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InteriorDesign\SheetCreation\"/>
    </mc:Choice>
  </mc:AlternateContent>
  <bookViews>
    <workbookView xWindow="0" yWindow="0" windowWidth="23040" windowHeight="9192" tabRatio="746" activeTab="1"/>
  </bookViews>
  <sheets>
    <sheet name="Arch. &amp; ID" sheetId="64" r:id="rId1"/>
    <sheet name="Sheet5" sheetId="65" r:id="rId2"/>
    <sheet name="Internal" sheetId="60" state="hidden" r:id="rId3"/>
    <sheet name="Sheet6" sheetId="59" state="hidden" r:id="rId4"/>
    <sheet name="External" sheetId="58" state="hidden" r:id="rId5"/>
    <sheet name="Building Summary" sheetId="52" state="hidden" r:id="rId6"/>
    <sheet name="Monthly Performance" sheetId="44" state="hidden" r:id="rId7"/>
    <sheet name="SC Performance" sheetId="43" state="hidden" r:id="rId8"/>
    <sheet name="Consultant Performance" sheetId="40" state="hidden" r:id="rId9"/>
    <sheet name="Sheet4" sheetId="56" state="hidden" r:id="rId10"/>
    <sheet name="Sheet3" sheetId="55" state="hidden" r:id="rId11"/>
    <sheet name="Sheet1" sheetId="54" state="hidden" r:id="rId12"/>
    <sheet name="Sheet2" sheetId="53" state="hidden" r:id="rId13"/>
  </sheets>
  <definedNames>
    <definedName name="_xlnm._FilterDatabase" localSheetId="0" hidden="1">'Arch. &amp; ID'!$A$1:$G$1673</definedName>
    <definedName name="_xlnm._FilterDatabase" localSheetId="5" hidden="1">'Building Summary'!$A$4:$Q$17</definedName>
    <definedName name="_xlnm._FilterDatabase" localSheetId="6" hidden="1">'Monthly Performance'!$A$5:$P$23</definedName>
    <definedName name="_xlnm._FilterDatabase" localSheetId="9" hidden="1">Sheet4!$A$1:$M$128</definedName>
    <definedName name="Actual_Submission_Date" localSheetId="0">'Arch. &amp; ID'!#REF!</definedName>
    <definedName name="Actual_Submission_Date">#REF!</definedName>
    <definedName name="Approval_Status" localSheetId="0">'Arch. &amp; ID'!#REF!</definedName>
    <definedName name="Approval_Status">#REF!</definedName>
    <definedName name="Building" localSheetId="0">'Arch. &amp; ID'!$G:$G</definedName>
    <definedName name="Building">#REF!</definedName>
    <definedName name="Date_Received_From_S_C" localSheetId="0">'Arch. &amp; ID'!#REF!</definedName>
    <definedName name="Date_Received_From_S_C">#REF!</definedName>
    <definedName name="Date_Returned" localSheetId="0">'Arch. &amp; ID'!#REF!</definedName>
    <definedName name="Date_Returned">#REF!</definedName>
    <definedName name="Discipline" localSheetId="0">'Arch. &amp; ID'!$E:$E</definedName>
    <definedName name="Discipline">#REF!</definedName>
    <definedName name="Latest_Status" localSheetId="0">'Arch. &amp; ID'!#REF!</definedName>
    <definedName name="Latest_Status">#REF!</definedName>
    <definedName name="No._of_Days_Reviewed" localSheetId="0">'Arch. &amp; ID'!#REF!</definedName>
    <definedName name="No._of_Days_Reviewed">#REF!</definedName>
    <definedName name="Originator" localSheetId="0">'Arch. &amp; ID'!#REF!</definedName>
    <definedName name="Originator">#REF!</definedName>
    <definedName name="Planned_Submission_Date" localSheetId="0">'Arch. &amp; ID'!#REF!</definedName>
    <definedName name="Planned_Submission_Date">#REF!</definedName>
    <definedName name="_xlnm.Print_Area" localSheetId="0">'Arch. &amp; ID'!$A$1:$G$1653</definedName>
    <definedName name="_xlnm.Print_Area" localSheetId="5">'Building Summary'!$A$1:$Q$109</definedName>
    <definedName name="_xlnm.Print_Area" localSheetId="8">'Consultant Performance'!$A$1:$F$57</definedName>
    <definedName name="_xlnm.Print_Area" localSheetId="6">'Monthly Performance'!$A$1:$P$58</definedName>
    <definedName name="_xlnm.Print_Titles" localSheetId="0">'Arch. &amp; ID'!$1:$2</definedName>
    <definedName name="_xlnm.Print_Titles" localSheetId="5">'Building Summary'!$3:$4</definedName>
    <definedName name="Submitted_To" localSheetId="0">'Arch. &amp; ID'!#REF!</definedName>
    <definedName name="Submitted_To">#REF!</definedName>
  </definedNames>
  <calcPr calcId="162913"/>
</workbook>
</file>

<file path=xl/calcChain.xml><?xml version="1.0" encoding="utf-8"?>
<calcChain xmlns="http://schemas.openxmlformats.org/spreadsheetml/2006/main">
  <c r="M128" i="56" l="1"/>
  <c r="M127" i="56"/>
  <c r="M126" i="56"/>
  <c r="M125" i="56"/>
  <c r="M124" i="56"/>
  <c r="M123" i="56"/>
  <c r="M122" i="56"/>
  <c r="M121" i="56"/>
  <c r="M120" i="56"/>
  <c r="M119" i="56"/>
  <c r="M118" i="56"/>
  <c r="M117" i="56"/>
  <c r="M116" i="56"/>
  <c r="M115" i="56"/>
  <c r="M114" i="56"/>
  <c r="M113" i="56"/>
  <c r="M112" i="56"/>
  <c r="M111" i="56"/>
  <c r="M110" i="56"/>
  <c r="M109" i="56"/>
  <c r="M108" i="56"/>
  <c r="M107" i="56"/>
  <c r="M106" i="56"/>
  <c r="M105" i="56"/>
  <c r="M104" i="56"/>
  <c r="M103" i="56"/>
  <c r="M102" i="56"/>
  <c r="M101" i="56"/>
  <c r="M100" i="56"/>
  <c r="M99" i="56"/>
  <c r="M98" i="56"/>
  <c r="M97" i="56"/>
  <c r="M96" i="56"/>
  <c r="M95" i="56"/>
  <c r="M94" i="56"/>
  <c r="M93" i="56"/>
  <c r="M92" i="56"/>
  <c r="M91" i="56"/>
  <c r="M90" i="56"/>
  <c r="M89" i="56"/>
  <c r="M88" i="56"/>
  <c r="M87" i="56"/>
  <c r="M86" i="56"/>
  <c r="M85" i="56"/>
  <c r="M84" i="56"/>
  <c r="M83" i="56"/>
  <c r="M82" i="56"/>
  <c r="M81" i="56"/>
  <c r="M80" i="56"/>
  <c r="M79" i="56"/>
  <c r="M78" i="56"/>
  <c r="M77" i="56"/>
  <c r="M76" i="56"/>
  <c r="M75" i="56"/>
  <c r="M74" i="56"/>
  <c r="M73" i="56"/>
  <c r="M72" i="56"/>
  <c r="M71" i="56"/>
  <c r="M70" i="56"/>
  <c r="M69" i="56"/>
  <c r="M68" i="56"/>
  <c r="M67" i="56"/>
  <c r="M66" i="56"/>
  <c r="M65" i="56"/>
  <c r="M64" i="56"/>
  <c r="M63" i="56"/>
  <c r="M62" i="56"/>
  <c r="M61" i="56"/>
  <c r="M60" i="56"/>
  <c r="M59" i="56"/>
  <c r="M58" i="56"/>
  <c r="M57" i="56"/>
  <c r="M56" i="56"/>
  <c r="M55" i="56"/>
  <c r="M54" i="56"/>
  <c r="M53" i="56"/>
  <c r="M52" i="56"/>
  <c r="M51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M9" i="56"/>
  <c r="M8" i="56"/>
  <c r="M7" i="56"/>
  <c r="M6" i="56"/>
  <c r="M5" i="56"/>
  <c r="M4" i="56"/>
  <c r="M3" i="56"/>
  <c r="M2" i="56"/>
  <c r="M1" i="56"/>
  <c r="B6" i="40" a="1"/>
  <c r="B6" i="40" s="1"/>
  <c r="B5" i="40"/>
  <c r="C9" i="40" s="1"/>
  <c r="A1" i="40"/>
  <c r="M11" i="43" a="1"/>
  <c r="M11" i="43" s="1"/>
  <c r="L11" i="43" a="1"/>
  <c r="L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F11" i="43" a="1"/>
  <c r="F11" i="43" s="1"/>
  <c r="E11" i="43" a="1"/>
  <c r="E11" i="43" s="1"/>
  <c r="D11" i="43" a="1"/>
  <c r="D11" i="43" s="1"/>
  <c r="C11" i="43" a="1"/>
  <c r="C11" i="43" s="1"/>
  <c r="B11" i="43" a="1"/>
  <c r="B11" i="43" s="1"/>
  <c r="M10" i="43" a="1"/>
  <c r="M10" i="43" s="1"/>
  <c r="L10" i="43" a="1"/>
  <c r="L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F10" i="43" a="1"/>
  <c r="F10" i="43" s="1"/>
  <c r="E10" i="43" a="1"/>
  <c r="E10" i="43" s="1"/>
  <c r="D10" i="43" a="1"/>
  <c r="D10" i="43" s="1"/>
  <c r="C10" i="43" a="1"/>
  <c r="C10" i="43" s="1"/>
  <c r="B10" i="43" a="1"/>
  <c r="B10" i="43" s="1"/>
  <c r="M9" i="43" a="1"/>
  <c r="M9" i="43" s="1"/>
  <c r="L9" i="43" a="1"/>
  <c r="L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F9" i="43" a="1"/>
  <c r="F9" i="43" s="1"/>
  <c r="E9" i="43" a="1"/>
  <c r="E9" i="43" s="1"/>
  <c r="D9" i="43" a="1"/>
  <c r="D9" i="43" s="1"/>
  <c r="C9" i="43" a="1"/>
  <c r="C9" i="43" s="1"/>
  <c r="B9" i="43" a="1"/>
  <c r="B9" i="43" s="1"/>
  <c r="M8" i="43" a="1"/>
  <c r="M8" i="43" s="1"/>
  <c r="L8" i="43" a="1"/>
  <c r="L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F8" i="43" a="1"/>
  <c r="F8" i="43" s="1"/>
  <c r="E8" i="43" a="1"/>
  <c r="E8" i="43" s="1"/>
  <c r="D8" i="43" a="1"/>
  <c r="D8" i="43" s="1"/>
  <c r="C8" i="43" a="1"/>
  <c r="C8" i="43" s="1"/>
  <c r="B8" i="43" a="1"/>
  <c r="B8" i="43" s="1"/>
  <c r="M7" i="43" a="1"/>
  <c r="L7" i="43" a="1"/>
  <c r="K7" i="43" a="1"/>
  <c r="J7" i="43" a="1"/>
  <c r="I7" i="43" a="1"/>
  <c r="H7" i="43" a="1"/>
  <c r="G7" i="43" a="1"/>
  <c r="F7" i="43" a="1"/>
  <c r="E7" i="43" a="1"/>
  <c r="D7" i="43" a="1"/>
  <c r="C7" i="43" a="1"/>
  <c r="B7" i="43" a="1"/>
  <c r="P18" i="44" a="1"/>
  <c r="P18" i="44" s="1"/>
  <c r="P19" i="44" s="1"/>
  <c r="O18" i="44" a="1"/>
  <c r="O18" i="44" s="1"/>
  <c r="O19" i="44" s="1"/>
  <c r="N18" i="44" a="1"/>
  <c r="N18" i="44" s="1"/>
  <c r="N19" i="44" s="1"/>
  <c r="M18" i="44" a="1"/>
  <c r="M18" i="44" s="1"/>
  <c r="M19" i="44" s="1"/>
  <c r="L18" i="44" a="1"/>
  <c r="L18" i="44" s="1"/>
  <c r="L19" i="44" s="1"/>
  <c r="K18" i="44" a="1"/>
  <c r="K18" i="44" s="1"/>
  <c r="K19" i="44" s="1"/>
  <c r="J18" i="44" a="1"/>
  <c r="J18" i="44" s="1"/>
  <c r="J19" i="44" s="1"/>
  <c r="I18" i="44" a="1"/>
  <c r="I18" i="44" s="1"/>
  <c r="I19" i="44" s="1"/>
  <c r="H18" i="44" a="1"/>
  <c r="H18" i="44" s="1"/>
  <c r="H19" i="44" s="1"/>
  <c r="G18" i="44" a="1"/>
  <c r="G18" i="44" s="1"/>
  <c r="G19" i="44" s="1"/>
  <c r="F18" i="44" a="1"/>
  <c r="F18" i="44" s="1"/>
  <c r="F19" i="44" s="1"/>
  <c r="E18" i="44" a="1"/>
  <c r="E18" i="44" s="1"/>
  <c r="E19" i="44" s="1"/>
  <c r="P15" i="44" a="1"/>
  <c r="P15" i="44" s="1"/>
  <c r="P16" i="44" s="1"/>
  <c r="O15" i="44" a="1"/>
  <c r="O15" i="44" s="1"/>
  <c r="O16" i="44" s="1"/>
  <c r="N15" i="44" a="1"/>
  <c r="N15" i="44" s="1"/>
  <c r="N16" i="44" s="1"/>
  <c r="M15" i="44" a="1"/>
  <c r="M15" i="44" s="1"/>
  <c r="M16" i="44" s="1"/>
  <c r="L15" i="44" a="1"/>
  <c r="L15" i="44" s="1"/>
  <c r="L16" i="44" s="1"/>
  <c r="K15" i="44" a="1"/>
  <c r="K15" i="44" s="1"/>
  <c r="K16" i="44" s="1"/>
  <c r="J15" i="44" a="1"/>
  <c r="J15" i="44" s="1"/>
  <c r="J16" i="44" s="1"/>
  <c r="I15" i="44" a="1"/>
  <c r="I15" i="44" s="1"/>
  <c r="I16" i="44" s="1"/>
  <c r="H15" i="44" a="1"/>
  <c r="H15" i="44" s="1"/>
  <c r="H16" i="44" s="1"/>
  <c r="G15" i="44" a="1"/>
  <c r="G15" i="44" s="1"/>
  <c r="G16" i="44" s="1"/>
  <c r="F15" i="44" a="1"/>
  <c r="F15" i="44" s="1"/>
  <c r="F16" i="44" s="1"/>
  <c r="E15" i="44" a="1"/>
  <c r="E15" i="44" s="1"/>
  <c r="E16" i="44" s="1"/>
  <c r="P12" i="44" a="1"/>
  <c r="P12" i="44" s="1"/>
  <c r="P13" i="44" s="1"/>
  <c r="O12" i="44" a="1"/>
  <c r="O12" i="44" s="1"/>
  <c r="O13" i="44" s="1"/>
  <c r="N12" i="44" a="1"/>
  <c r="N12" i="44" s="1"/>
  <c r="N13" i="44" s="1"/>
  <c r="M12" i="44" a="1"/>
  <c r="M12" i="44" s="1"/>
  <c r="M13" i="44" s="1"/>
  <c r="L12" i="44" a="1"/>
  <c r="L12" i="44" s="1"/>
  <c r="L13" i="44" s="1"/>
  <c r="K12" i="44" a="1"/>
  <c r="K12" i="44" s="1"/>
  <c r="K13" i="44" s="1"/>
  <c r="J12" i="44" a="1"/>
  <c r="J12" i="44" s="1"/>
  <c r="J13" i="44" s="1"/>
  <c r="I12" i="44" a="1"/>
  <c r="I12" i="44" s="1"/>
  <c r="I13" i="44" s="1"/>
  <c r="H12" i="44" a="1"/>
  <c r="H12" i="44" s="1"/>
  <c r="H13" i="44" s="1"/>
  <c r="G12" i="44" a="1"/>
  <c r="G12" i="44" s="1"/>
  <c r="G13" i="44" s="1"/>
  <c r="F12" i="44" a="1"/>
  <c r="F12" i="44" s="1"/>
  <c r="F13" i="44" s="1"/>
  <c r="E12" i="44" a="1"/>
  <c r="E12" i="44" s="1"/>
  <c r="P9" i="44" a="1"/>
  <c r="P9" i="44" s="1"/>
  <c r="P10" i="44" s="1"/>
  <c r="O9" i="44" a="1"/>
  <c r="O9" i="44" s="1"/>
  <c r="O10" i="44" s="1"/>
  <c r="N9" i="44" a="1"/>
  <c r="N9" i="44" s="1"/>
  <c r="N10" i="44" s="1"/>
  <c r="M9" i="44" a="1"/>
  <c r="M9" i="44" s="1"/>
  <c r="M10" i="44" s="1"/>
  <c r="L9" i="44" a="1"/>
  <c r="L9" i="44" s="1"/>
  <c r="L10" i="44" s="1"/>
  <c r="K9" i="44" a="1"/>
  <c r="K9" i="44" s="1"/>
  <c r="K10" i="44" s="1"/>
  <c r="J9" i="44" a="1"/>
  <c r="J9" i="44" s="1"/>
  <c r="J10" i="44" s="1"/>
  <c r="I9" i="44" a="1"/>
  <c r="I9" i="44" s="1"/>
  <c r="I10" i="44" s="1"/>
  <c r="H9" i="44" a="1"/>
  <c r="H9" i="44" s="1"/>
  <c r="H10" i="44" s="1"/>
  <c r="G9" i="44" a="1"/>
  <c r="G9" i="44" s="1"/>
  <c r="G10" i="44" s="1"/>
  <c r="F9" i="44" a="1"/>
  <c r="F9" i="44" s="1"/>
  <c r="F10" i="44" s="1"/>
  <c r="E9" i="44" a="1"/>
  <c r="E9" i="44" s="1"/>
  <c r="E10" i="44" s="1"/>
  <c r="P6" i="44" a="1"/>
  <c r="O6" i="44" a="1"/>
  <c r="N6" i="44" a="1"/>
  <c r="M6" i="44" a="1"/>
  <c r="L6" i="44" a="1"/>
  <c r="K6" i="44" a="1"/>
  <c r="J6" i="44" a="1"/>
  <c r="I6" i="44" a="1"/>
  <c r="H6" i="44" a="1"/>
  <c r="G6" i="44" a="1"/>
  <c r="F6" i="44" a="1"/>
  <c r="E6" i="44" a="1"/>
  <c r="E3" i="44" a="1"/>
  <c r="E3" i="44" s="1"/>
  <c r="A1" i="44"/>
  <c r="D17" i="52"/>
  <c r="D16" i="52"/>
  <c r="Q15" i="52"/>
  <c r="B15" i="52" a="1"/>
  <c r="B15" i="52" s="1"/>
  <c r="Q14" i="52"/>
  <c r="B14" i="52" a="1"/>
  <c r="B14" i="52" s="1"/>
  <c r="Q13" i="52"/>
  <c r="B13" i="52" a="1"/>
  <c r="B13" i="52" s="1"/>
  <c r="Q12" i="52"/>
  <c r="B12" i="52" a="1"/>
  <c r="B12" i="52" s="1"/>
  <c r="Q11" i="52"/>
  <c r="B11" i="52" a="1"/>
  <c r="B11" i="52" s="1"/>
  <c r="Q10" i="52"/>
  <c r="B10" i="52" a="1"/>
  <c r="B10" i="52" s="1"/>
  <c r="Q9" i="52"/>
  <c r="B9" i="52" a="1"/>
  <c r="B9" i="52" s="1"/>
  <c r="Q8" i="52"/>
  <c r="B8" i="52" a="1"/>
  <c r="B8" i="52" s="1"/>
  <c r="Q7" i="52"/>
  <c r="B7" i="52" a="1"/>
  <c r="B7" i="52" s="1"/>
  <c r="Q6" i="52"/>
  <c r="B6" i="52" a="1"/>
  <c r="B6" i="52" s="1"/>
  <c r="Q5" i="52"/>
  <c r="B5" i="52" a="1"/>
  <c r="B5" i="52" s="1"/>
  <c r="N1" i="52"/>
  <c r="P15" i="52" s="1"/>
  <c r="A1" i="52"/>
  <c r="W10" i="59"/>
  <c r="W9" i="59"/>
  <c r="W8" i="59"/>
  <c r="W7" i="59"/>
  <c r="W4" i="59"/>
  <c r="W3" i="59"/>
  <c r="W2" i="59"/>
  <c r="W1" i="59"/>
  <c r="C10" i="52" l="1" a="1"/>
  <c r="C10" i="52" s="1"/>
  <c r="C14" i="52" a="1"/>
  <c r="C14" i="52" s="1"/>
  <c r="C15" i="52" a="1"/>
  <c r="C15" i="52" s="1"/>
  <c r="C8" i="52" a="1"/>
  <c r="C8" i="52" s="1"/>
  <c r="C9" i="52" a="1"/>
  <c r="C9" i="52" s="1"/>
  <c r="B9" i="40" a="1"/>
  <c r="B9" i="40" s="1"/>
  <c r="C5" i="52" a="1"/>
  <c r="C5" i="52" s="1"/>
  <c r="C11" i="52" a="1"/>
  <c r="C11" i="52" s="1"/>
  <c r="C6" i="52" a="1"/>
  <c r="C6" i="52" s="1"/>
  <c r="C12" i="52" a="1"/>
  <c r="C12" i="52" s="1"/>
  <c r="C7" i="52" a="1"/>
  <c r="C7" i="52" s="1"/>
  <c r="C13" i="52" a="1"/>
  <c r="C13" i="52" s="1"/>
  <c r="K20" i="44"/>
  <c r="L20" i="44"/>
  <c r="O20" i="44"/>
  <c r="G17" i="44"/>
  <c r="E20" i="44"/>
  <c r="M20" i="44"/>
  <c r="L11" i="44"/>
  <c r="H20" i="44"/>
  <c r="I20" i="44"/>
  <c r="H17" i="44"/>
  <c r="I17" i="44"/>
  <c r="F14" i="44"/>
  <c r="J17" i="44"/>
  <c r="H14" i="44"/>
  <c r="E11" i="44"/>
  <c r="L17" i="44"/>
  <c r="I14" i="44"/>
  <c r="F11" i="44"/>
  <c r="K14" i="44"/>
  <c r="P17" i="44"/>
  <c r="M14" i="44"/>
  <c r="N14" i="44"/>
  <c r="O14" i="44"/>
  <c r="P14" i="44"/>
  <c r="M11" i="44"/>
  <c r="E17" i="44"/>
  <c r="F17" i="44"/>
  <c r="J14" i="44"/>
  <c r="K17" i="44"/>
  <c r="N20" i="44"/>
  <c r="Q16" i="52"/>
  <c r="H11" i="44"/>
  <c r="L14" i="44"/>
  <c r="M17" i="44"/>
  <c r="P20" i="44"/>
  <c r="I11" i="44"/>
  <c r="N17" i="44"/>
  <c r="J11" i="44"/>
  <c r="F20" i="44"/>
  <c r="O11" i="44"/>
  <c r="P11" i="44"/>
  <c r="B16" i="52"/>
  <c r="B17" i="52" s="1"/>
  <c r="G11" i="44"/>
  <c r="G20" i="44"/>
  <c r="J20" i="44"/>
  <c r="L9" i="52"/>
  <c r="H5" i="52"/>
  <c r="O5" i="52"/>
  <c r="I14" i="52"/>
  <c r="O11" i="52"/>
  <c r="M6" i="44"/>
  <c r="M7" i="44" s="1"/>
  <c r="M8" i="44" s="1"/>
  <c r="G7" i="43"/>
  <c r="E9" i="40"/>
  <c r="G9" i="52"/>
  <c r="J15" i="52"/>
  <c r="J9" i="52"/>
  <c r="B7" i="43"/>
  <c r="D7" i="43"/>
  <c r="J6" i="44"/>
  <c r="J7" i="44" s="1"/>
  <c r="J8" i="44" s="1"/>
  <c r="J5" i="52"/>
  <c r="H11" i="52"/>
  <c r="I7" i="43"/>
  <c r="F6" i="44"/>
  <c r="F21" i="44" s="1"/>
  <c r="M7" i="43"/>
  <c r="H13" i="52"/>
  <c r="N6" i="44"/>
  <c r="N7" i="44" s="1"/>
  <c r="N8" i="44" s="1"/>
  <c r="I7" i="52"/>
  <c r="L13" i="52"/>
  <c r="L7" i="52"/>
  <c r="K22" i="44"/>
  <c r="K23" i="44" s="1"/>
  <c r="K11" i="44"/>
  <c r="P22" i="44"/>
  <c r="P23" i="44" s="1"/>
  <c r="N22" i="44"/>
  <c r="N23" i="44" s="1"/>
  <c r="N11" i="44"/>
  <c r="O6" i="44"/>
  <c r="P11" i="52"/>
  <c r="K15" i="52"/>
  <c r="L15" i="52"/>
  <c r="P6" i="44"/>
  <c r="C7" i="43"/>
  <c r="H8" i="52"/>
  <c r="L8" i="52"/>
  <c r="E13" i="44"/>
  <c r="E14" i="44" s="1"/>
  <c r="O8" i="52"/>
  <c r="H12" i="52"/>
  <c r="E7" i="43"/>
  <c r="K12" i="52"/>
  <c r="E22" i="44"/>
  <c r="E23" i="44" s="1"/>
  <c r="F7" i="43"/>
  <c r="I5" i="52"/>
  <c r="F22" i="44"/>
  <c r="F23" i="44" s="1"/>
  <c r="O17" i="44"/>
  <c r="G22" i="44"/>
  <c r="G23" i="44" s="1"/>
  <c r="K5" i="52"/>
  <c r="I9" i="52"/>
  <c r="H22" i="44"/>
  <c r="H23" i="44" s="1"/>
  <c r="E6" i="44"/>
  <c r="I22" i="44"/>
  <c r="I23" i="44" s="1"/>
  <c r="H7" i="43"/>
  <c r="P5" i="52"/>
  <c r="K9" i="52"/>
  <c r="G13" i="52"/>
  <c r="J22" i="44"/>
  <c r="J23" i="44" s="1"/>
  <c r="O9" i="52"/>
  <c r="I13" i="52"/>
  <c r="L22" i="44"/>
  <c r="L23" i="44" s="1"/>
  <c r="P9" i="52"/>
  <c r="K13" i="52"/>
  <c r="G6" i="44"/>
  <c r="M22" i="44"/>
  <c r="M23" i="44" s="1"/>
  <c r="J7" i="43"/>
  <c r="H6" i="44"/>
  <c r="G14" i="44"/>
  <c r="O22" i="44"/>
  <c r="O23" i="44" s="1"/>
  <c r="K7" i="43"/>
  <c r="J6" i="52"/>
  <c r="I6" i="44"/>
  <c r="L7" i="43"/>
  <c r="J10" i="52"/>
  <c r="O14" i="52"/>
  <c r="G7" i="52"/>
  <c r="P14" i="52"/>
  <c r="K6" i="44"/>
  <c r="H7" i="52"/>
  <c r="F10" i="40"/>
  <c r="L6" i="44"/>
  <c r="K7" i="52"/>
  <c r="G11" i="52"/>
  <c r="C8" i="40"/>
  <c r="O7" i="52"/>
  <c r="I11" i="52"/>
  <c r="F8" i="40"/>
  <c r="J11" i="52"/>
  <c r="G15" i="52"/>
  <c r="K11" i="52"/>
  <c r="I15" i="52"/>
  <c r="K6" i="52"/>
  <c r="I8" i="52"/>
  <c r="G10" i="52"/>
  <c r="L6" i="52"/>
  <c r="J8" i="52"/>
  <c r="H10" i="52"/>
  <c r="K8" i="52"/>
  <c r="I10" i="52"/>
  <c r="G12" i="52"/>
  <c r="O6" i="52"/>
  <c r="K10" i="52"/>
  <c r="I12" i="52"/>
  <c r="G14" i="52"/>
  <c r="P6" i="52"/>
  <c r="L10" i="52"/>
  <c r="J12" i="52"/>
  <c r="H14" i="52"/>
  <c r="P8" i="52"/>
  <c r="L12" i="52"/>
  <c r="J14" i="52"/>
  <c r="O10" i="52"/>
  <c r="K14" i="52"/>
  <c r="P10" i="52"/>
  <c r="L14" i="52"/>
  <c r="O12" i="52"/>
  <c r="G5" i="52"/>
  <c r="P12" i="52"/>
  <c r="L5" i="52"/>
  <c r="J7" i="52"/>
  <c r="H9" i="52"/>
  <c r="B8" i="40"/>
  <c r="E8" i="40"/>
  <c r="P7" i="52"/>
  <c r="L11" i="52"/>
  <c r="J13" i="52"/>
  <c r="H15" i="52"/>
  <c r="F9" i="40"/>
  <c r="O13" i="52"/>
  <c r="G6" i="52"/>
  <c r="P13" i="52"/>
  <c r="C10" i="40"/>
  <c r="H6" i="52"/>
  <c r="O15" i="52"/>
  <c r="I6" i="52"/>
  <c r="G8" i="52"/>
  <c r="E10" i="40" l="1"/>
  <c r="M9" i="52"/>
  <c r="N9" i="52" s="1"/>
  <c r="M21" i="44"/>
  <c r="F7" i="44"/>
  <c r="F8" i="44" s="1"/>
  <c r="M13" i="52"/>
  <c r="N13" i="52" s="1"/>
  <c r="H16" i="52"/>
  <c r="J16" i="52"/>
  <c r="N21" i="44"/>
  <c r="J21" i="44"/>
  <c r="O7" i="44"/>
  <c r="O8" i="44" s="1"/>
  <c r="O21" i="44"/>
  <c r="O16" i="52"/>
  <c r="M11" i="52"/>
  <c r="N11" i="52" s="1"/>
  <c r="F7" i="52"/>
  <c r="E7" i="52" s="1"/>
  <c r="H21" i="44"/>
  <c r="H7" i="44"/>
  <c r="H8" i="44" s="1"/>
  <c r="I16" i="52"/>
  <c r="P7" i="44"/>
  <c r="P8" i="44" s="1"/>
  <c r="P21" i="44"/>
  <c r="I7" i="44"/>
  <c r="I8" i="44" s="1"/>
  <c r="I21" i="44"/>
  <c r="E21" i="44"/>
  <c r="E7" i="44"/>
  <c r="E8" i="44" s="1"/>
  <c r="F15" i="52"/>
  <c r="E15" i="52" s="1"/>
  <c r="K16" i="52"/>
  <c r="F13" i="52"/>
  <c r="E13" i="52" s="1"/>
  <c r="P16" i="52"/>
  <c r="G21" i="44"/>
  <c r="G7" i="44"/>
  <c r="G8" i="44" s="1"/>
  <c r="K7" i="44"/>
  <c r="K8" i="44" s="1"/>
  <c r="K21" i="44"/>
  <c r="L7" i="44"/>
  <c r="L8" i="44" s="1"/>
  <c r="L21" i="44"/>
  <c r="M7" i="52"/>
  <c r="N7" i="52" s="1"/>
  <c r="F11" i="52"/>
  <c r="E11" i="52" s="1"/>
  <c r="F9" i="52"/>
  <c r="E9" i="52" s="1"/>
  <c r="B10" i="40"/>
  <c r="M12" i="52"/>
  <c r="N12" i="52" s="1"/>
  <c r="F12" i="52"/>
  <c r="E12" i="52" s="1"/>
  <c r="C16" i="52"/>
  <c r="M10" i="52"/>
  <c r="N10" i="52" s="1"/>
  <c r="F10" i="52"/>
  <c r="E10" i="52" s="1"/>
  <c r="F5" i="52"/>
  <c r="M5" i="52"/>
  <c r="G16" i="52"/>
  <c r="M14" i="52"/>
  <c r="N14" i="52" s="1"/>
  <c r="F14" i="52"/>
  <c r="E14" i="52" s="1"/>
  <c r="M15" i="52"/>
  <c r="N15" i="52" s="1"/>
  <c r="L16" i="52"/>
  <c r="F6" i="52"/>
  <c r="E6" i="52" s="1"/>
  <c r="M6" i="52"/>
  <c r="N6" i="52" s="1"/>
  <c r="F8" i="52"/>
  <c r="E8" i="52" s="1"/>
  <c r="M8" i="52"/>
  <c r="N8" i="52" s="1"/>
  <c r="G17" i="52" l="1"/>
  <c r="E5" i="52"/>
  <c r="E16" i="52" s="1"/>
  <c r="E17" i="52" s="1"/>
  <c r="F16" i="52"/>
  <c r="F17" i="52" s="1"/>
  <c r="Q17" i="52"/>
  <c r="C17" i="52"/>
  <c r="P17" i="52"/>
  <c r="O17" i="52"/>
  <c r="K17" i="52"/>
  <c r="H17" i="52"/>
  <c r="N5" i="52"/>
  <c r="N16" i="52" s="1"/>
  <c r="M16" i="52"/>
  <c r="M17" i="52" s="1"/>
  <c r="L17" i="52"/>
  <c r="I17" i="52"/>
  <c r="J17" i="52"/>
</calcChain>
</file>

<file path=xl/sharedStrings.xml><?xml version="1.0" encoding="utf-8"?>
<sst xmlns="http://schemas.openxmlformats.org/spreadsheetml/2006/main" count="22018" uniqueCount="5384">
  <si>
    <t>CE</t>
  </si>
  <si>
    <t>Sr/No</t>
  </si>
  <si>
    <t xml:space="preserve">Drawing Number </t>
  </si>
  <si>
    <t>Rev. No.</t>
  </si>
  <si>
    <t>Description</t>
  </si>
  <si>
    <t>Discipline</t>
  </si>
  <si>
    <t>Trade</t>
  </si>
  <si>
    <t xml:space="preserve">Activity / Package </t>
  </si>
  <si>
    <t>Originator</t>
  </si>
  <si>
    <t>Status</t>
  </si>
  <si>
    <t>Architectural</t>
  </si>
  <si>
    <t>WS-WSH-687-0000-UBJ-SDW-AR-XX-XXXXX</t>
  </si>
  <si>
    <t>AR</t>
  </si>
  <si>
    <t>Architecture</t>
  </si>
  <si>
    <t>General</t>
  </si>
  <si>
    <t>BUJ</t>
  </si>
  <si>
    <t>V3</t>
  </si>
  <si>
    <t>TBS</t>
  </si>
  <si>
    <t>L</t>
  </si>
  <si>
    <t>F.E.Z4.ST.FO.EX.002</t>
  </si>
  <si>
    <t>Setting out plan - SHEET 01 OF 6</t>
  </si>
  <si>
    <t>Site Work</t>
  </si>
  <si>
    <t>Setting out plan - SHEET 02 OF 6</t>
  </si>
  <si>
    <t>Setting out plan - SHEET 03 OF 6</t>
  </si>
  <si>
    <t>Setting out plan - SHEET 04 OF 6</t>
  </si>
  <si>
    <t>Setting out plan - SHEET 05 OF 6</t>
  </si>
  <si>
    <t>Setting out plan - SHEET 06 OF 6</t>
  </si>
  <si>
    <t>WS-WSH-687-3235-UBJ-SDW-AR-XX-XXXXX</t>
  </si>
  <si>
    <t>Villa 1 - 6 Bedroom Villa - Setting out Plan</t>
  </si>
  <si>
    <t>R.E.6B.ST.FO.EX.002</t>
  </si>
  <si>
    <t>Villa 2 - 5 Bedroom Villa - Setting out Plan</t>
  </si>
  <si>
    <t>R.E.5B.ST.FO.EX.002</t>
  </si>
  <si>
    <t>Villa 3 - 4 Bedroom Villa - Setting out Plan</t>
  </si>
  <si>
    <t>R.E.4B.ST.FO.EX.002</t>
  </si>
  <si>
    <t>Villa 4 - 4 Bedroom Villa - Setting out Plan</t>
  </si>
  <si>
    <t>Villa 5 - 4 Bedroom Villa - Setting out Plan</t>
  </si>
  <si>
    <t>Villa 6 - 4 Bedroom Villa - Setting out Plan</t>
  </si>
  <si>
    <t>Villa 7 - 4 Bedroom Villa - Setting out Plan</t>
  </si>
  <si>
    <t>Villa 8 - 4 Bedroom Villa - Setting out Plan</t>
  </si>
  <si>
    <t>Villa 9 - 4 Bedroom Villa - Setting out Plan</t>
  </si>
  <si>
    <t>Villa 10 - 5 Bedroom Villa - Setting out Plan</t>
  </si>
  <si>
    <t>Villa 11 - 5 Bedroom Villa - Setting out Plan</t>
  </si>
  <si>
    <t>Villa 12 - 4 Bedroom Villa - Setting out Plan</t>
  </si>
  <si>
    <t>Villa 13 - 5 Bedroom Villa - Setting out Plan</t>
  </si>
  <si>
    <t>Villa 14 - 5 Bedroom Villa - Setting out Plan</t>
  </si>
  <si>
    <t>Villa 15 - 6 Bedroom Villa - Setting out Plan</t>
  </si>
  <si>
    <t>Villa 16 - 4 Bedroom Villa - Setting out Plan</t>
  </si>
  <si>
    <t>Villa 17 - 4 Bedroom Villa - Setting out Plan</t>
  </si>
  <si>
    <t>Villa 18 - 5 Bedroom Villa - Setting out Plan</t>
  </si>
  <si>
    <t>Villa 19 - 4 Bedroom Villa - Setting out Plan</t>
  </si>
  <si>
    <t>Villa 20 - 4 Bedroom Villa - Setting out Plan</t>
  </si>
  <si>
    <t>WS-WSH-687-3230-UBJ-SDW-AR-XX-XXXX</t>
  </si>
  <si>
    <t>Hotel Site Plan</t>
  </si>
  <si>
    <t xml:space="preserve">General arrangement </t>
  </si>
  <si>
    <t>Hotel - Basement 1 Floor Plan</t>
  </si>
  <si>
    <t>F.E.Z3.ST.BF.SR.002</t>
  </si>
  <si>
    <t>Hotel - Lower Ground Floor Plan</t>
  </si>
  <si>
    <t>F.E.Z4.AR.LG.BW.002</t>
  </si>
  <si>
    <t>Hotel - Level 0 Floor Plan</t>
  </si>
  <si>
    <t>F.E.Z4.AR.GF.BW.002</t>
  </si>
  <si>
    <t>Hotel - Mezzanine Floor Plan</t>
  </si>
  <si>
    <t>F.E.Z4.AR.1F.BW.002</t>
  </si>
  <si>
    <t>Hotel - Level 1 Floor Plan</t>
  </si>
  <si>
    <t>Hotel - Level 2 Floor Plan</t>
  </si>
  <si>
    <t>F.E.Z4.AR.2F.BW.002</t>
  </si>
  <si>
    <t>Hotel - Level 3 Floor Plan</t>
  </si>
  <si>
    <t>F.E.Z5.AR.3F.BW.002</t>
  </si>
  <si>
    <t>Hotel - Level RF Floor Plan</t>
  </si>
  <si>
    <t>F.E.Z4.AR.RF.BW.002</t>
  </si>
  <si>
    <t>Hotel - Basement 1, Floor Plan -  Part - A, Sheet 1 of 9</t>
  </si>
  <si>
    <t>F.E.Z1.AR.BF.BW.002</t>
  </si>
  <si>
    <t>Hotel - Basement 1, Floor Plan -  Part - B, Sheet 2 of 9</t>
  </si>
  <si>
    <t>F.E.Z3.AR.BF.BW.002</t>
  </si>
  <si>
    <t>Hotel - Basement 1, Floor Plan -  Part - C, Sheet 3 of 9</t>
  </si>
  <si>
    <t>F.E.Z9.AR.GF.BW.002</t>
  </si>
  <si>
    <t>Hotel - Basement 1, Floor Plan -  Part - D, Sheet 4 of 9</t>
  </si>
  <si>
    <t>Hotel - Basement 1, Floor Plan -  Part - E, Sheet 5 of 9</t>
  </si>
  <si>
    <t>F.E.Z6.AR.BF.BW.002</t>
  </si>
  <si>
    <t>Hotel - Basement 1, Floor Plan -  Part - F, Sheet 6 of 9</t>
  </si>
  <si>
    <t>F.E.Z5.AR.LG.BW.002</t>
  </si>
  <si>
    <t>Hotel - Basement 1, Floor Plan -  Part - G, Sheet 7 of 9</t>
  </si>
  <si>
    <t>F.E.Z8.AR.BF.BW.002</t>
  </si>
  <si>
    <t>Hotel - Basement 1, Floor Plan -  Part - H, Sheet 8 of 9</t>
  </si>
  <si>
    <t>F.E.Z7.AR.BF.BW.002</t>
  </si>
  <si>
    <t>Hotel - Basement 1, Floor Plan -  Part - J, Sheet 9 of 9</t>
  </si>
  <si>
    <t>C</t>
  </si>
  <si>
    <t>F.E.Z2.AR.BF.BW.002</t>
  </si>
  <si>
    <t>Hotel - Lower Ground, Floor Plan -  Part - A, Sheet 1 of 9</t>
  </si>
  <si>
    <t>F.E.Z1.AR.GF.BW.002</t>
  </si>
  <si>
    <t>Hotel - Lower Ground, Floor Plan -  Part - B, Sheet 2 of 9</t>
  </si>
  <si>
    <t>F.E.Z3.AR.GF.BW.002</t>
  </si>
  <si>
    <t>Hotel - Lower Ground, Floor Plan -  Part - C, Sheet 3 of 9</t>
  </si>
  <si>
    <t>Hotel - Lower Ground, Floor Plan -  Part - D, Sheet 4 of 9</t>
  </si>
  <si>
    <t>Hotel - Lower Ground, Floor Plan -  Part - E, Sheet 5 of 9</t>
  </si>
  <si>
    <t>Hotel - Lower Ground, Floor Plan -  Part - F, Sheet 6 of 9</t>
  </si>
  <si>
    <t>Hotel - Lower Ground, Floor Plan -  Part - G, Sheet 7 of 9</t>
  </si>
  <si>
    <t>Hotel - Lower Ground, Floor Plan -  Part - H, Sheet 8 of 9</t>
  </si>
  <si>
    <t>Hotel - Lower Ground, Floor Plan -  Part - J, Sheet 9 of 9</t>
  </si>
  <si>
    <t>F.E.Z2.AR.LG.BW.002</t>
  </si>
  <si>
    <t>Hotel - Level 0, Floor Plan -  Part - A, Sheet 1 of 9</t>
  </si>
  <si>
    <t>Hotel - Level 0, Floor Plan -  Part - B, Sheet 2 of 9</t>
  </si>
  <si>
    <t>Hotel - Level 0, Floor Plan -  Part - C, Sheet 3 of 9</t>
  </si>
  <si>
    <t>Hotel - Level 0, Floor Plan -  Part - D, Sheet 4 of 9</t>
  </si>
  <si>
    <t>Hotel - Level 0, Floor Plan -  Part - E, Sheet 5 of 9</t>
  </si>
  <si>
    <t>F.E.Z6.AR.GF.BW.002</t>
  </si>
  <si>
    <t>Hotel - Level 0, Floor Plan -  Part - F, Sheet 6 of 9</t>
  </si>
  <si>
    <t>F.E.Z5.AR.GF.BW.002</t>
  </si>
  <si>
    <t>Hotel - Level 0, Floor Plan -  Part - G, Sheet 7 of 9</t>
  </si>
  <si>
    <t>F.E.Z8.AR.GF.BW.002</t>
  </si>
  <si>
    <t>Hotel - Level 0, Floor Plan -  Part - H, Sheet 8 of 9</t>
  </si>
  <si>
    <t>F.E.Z7.AR.GF.BW.002</t>
  </si>
  <si>
    <t>Hotel - Level 0, Floor Plan -  Part - J, Sheet 9 of 9</t>
  </si>
  <si>
    <t>Hotel - Mezzanine, Floor Plan -Part - A, Sheet 1 of 9</t>
  </si>
  <si>
    <t>Hotel - Mezzanine, Floor Plan - Part - B, Sheet 2 of 9</t>
  </si>
  <si>
    <t>Hotel - Mezzanine, Floor Plan - Part - C, Sheet 3 of 9</t>
  </si>
  <si>
    <t>Hotel - Mezzanine, Floor Plan -Part - D, Sheet 4 of 9</t>
  </si>
  <si>
    <t>Hotel - Mezzanine, Floor Plan - Part - E, Sheet 5 of 9</t>
  </si>
  <si>
    <t>Hotel - Mezzanine, Floor Plan -  Part - F, Sheet 6 of 9</t>
  </si>
  <si>
    <t>Hotel - Mezzanine, Floor Plan -  Part - G, Sheet 7 of 9</t>
  </si>
  <si>
    <t>Hotel - Mezzanine, Floor Plan -  Part - H, Sheet 8 of 9</t>
  </si>
  <si>
    <t>Hotel - Mezzanine, Floor Plan -  Part - J, Sheet 9 of 9</t>
  </si>
  <si>
    <t>Hotel - Level 1, Floor Plan -  Part - A, Sheet 1 of 9</t>
  </si>
  <si>
    <t>F.E.Z1.AR.RF.BW.002</t>
  </si>
  <si>
    <t>Hotel - Level 1, Floor Plan -  Part - B, Sheet 2 of 9</t>
  </si>
  <si>
    <t>F.E.Z3.AR.1F.BW.002</t>
  </si>
  <si>
    <t>Hotel - Level 1, Floor Plan -  Part - C, Sheet 3 of 9</t>
  </si>
  <si>
    <t>Hotel - Level 1, Floor Plan -  Part - D, Sheet 4 of 9</t>
  </si>
  <si>
    <t>Hotel - Level 1, Floor Plan -  Part - E, Sheet 5 of 9</t>
  </si>
  <si>
    <t>Hotel - Level 1, Floor Plan -  Part - F, Sheet 6 of 9</t>
  </si>
  <si>
    <t>F.E.Z5.AR.1F.BW.002</t>
  </si>
  <si>
    <t>Hotel - Level 1, Floor Plan -  Part - G, Sheet 7 of 9</t>
  </si>
  <si>
    <t>F.E.Z8.AR.1F.BW.002</t>
  </si>
  <si>
    <t>Hotel - Level 1, Floor Plan -  Part - H, Sheet 8 of 9</t>
  </si>
  <si>
    <t>Hotel - Level 1, Floor Plan -  Part - J, Sheet 9 of 9</t>
  </si>
  <si>
    <t>Hotel - Level 2, Floor Plan -  Part - A, Sheet 1 of 9</t>
  </si>
  <si>
    <t>Hotel - Level 2, Floor Plan -  Part - B, Sheet 2 of 9</t>
  </si>
  <si>
    <t>Hotel - Level 2, Floor Plan -  Part - C, Sheet 3 of 9</t>
  </si>
  <si>
    <t>Hotel - Level 2, Floor Plan -  Part - D, Sheet 4 of 9</t>
  </si>
  <si>
    <t>Hotel - Level 2, Floor Plan -  Part - E, Sheet 5 of 9</t>
  </si>
  <si>
    <t>F.E.Z6.AR.1F.BW.002</t>
  </si>
  <si>
    <t>Hotel - Level 2, Floor Plan -  Part - F, Sheet 6 of 9</t>
  </si>
  <si>
    <t>F.E.Z5.AR.2F.BW.002</t>
  </si>
  <si>
    <t>Hotel - Level 2, Floor Plan -  Part - G, Sheet 7 of 9</t>
  </si>
  <si>
    <t>F.E.Z8.AR.RF.RW.002</t>
  </si>
  <si>
    <t>Hotel - Level 2, Floor Plan -  Part - H, Sheet 8 of 9</t>
  </si>
  <si>
    <t>Hotel - Level 2, Floor Plan -  Part - J, Sheet 9 of 9</t>
  </si>
  <si>
    <t>Hotel - Level 3, Floor Plan -  Part - A, Sheet 1 of 9</t>
  </si>
  <si>
    <t>Hotel - Level 3, Floor Plan -  Part - B, Sheet 2 of 9</t>
  </si>
  <si>
    <t>F.E.Z3.AR.2F.BW.002</t>
  </si>
  <si>
    <t>Hotel - Level 3, Floor Plan -  Part - C, Sheet 3 of 9</t>
  </si>
  <si>
    <t>Hotel - Level 3, Floor Plan -  Part - D, Sheet 4 of 9</t>
  </si>
  <si>
    <t>Hotel - Level 3, Floor Plan -  Part - E, Sheet 5 of 9</t>
  </si>
  <si>
    <t>F.E.Z6.AR.2F.BW.002</t>
  </si>
  <si>
    <t>Hotel - Level 3, Floor Plan -  Part - F, Sheet 6 of 9</t>
  </si>
  <si>
    <t>Hotel - Level 3, Floor Plan -  Part - G, Sheet 7 of 9</t>
  </si>
  <si>
    <t>Hotel - Level 3, Floor Plan -  Part - H, Sheet 8 of 9</t>
  </si>
  <si>
    <t>Hotel - Level 3, Floor Plan -  Part - J, Sheet 9 of 9</t>
  </si>
  <si>
    <t>Hotel - Roof Level, Floor Plan -  Part - A, Sheet 1 of 9</t>
  </si>
  <si>
    <t>Hotel - Roof Level, Floor Plan -  Part - B, Sheet 2 of 9</t>
  </si>
  <si>
    <t>F.E.Z3.AR.RF.BW.002</t>
  </si>
  <si>
    <t>Hotel - Roof Level, Floor Plan -  Part - C, Sheet 3 of 9</t>
  </si>
  <si>
    <t>Hotel - Roof Level, Floor Plan -  Part - D, Sheet 4 of 9</t>
  </si>
  <si>
    <t>Hotel - Roof Level, Floor Plan -  Part - E, Sheet 5 of 9</t>
  </si>
  <si>
    <t>Hotel - Roof Level, Floor Plan -  Part - F, Sheet 6 of 9</t>
  </si>
  <si>
    <t>F.E.Z5.AR.RF.BW.002</t>
  </si>
  <si>
    <t>Hotel - Roof Level, Floor Plan -  Part - G, Sheet 7 of 9</t>
  </si>
  <si>
    <t>Hotel - Roof Level, Floor Plan -  Part - H, Sheet 8 of 9</t>
  </si>
  <si>
    <t>F.E.Z7.AR.RF.BW.002</t>
  </si>
  <si>
    <t>Hotel - Roof Level, Floor Plan -  Part - J, Sheet 9 of 9</t>
  </si>
  <si>
    <t>F.E.Z2.AR.RF.BW.002</t>
  </si>
  <si>
    <t>WS-WSH-687-3235-UBJ-SDW-AR-V01-0010230</t>
  </si>
  <si>
    <t>Villa - 01 - 6 Bedroom Villa - Site Plan</t>
  </si>
  <si>
    <t>R.E.6B.AR.GF.BW.002</t>
  </si>
  <si>
    <t>WS-WSH-687-3235-UBJ-SDW-AR-V01-0010231</t>
  </si>
  <si>
    <t>Villa - 01 - 6 Bedroom Villa - Level L0 &amp; L1, Floor Plan, (Typical)</t>
  </si>
  <si>
    <t>WS-WSH-687-3235-UBJ-SDW-AR-V01-0010232</t>
  </si>
  <si>
    <t>Villa - 01 - 6 Bedroom Villa - Level  RF, Floor Plan, (Typical)</t>
  </si>
  <si>
    <t>R.E.6B.AR.RF.BW.002</t>
  </si>
  <si>
    <t>WS-WSH-687-3235-UBJ-SDW-AR-V02-0010220</t>
  </si>
  <si>
    <t>Villa - 02 - 5 Bedroom Villa - Site Plan</t>
  </si>
  <si>
    <t>R.E.5B.AR.GF.BW.002</t>
  </si>
  <si>
    <t>WS-WSH-687-3235-UBJ-SDW-AR-V02-0010221</t>
  </si>
  <si>
    <t>Villa - 02 - 5 Bedroom Villa - Level L0 &amp; L1, Floor Plan, (Typical)</t>
  </si>
  <si>
    <t>WS-WSH-687-3235-UBJ-SDW-AR-V02-0010222</t>
  </si>
  <si>
    <t>Villa - 02 - 5 Bedroom Villa - Level  RF, Floor Plan, (Typical)</t>
  </si>
  <si>
    <t>R.E.5B.AR.RF.BW.002</t>
  </si>
  <si>
    <t>WS-WSH-687-3235-UBJ-SDW-AR-V03-0010211</t>
  </si>
  <si>
    <t>Villa - 03 - 4 Bedroom Villa - Site Plan</t>
  </si>
  <si>
    <t>R.E.4B.AR.GF.BW.002</t>
  </si>
  <si>
    <t>WS-WSH-687-3235-UBJ-SDW-AR-V03-0010212</t>
  </si>
  <si>
    <t>Villa - 03 - 4 Bedroom Villa - Level L0 &amp; L1, Floor Plan (Typical)</t>
  </si>
  <si>
    <t>WS-WSH-687-3235-UBJ-SDW-AR-V03-0010213</t>
  </si>
  <si>
    <t>Villa - 03 - 4 Bedroom Villa - Level  RF, Floor Plan (Typical)</t>
  </si>
  <si>
    <t>R.E.4B.AR.RF.BW.002</t>
  </si>
  <si>
    <t>WS-WSH-687-3235-UBJ-SDW-AR-V04-0010211</t>
  </si>
  <si>
    <t>Villa - 04 - 4 Bedroom Villa - Site Plan</t>
  </si>
  <si>
    <t>WS-WSH-687-3235-UBJ-SDW-AR-V04-0010212</t>
  </si>
  <si>
    <t>Villa - 04 - 4 Bedroom Villa - Level L0 &amp; L1, Floor Plan (Typical)</t>
  </si>
  <si>
    <t>WS-WSH-687-3235-UBJ-SDW-AR-V04-0010213</t>
  </si>
  <si>
    <t>Villa - 04 - 4 Bedroom Villa - Level  RF, Floor Plan (Typical)</t>
  </si>
  <si>
    <t>WS-WSH-687-3235-UBJ-SDW-AR-V05-0010211</t>
  </si>
  <si>
    <t>Villa - 05 - 4 Bedroom Villa - Site Plan</t>
  </si>
  <si>
    <t>WS-WSH-687-3235-UBJ-SDW-AR-V05-0010212</t>
  </si>
  <si>
    <t>Villa - 05 - 4 Bedroom Villa - Level L0 &amp; L1, Floor Plan (Typical)</t>
  </si>
  <si>
    <t>WS-WSH-687-3235-UBJ-SDW-AR-V05-0010213</t>
  </si>
  <si>
    <t>Villa - 05 - 4 Bedroom Villa - Level  RF, Floor Plan (Typical)</t>
  </si>
  <si>
    <t>WS-WSH-687-3235-UBJ-SDW-AR-V06-0010211</t>
  </si>
  <si>
    <t>Villa - 06 - 4 Bedroom Villa - Site Plan</t>
  </si>
  <si>
    <t>WS-WSH-687-3235-UBJ-SDW-AR-V06-0010212</t>
  </si>
  <si>
    <t>Villa - 06 - 4 Bedroom Villa - Level L0 &amp; L1, Floor Plan (Typical)</t>
  </si>
  <si>
    <t>WS-WSH-687-3235-UBJ-SDW-AR-V06-0010213</t>
  </si>
  <si>
    <t>Villa - 06 - 4 Bedroom Villa - Level  RF, Floor Plan (Typical)</t>
  </si>
  <si>
    <t>WS-WSH-687-3235-UBJ-SDW-AR-V07-0010211</t>
  </si>
  <si>
    <t>Villa - 07 - 4 Bedroom Villa - Site Plan</t>
  </si>
  <si>
    <t>WS-WSH-687-3235-UBJ-SDW-AR-V07-0010212</t>
  </si>
  <si>
    <t>Villa - 07 - 4 Bedroom Villa - Level L0 &amp; L1, Floor Plan (Typical)</t>
  </si>
  <si>
    <t>WS-WSH-687-3235-UBJ-SDW-AR-V07-0010213</t>
  </si>
  <si>
    <t>Villa - 07 - 4 Bedroom Villa - Level  RF, Floor Plan (Typical)</t>
  </si>
  <si>
    <t>WS-WSH-687-3235-UBJ-SDW-AR-V08-0010211</t>
  </si>
  <si>
    <t>Villa - 08 - 4 Bedroom Villa - Site Plan</t>
  </si>
  <si>
    <t>WS-WSH-687-3235-UBJ-SDW-AR-V08-0010212</t>
  </si>
  <si>
    <t>Villa - 08 - 4 Bedroom Villa - Level L0 &amp; L1, Floor Plan (Typical)</t>
  </si>
  <si>
    <t>WS-WSH-687-3235-UBJ-SDW-AR-V08-0010213</t>
  </si>
  <si>
    <t>Villa - 08 - 4 Bedroom Villa - Level  RF, Floor Plan (Typical)</t>
  </si>
  <si>
    <t>WS-WSH-687-3235-UBJ-SDW-AR-V09-0010211</t>
  </si>
  <si>
    <t>Villa - 09 - 4 Bedroom Villa - Site Plan</t>
  </si>
  <si>
    <t>WS-WSH-687-3235-UBJ-SDW-AR-V09-0010212</t>
  </si>
  <si>
    <t>Villa - 09 - 4 Bedroom Villa - Level L0 &amp; L1, Floor Plan (Typical)</t>
  </si>
  <si>
    <t>WS-WSH-687-3235-UBJ-SDW-AR-V09-0010213</t>
  </si>
  <si>
    <t>Villa - 09 - 4 Bedroom Villa - Level  RF, Floor Plan (Typical)</t>
  </si>
  <si>
    <t>WS-WSH-687-3235-UBJ-SDW-AR-V10-0010220</t>
  </si>
  <si>
    <t>Villa - 10 - 5 Bedroom Villa - Site Plan</t>
  </si>
  <si>
    <t>WS-WSH-687-3235-UBJ-SDW-AR-V10-0010221</t>
  </si>
  <si>
    <t>Villa - 10 - 5 Bedroom Villa - Level L0 &amp; L1, Floor Plan (Typical)</t>
  </si>
  <si>
    <t>WS-WSH-687-3235-UBJ-SDW-AR-V10-0010222</t>
  </si>
  <si>
    <t>Villa - 10 - 5 Bedroom Villa - Level  RF, Floor Plan (Typical)</t>
  </si>
  <si>
    <t>WS-WSH-687-3235-UBJ-SDW-AR-V11-0010220</t>
  </si>
  <si>
    <t>Villa - 11 - 5 Bedroom Villa - Site Plan</t>
  </si>
  <si>
    <t>WS-WSH-687-3235-UBJ-SDW-AR-V11-0010221</t>
  </si>
  <si>
    <t>Villa - 11 - 5 Bedroom Villa - Level L0 &amp; L1, Floor Plan (Typical)</t>
  </si>
  <si>
    <t>WS-WSH-687-3235-UBJ-SDW-AR-V11-0010222</t>
  </si>
  <si>
    <t>Villa - 11 - 5 Bedroom Villa - Level  RF, Floor Plan (Typical)</t>
  </si>
  <si>
    <t>WS-WSH-687-3235-UBJ-SDW-AR-V12-0010211</t>
  </si>
  <si>
    <t>Villa - 12 - 4 Bedroom Villa - Site Plan</t>
  </si>
  <si>
    <t>WS-WSH-687-3235-UBJ-SDW-AR-V12-0010212</t>
  </si>
  <si>
    <t>Villa - 12 - 4 Bedroom Villa - Level L0 &amp; L1, Floor Plan (Typical)</t>
  </si>
  <si>
    <t>WS-WSH-687-3235-UBJ-SDW-AR-V12-0010213</t>
  </si>
  <si>
    <t>Villa - 12 - 4 Bedroom Villa - Level  RF, Floor Plan (Typical)</t>
  </si>
  <si>
    <t>WS-WSH-687-3235-UBJ-SDW-AR-V13-0010220</t>
  </si>
  <si>
    <t>Villa - 13 - 5 Bedroom Villa - Site Plan</t>
  </si>
  <si>
    <t>WS-WSH-687-3235-UBJ-SDW-AR-V13-0010221</t>
  </si>
  <si>
    <t>Villa - 13 - 5 Bedroom Villa - Level L0 &amp; L1, Floor Plan (Typical)</t>
  </si>
  <si>
    <t>WS-WSH-687-3235-UBJ-SDW-AR-V13-0010222</t>
  </si>
  <si>
    <t>Villa - 13 - 5 Bedroom Villa - Level  RF, Floor Plan (Typical)</t>
  </si>
  <si>
    <t>WS-WSH-687-3235-UBJ-SDW-AR-V14-0010220</t>
  </si>
  <si>
    <t>Villa - 14 - 5 Bedroom Villa - Site Plan</t>
  </si>
  <si>
    <t>WS-WSH-687-3235-UBJ-SDW-AR-V14-0010221</t>
  </si>
  <si>
    <t>Villa - 14 - 5 Bedroom Villa - Level L0 &amp; L1, Floor Plan (Typical)</t>
  </si>
  <si>
    <t>WS-WSH-687-3235-UBJ-SDW-AR-V14-0010222</t>
  </si>
  <si>
    <t>Villa - 14 - 5 Bedroom Villa - Level  RF, Floor Plan (Typical)</t>
  </si>
  <si>
    <t>WS-WSH-687-3235-UBJ-SDW-AR-V15-0010230</t>
  </si>
  <si>
    <t>Villa - 15 - 6 Bedroom Villa - Site Plan</t>
  </si>
  <si>
    <t>WS-WSH-687-3235-UBJ-SDW-AR-V15-0010231</t>
  </si>
  <si>
    <t>Villa - 15 - 6 Bedroom Villa - Level L0 &amp; L1, Floor Plan, (Typical)</t>
  </si>
  <si>
    <t>WS-WSH-687-3235-UBJ-SDW-AR-V15-0010232</t>
  </si>
  <si>
    <t>Villa - 15 - 6 Bedroom Villa - Level  RF, Floor Plan, (Typical)</t>
  </si>
  <si>
    <t>WS-WSH-687-3235-UBJ-SDW-AR-V16-0010211</t>
  </si>
  <si>
    <t>Villa - 16 - 4 Bedroom Villa - Site Plan</t>
  </si>
  <si>
    <t>WS-WSH-687-3235-UBJ-SDW-AR-V16-0010212</t>
  </si>
  <si>
    <t>Villa - 16 - 4 Bedroom Villa - Level L0 &amp; L1, Floor Plan (Typical)</t>
  </si>
  <si>
    <t>WS-WSH-687-3235-UBJ-SDW-AR-V16-0010213</t>
  </si>
  <si>
    <t>Villa - 16 - 4 Bedroom Villa - Level  RF, Floor Plan (Typical)</t>
  </si>
  <si>
    <t>WS-WSH-687-3235-UBJ-SDW-AR-V17-0010211</t>
  </si>
  <si>
    <t>Villa - 17 - 4 Bedroom Villa - Site Plan</t>
  </si>
  <si>
    <t>WS-WSH-687-3235-UBJ-SDW-AR-V17-0010212</t>
  </si>
  <si>
    <t>Villa - 17 - 4 Bedroom Villa - Level L0 &amp; L1, Floor Plan (Typical)</t>
  </si>
  <si>
    <t>WS-WSH-687-3235-UBJ-SDW-AR-V17-0010213</t>
  </si>
  <si>
    <t>Villa - 17 - 4 Bedroom Villa - Level  RF, Floor Plan (Typical)</t>
  </si>
  <si>
    <t>WS-WSH-687-3235-UBJ-SDW-AR-V18-0010220</t>
  </si>
  <si>
    <t>Villa - 18 - 5 Bedroom Villa - Site Plan</t>
  </si>
  <si>
    <t>WS-WSH-687-3235-UBJ-SDW-AR-V18-0010221</t>
  </si>
  <si>
    <t>Villa - 18 - 5 Bedroom Villa - Level L0 &amp; L1, Floor Plan (Typical)</t>
  </si>
  <si>
    <t>WS-WSH-687-3235-UBJ-SDW-AR-V18-0010222</t>
  </si>
  <si>
    <t>Villa - 18 - 5 Bedroom Villa - Level  RF, Floor Plan (Typical)</t>
  </si>
  <si>
    <t>WS-WSH-687-3235-UBJ-SDW-AR-V19-0010211</t>
  </si>
  <si>
    <t>Villa - 19 - 4 Bedroom Villa - Site Plan</t>
  </si>
  <si>
    <t>WS-WSH-687-3235-UBJ-SDW-AR-V19-0010212</t>
  </si>
  <si>
    <t>Villa - 19 - 4 Bedroom Villa - Level L0 &amp; L1, Floor Plan (Typical)</t>
  </si>
  <si>
    <t>WS-WSH-687-3235-UBJ-SDW-AR-V19-0010213</t>
  </si>
  <si>
    <t>Villa - 19 - 4 Bedroom Villa - Level  RF, Floor Plan (Typical)</t>
  </si>
  <si>
    <t>WS-WSH-687-3235-UBJ-SDW-AR-V20-0010211</t>
  </si>
  <si>
    <t>Villa - 20 - 4 Bedroom Villa - Site Plan</t>
  </si>
  <si>
    <t>WS-WSH-687-3235-UBJ-SDW-AR-V20-0010212</t>
  </si>
  <si>
    <t>Villa - 20 - 4 Bedroom Villa - Level L0 &amp; L1, Floor Plan (Typical)</t>
  </si>
  <si>
    <t>WS-WSH-687-3235-UBJ-SDW-AR-V20-0010213</t>
  </si>
  <si>
    <t>Villa - 20 - 4 Bedroom Villa - Level  RF, Floor Plan (Typical)</t>
  </si>
  <si>
    <t>WS-WSH-687-0000-UBJ-SDW-AR-XX-XXXX</t>
  </si>
  <si>
    <t>Substation type 1- Level B1, Floor Plan</t>
  </si>
  <si>
    <t>Substation type 1- Level L0, Floor Plan</t>
  </si>
  <si>
    <t>Substation type 1- Level RF, Floor Plan</t>
  </si>
  <si>
    <t>Villa Lounge Floor Plan</t>
  </si>
  <si>
    <t>R.E.VL.AR.GF.BW.002</t>
  </si>
  <si>
    <t>Hotel - Basement 1 Floor Plan Block Works</t>
  </si>
  <si>
    <t>Block Works</t>
  </si>
  <si>
    <t>Hotel - Lower Ground Floor Plan Block Works</t>
  </si>
  <si>
    <t>Hotel - Level 0 Floor Plan Block Works</t>
  </si>
  <si>
    <t>Hotel - Mezzanine Floor Plan Block Works</t>
  </si>
  <si>
    <t>F.E.Z4.F2.GF.FL.002</t>
  </si>
  <si>
    <t>Hotel - Level 1 Floor Plan Block Works</t>
  </si>
  <si>
    <t>Hotel - Level 2 Floor Plan Block Works</t>
  </si>
  <si>
    <t>Hotel - Level 3 Floor Plan Block Works</t>
  </si>
  <si>
    <t>Hotel - Level RF Floor Plan Block Works</t>
  </si>
  <si>
    <t>Hotel - Basement 1, Floor Plan -  Part - A, Sheet 1 of 9 Block Works</t>
  </si>
  <si>
    <t>Hotel - Basement 1, Floor Plan -  Part - B, Sheet 2 of 9 Block Works</t>
  </si>
  <si>
    <t>Hotel - Basement 1, Floor Plan -  Part - C, Sheet 3 of 9 Block Works</t>
  </si>
  <si>
    <t>Hotel - Basement 1, Floor Plan -  Part - D, Sheet 4 of 9 Block Works</t>
  </si>
  <si>
    <t>Hotel - Basement 1, Floor Plan -  Part - E, Sheet 5 of 9 Block Works</t>
  </si>
  <si>
    <t>Hotel - Basement 1, Floor Plan -  Part - F, Sheet 6 of 9 Block Works</t>
  </si>
  <si>
    <t>Hotel - Basement 1, Floor Plan -  Part - G, Sheet 7 of 9 Block Works</t>
  </si>
  <si>
    <t>Hotel - Basement 1, Floor Plan -  Part - H, Sheet 8 of 9 Block Works</t>
  </si>
  <si>
    <t>Hotel - Basement 1, Floor Plan -  Part - J, Sheet 9 of 9 Block Works</t>
  </si>
  <si>
    <t>Hotel - Lower Ground, Floor Plan -  Part - A, Sheet 1 of 9 Block Works</t>
  </si>
  <si>
    <t>Hotel - Lower Ground, Floor Plan -  Part - B, Sheet 2 of 9 Block Works</t>
  </si>
  <si>
    <t>Hotel - Lower Ground, Floor Plan -  Part - C, Sheet 3 of 9 Block Works</t>
  </si>
  <si>
    <t>Hotel - Lower Ground, Floor Plan -  Part - D, Sheet 4 of 9 Block Works</t>
  </si>
  <si>
    <t>Hotel - Lower Ground, Floor Plan -  Part - E, Sheet 5 of 9 Block Works</t>
  </si>
  <si>
    <t>Hotel - Lower Ground, Floor Plan -  Part - F, Sheet 6 of 9 Block Works</t>
  </si>
  <si>
    <t>Hotel - Lower Ground, Floor Plan -  Part - G, Sheet 7 of 9 Block Works</t>
  </si>
  <si>
    <t>Hotel - Lower Ground, Floor Plan -  Part - H, Sheet 8 of 9 Block Works</t>
  </si>
  <si>
    <t>Hotel - Lower Ground, Floor Plan -  Part - J, Sheet 9 of 9 Block Works</t>
  </si>
  <si>
    <t>Hotel - Level 0, Floor Plan -  Part - A, Sheet 1 of 9 Block Works</t>
  </si>
  <si>
    <t>Hotel - Level 0, Floor Plan -  Part - B, Sheet 2 of 9 Block Works</t>
  </si>
  <si>
    <t>Hotel - Level 0, Floor Plan -  Part - C, Sheet 3 of 9 Block Works</t>
  </si>
  <si>
    <t>Hotel - Level 0, Floor Plan -  Part - D, Sheet 4 of 9 Block Works</t>
  </si>
  <si>
    <t>Hotel - Level 0, Floor Plan -  Part - E, Sheet 5 of 9 Block Works</t>
  </si>
  <si>
    <t>Hotel - Level 0, Floor Plan -  Part - F, Sheet 6 of 9 Block Works</t>
  </si>
  <si>
    <t>Hotel - Level 0, Floor Plan -  Part - G, Sheet 7 of 9 Block Works</t>
  </si>
  <si>
    <t>Hotel - Level 0, Floor Plan -  Part - H, Sheet 8 of 9 Block Works</t>
  </si>
  <si>
    <t>Hotel - Level 0, Floor Plan -  Part - J, Sheet 9 of 9 Block Works</t>
  </si>
  <si>
    <t>Hotel - Mezzanine, Floor Plan -Part - A, Sheet 1 of 9 Block Works</t>
  </si>
  <si>
    <t>Hotel - Mezzanine, Floor Plan - Part - B, Sheet 2 of 9 Block Works</t>
  </si>
  <si>
    <t>Hotel - Mezzanine, Floor Plan - Part - C, Sheet 3 of 9 Block Works</t>
  </si>
  <si>
    <t>Hotel - Mezzanine, Floor Plan -Part - D, Sheet 4 of 9 Block Works</t>
  </si>
  <si>
    <t>Hotel - Mezzanine, Floor Plan - Part - E, Sheet 5 of 9 Block Works</t>
  </si>
  <si>
    <t>Hotel - Mezzanine, Floor Plan -  Part - F, Sheet 6 of 9 Block Works</t>
  </si>
  <si>
    <t>Hotel - Mezzanine, Floor Plan -  Part - G, Sheet 7 of 9 Block Works</t>
  </si>
  <si>
    <t>Hotel - Mezzanine, Floor Plan -  Part - H, Sheet 8 of 9 Block Works</t>
  </si>
  <si>
    <t>Hotel - Mezzanine, Floor Plan -  Part - J, Sheet 9 of 9 Block Works</t>
  </si>
  <si>
    <t>Hotel - Level 1, Floor Plan -  Part - A, Sheet 1 of 9 Block Works</t>
  </si>
  <si>
    <t>Hotel - Level 1, Floor Plan -  Part - B, Sheet 2 of 9 Block Works</t>
  </si>
  <si>
    <t>Hotel - Level 1, Floor Plan -  Part - C, Sheet 3 of 9 Block Works</t>
  </si>
  <si>
    <t>Hotel - Level 1, Floor Plan -  Part - D, Sheet 4 of 9 Block Works</t>
  </si>
  <si>
    <t>Hotel - Level 1, Floor Plan -  Part - E, Sheet 5 of 9 Block Works</t>
  </si>
  <si>
    <t>Hotel - Level 1, Floor Plan -  Part - F, Sheet 6 of 9 Block Works</t>
  </si>
  <si>
    <t>Hotel - Level 1, Floor Plan -  Part - G, Sheet 7 of 9 Block Works</t>
  </si>
  <si>
    <t>Hotel - Level 1, Floor Plan -  Part - H, Sheet 8 of 9 Block Works</t>
  </si>
  <si>
    <t>Hotel - Level 1, Floor Plan -  Part - J, Sheet 9 of 9 Block Works</t>
  </si>
  <si>
    <t>Hotel - Level 2, Floor Plan -  Part - A, Sheet 1 of 9 Block Works</t>
  </si>
  <si>
    <t>Hotel - Level 2, Floor Plan -  Part - B, Sheet 2 of 9 Block Works</t>
  </si>
  <si>
    <t>Hotel - Level 2, Floor Plan -  Part - C, Sheet 3 of 9 Block Works</t>
  </si>
  <si>
    <t>Hotel - Level 2, Floor Plan -  Part - D, Sheet 4 of 9 Block Works</t>
  </si>
  <si>
    <t>Hotel - Level 2, Floor Plan -  Part - E, Sheet 5 of 9 Block Works</t>
  </si>
  <si>
    <t>Hotel - Level 2, Floor Plan -  Part - F, Sheet 6 of 9 Block Works</t>
  </si>
  <si>
    <t>Hotel - Level 2, Floor Plan -  Part - G, Sheet 7 of 9 Block Works</t>
  </si>
  <si>
    <t>Hotel - Level 2, Floor Plan -  Part - H, Sheet 8 of 9 Block Works</t>
  </si>
  <si>
    <t>Hotel - Level 2, Floor Plan -  Part - J, Sheet 9 of 9 Block Works</t>
  </si>
  <si>
    <t>Hotel - Level 3, Floor Plan -  Part - A, Sheet 1 of 9 Block Works</t>
  </si>
  <si>
    <t>Hotel - Level 3, Floor Plan -  Part - B, Sheet 2 of 9 Block Works</t>
  </si>
  <si>
    <t>Hotel - Level 3, Floor Plan -  Part - C, Sheet 3 of 9 Block Works</t>
  </si>
  <si>
    <t>Hotel - Level 3, Floor Plan -  Part - D, Sheet 4 of 9 Block Works</t>
  </si>
  <si>
    <t>Hotel - Level 3, Floor Plan -  Part - E, Sheet 5 of 9 Block Works</t>
  </si>
  <si>
    <t>Hotel - Level 3, Floor Plan -  Part - F, Sheet 6 of 9 Block Works</t>
  </si>
  <si>
    <t>Hotel - Level 3, Floor Plan -  Part - G, Sheet 7 of 9 Block Works</t>
  </si>
  <si>
    <t>Hotel - Level 3, Floor Plan -  Part - H, Sheet 8 of 9 Block Works</t>
  </si>
  <si>
    <t>Hotel - Level 3, Floor Plan -  Part - J, Sheet 9 of 9 Block Works</t>
  </si>
  <si>
    <t>Hotel - Roof Level, Floor Plan -  Part - A, Sheet 1 of 9 Block Works</t>
  </si>
  <si>
    <t>Hotel - Roof Level, Floor Plan -  Part - B, Sheet 2 of 9 Block Works</t>
  </si>
  <si>
    <t>Hotel - Roof Level, Floor Plan -  Part - C, Sheet 3 of 9 Block Works</t>
  </si>
  <si>
    <t>Hotel - Roof Level, Floor Plan -  Part - D, Sheet 4 of 9 Block Works</t>
  </si>
  <si>
    <t>Hotel - Roof Level, Floor Plan -  Part - E, Sheet 5 of 9 Block Works</t>
  </si>
  <si>
    <t>Hotel - Roof Level, Floor Plan -  Part - F, Sheet 6 of 9 Block Works</t>
  </si>
  <si>
    <t>Hotel - Roof Level, Floor Plan -  Part - G, Sheet 7 of 9 Block Works</t>
  </si>
  <si>
    <t>Hotel - Roof Level, Floor Plan -  Part - H, Sheet 8 of 9 Block Works</t>
  </si>
  <si>
    <t>Hotel - Roof Level, Floor Plan -  Part - J, Sheet 9 of 9 Block Works</t>
  </si>
  <si>
    <t>WS-WSH-687-3235-UBJ-SDW-AR-XX-XXXX</t>
  </si>
  <si>
    <t>Villa 01 - 6 Bedroom Villa - Level L0 &amp; L1, Floor Plan Block Works</t>
  </si>
  <si>
    <t>Villa 01 - 6 Bedroom Villa - Level  RF, Floor Plan Block Works</t>
  </si>
  <si>
    <t>Villa 02 - 5 Bedroom Villa - Level L0 &amp; L1, Floor Plan Block Works</t>
  </si>
  <si>
    <t>Villa 02 - 5 Bedroom Villa - Level  RF, Floor Plan Block Works</t>
  </si>
  <si>
    <t>Villa 03 - 4 Bedroom Villa - Level L0 &amp; L1, Floor Plan Block Works</t>
  </si>
  <si>
    <t>Villa 03 - 4 Bedroom Villa - Level  RF, Floor Plan Block Works</t>
  </si>
  <si>
    <t>Villa 04 - 4 Bedroom Villa - Level L0 &amp; L1, Floor Plan Block Works</t>
  </si>
  <si>
    <t>Villa 04 - 4 Bedroom Villa - Level  RF, Floor Plan Block Works</t>
  </si>
  <si>
    <t>Villa 05 - 4 Bedroom Villa - Level L0 &amp; L1, Floor Plan Block Works</t>
  </si>
  <si>
    <t>Villa 05 - 4 Bedroom Villa - Level  RF, Floor Plan Block Works</t>
  </si>
  <si>
    <t>Villa 06 - 4 Bedroom Villa - Level L0 &amp; L1, Floor Plan Block Works</t>
  </si>
  <si>
    <t>Villa 06 - 4 Bedroom Villa - Level  RF, Floor Plan Block Works</t>
  </si>
  <si>
    <t>Villa 07 - 4 Bedroom Villa - Level L0 &amp; L1, Floor Plan Block Works</t>
  </si>
  <si>
    <t>Villa 07 - 4 Bedroom Villa - Level  RF, Floor Plan Block Works</t>
  </si>
  <si>
    <t>Villa 08 - 4 Bedroom Villa - Level L0 &amp; L1, Floor Plan Block Works</t>
  </si>
  <si>
    <t>Villa 08 - 4 Bedroom Villa - Level  RF, Floor Plan Block Works</t>
  </si>
  <si>
    <t>Villa 09 - 4 Bedroom Villa - Level L0 &amp; L1, Floor Plan Block Works</t>
  </si>
  <si>
    <t>Villa 09 - 4 Bedroom Villa - Level  RF, Floor Plan Block Works</t>
  </si>
  <si>
    <t>Villa 10 - 5 Bedroom Villa - Level L0 &amp; L1, Floor Plan Block Works</t>
  </si>
  <si>
    <t>Villa 10 - 5 Bedroom Villa - Level  RF, Floor Plan Block Works</t>
  </si>
  <si>
    <t>Villa 11 - 5 Bedroom Villa - Level L0 &amp; L1, Floor Plan Block Works</t>
  </si>
  <si>
    <t>Villa 11 - 5 Bedroom Villa - Level  RF, Floor Plan Block Works</t>
  </si>
  <si>
    <t>Villa 12 - 4 Bedroom Villa - Level L0 &amp; L1, Floor Plan Block Works</t>
  </si>
  <si>
    <t>Villa 12 - 4 Bedroom Villa - Level  RF, Floor Plan Block Works</t>
  </si>
  <si>
    <t>Villa 13 - 5 Bedroom Villa - Level L0 &amp; L1, Floor Plan Block Works</t>
  </si>
  <si>
    <t>Villa 13 - 5 Bedroom Villa - Level  RF, Floor Plan Block Works</t>
  </si>
  <si>
    <t>Villa 14 - 5 Bedroom Villa - Level L0 &amp; L1, Floor Plan Block Works</t>
  </si>
  <si>
    <t>Villa 14 - 5 Bedroom Villa - Level  RF, Floor Plan Block Works</t>
  </si>
  <si>
    <t>Villa 15 - 6 Bedroom Villa - Level L0 &amp; L1, Floor Plan Block Works</t>
  </si>
  <si>
    <t>Villa 15 - 6 Bedroom Villa - Level  RF, Floor Plan Block Works</t>
  </si>
  <si>
    <t>Villa 16 - 4 Bedroom Villa - Level L0 &amp; L1, Floor Plan Block Works</t>
  </si>
  <si>
    <t>Villa 16 - 4 Bedroom Villa - Level  RF, Floor Plan Block Works</t>
  </si>
  <si>
    <t>Villa 17 - 4 Bedroom Villa - Level L0 &amp; L1, Floor Plan Block Works</t>
  </si>
  <si>
    <t>Villa 17 - 4 Bedroom Villa - Level  RF, Floor Plan Block Works</t>
  </si>
  <si>
    <t>Villa 18 - 5 Bedroom Villa - Level L0 &amp; L1, Floor Plan Block Works</t>
  </si>
  <si>
    <t>Villa 18 - 5 Bedroom Villa - Level  RF, Floor Plan Block Works</t>
  </si>
  <si>
    <t>Villa 19 - 4 Bedroom Villa - Level L0 &amp; L1, Floor Plan Block Works</t>
  </si>
  <si>
    <t>Villa 19 - 4 Bedroom Villa - Level  RF, Floor Plan Block Works</t>
  </si>
  <si>
    <t>Villa 20 - 4 Bedroom Villa - Level L0 &amp; L1, Floor Plan Block Works</t>
  </si>
  <si>
    <t>Villa 20 - 4 Bedroom Villa - Level  RF, Floor Plan Block Works</t>
  </si>
  <si>
    <t>WS-WSH-687-XXX-UBJ-SDW-AR-XX-XXXX</t>
  </si>
  <si>
    <t>Guard House-  Block Works</t>
  </si>
  <si>
    <t>F.E.Z9.AR.GF.CP.002</t>
  </si>
  <si>
    <t>Substation type 1- Level RF, Floor Plan Block Works</t>
  </si>
  <si>
    <t>Villa Lounge Floor Plan Block Works</t>
  </si>
  <si>
    <t xml:space="preserve"> Block Work Details</t>
  </si>
  <si>
    <t xml:space="preserve">Hotel Screed Plan 1 </t>
  </si>
  <si>
    <t xml:space="preserve">Screed </t>
  </si>
  <si>
    <t>F.E.Z4.F2.LG.WA.002</t>
  </si>
  <si>
    <t>Hotel Screed Plan 2</t>
  </si>
  <si>
    <t>Hotel Screed Plan 3</t>
  </si>
  <si>
    <t>Hotel Screed Plan 4</t>
  </si>
  <si>
    <t>Hotel Screed Plan 5</t>
  </si>
  <si>
    <t>Hotel Screed Plan 6</t>
  </si>
  <si>
    <t>Hotel Screed Plan 7</t>
  </si>
  <si>
    <t>Hotel Screed Plan 8</t>
  </si>
  <si>
    <t>Villa 01 - 6 Bedroom Villa - Level L0 &amp; L1 - Screed Plan</t>
  </si>
  <si>
    <t>R.E.6B.AR.GF.WA.002</t>
  </si>
  <si>
    <t>Villa 02 - 5 Bedroom Villa - Level L0 &amp; L1 - Screed Plan</t>
  </si>
  <si>
    <t>R.E.5B.AR.GF.WA.002</t>
  </si>
  <si>
    <t>Villa 03 - 4 Bedroom Villa - Level L0 &amp; L1 - Screed Plan</t>
  </si>
  <si>
    <t>R.E.4B.AR.GF.WA.002</t>
  </si>
  <si>
    <t>Villa 04 - 4 Bedroom Villa - Level L0 &amp; L1 - Screed Plan</t>
  </si>
  <si>
    <t>Villa 05 - 4 Bedroom Villa - Level L0 &amp; L1 - Screed Plan</t>
  </si>
  <si>
    <t>Villa 06 - 4 Bedroom Villa - Level L0 &amp; L1 - Screed Plan</t>
  </si>
  <si>
    <t>Villa 07 - 4 Bedroom Villa - Level L0 &amp; L1 - Screed Plan</t>
  </si>
  <si>
    <t>Villa 08 - 4 Bedroom Villa - Level L0 &amp; L1 - Screed Plan</t>
  </si>
  <si>
    <t>Villa 09 - 4 Bedroom Villa - Level L0 &amp; L1 - Screed Plan</t>
  </si>
  <si>
    <t>Villa 10 - 5 Bedroom Villa - Level L0 &amp; L1 - Screed Plan</t>
  </si>
  <si>
    <t>Villa 11 - 5 Bedroom Villa - Level L0 &amp; L1 - Screed Plan</t>
  </si>
  <si>
    <t>Villa 12 - 4 Bedroom Villa - Level L0 &amp; L1 - Screed Plan</t>
  </si>
  <si>
    <t>Villa 13 - 5 Bedroom Villa - Level L0 &amp; L1 - Screed Plan</t>
  </si>
  <si>
    <t>Villa 14 - 5 Bedroom Villa - Level L0 &amp; L1 - Screed Plan</t>
  </si>
  <si>
    <t>Villa 15 - 6 Bedroom Villa - Level L0 &amp; L1 - Screed Plan</t>
  </si>
  <si>
    <t>Villa 16 - 4 Bedroom Villa - Level L0 &amp; L1 - Screed Plan</t>
  </si>
  <si>
    <t>Villa 17 - 4 Bedroom Villa - Level L0 &amp; L1 - Screed Plan</t>
  </si>
  <si>
    <t>Villa 18 - 5 Bedroom Villa - Level L0 &amp; L1 - Screed Plan</t>
  </si>
  <si>
    <t>Villa 19 - 4 Bedroom Villa - Level L0 &amp; L1 - Screed Plan</t>
  </si>
  <si>
    <t>Villa 20 - 4 Bedroom Villa - Level L0 &amp; L1 - Screed Plan</t>
  </si>
  <si>
    <t>Hotel - Basement 1 - Reflected Ceiling Plan</t>
  </si>
  <si>
    <t>RCP</t>
  </si>
  <si>
    <t>F.E.Z3.AR.BF.RP.002</t>
  </si>
  <si>
    <t>Hotel - Lower Ground - Reflected Ceiling Plan</t>
  </si>
  <si>
    <t>F.E.Z4.F2.LG.RP.002</t>
  </si>
  <si>
    <t>Hotel - Level 0 -  Reflected Ceiling Plan</t>
  </si>
  <si>
    <t>F.E.Z3.AR.GF.RP.002</t>
  </si>
  <si>
    <t>Hotel - Mezzanine -  Reflected Ceiling Plan</t>
  </si>
  <si>
    <t>F.E.Z3.AR.1F.RP.002</t>
  </si>
  <si>
    <t>Hotel - Level 1 -  Reflected Ceiling Plan</t>
  </si>
  <si>
    <t>F.E.Z4.F2.1F.RP.002</t>
  </si>
  <si>
    <t>Hotel - Level 2 -  Reflected Ceiling Plan</t>
  </si>
  <si>
    <t>F.E.Z4.F2.2F.RP.002</t>
  </si>
  <si>
    <t>Hotel - Level 3 -  Reflected Ceiling Plan</t>
  </si>
  <si>
    <t>F.E.Z5.F2.3F.RP.002</t>
  </si>
  <si>
    <t>Hotel - Level RF -  Reflected Ceiling Plan</t>
  </si>
  <si>
    <t>F.E.Z5.AR.RF.RP.002</t>
  </si>
  <si>
    <t>Hotel - Basement 1, Reflected Ceiling Plan -  Part - A, Sheet 1 of 9</t>
  </si>
  <si>
    <t>F.E.Z1.AR.BF.RP.002</t>
  </si>
  <si>
    <t>Hotel - Basement 1, Reflected Ceiling Plan -  Part - B, Sheet 2 of 9</t>
  </si>
  <si>
    <t>Hotel - Basement 1, Reflected Ceiling Plan -  Part - C, Sheet 3 of 9</t>
  </si>
  <si>
    <t>Hotel - Basement 1, Reflected Ceiling Plan -  Part - D, Sheet 4 of 9</t>
  </si>
  <si>
    <t>Hotel - Basement 1, Reflected Ceiling Plan -  Part - E, Sheet 5 of 9</t>
  </si>
  <si>
    <t>F.E.Z6.AR.BF.RP.002</t>
  </si>
  <si>
    <t>Hotel - Basement 1, Reflected Ceiling Plan -  Part - F, Sheet 6 of 9</t>
  </si>
  <si>
    <t>F.E.Z5.F2.LG.RP.002</t>
  </si>
  <si>
    <t>Hotel - Basement 1, Reflected Ceiling Plan -  Part - G, Sheet 7 of 9</t>
  </si>
  <si>
    <t>F.E.Z8.AR.BF.RP.002</t>
  </si>
  <si>
    <t>Hotel - Basement 1, Reflected Ceiling Plan -  Part - H, Sheet 8 of 9</t>
  </si>
  <si>
    <t>F.E.Z7.AR.BF.RP.002</t>
  </si>
  <si>
    <t>Hotel - Basement 1,Reflected Ceiling Plan -  Part - J, Sheet 9 of 9</t>
  </si>
  <si>
    <t>F.E.Z2.F1.BF.RP.002</t>
  </si>
  <si>
    <t>Hotel - Lower Ground, Reflected Ceiling Plan -  Part - A, Sheet 1 of 9</t>
  </si>
  <si>
    <t>Hotel - Lower Ground, Reflected Ceiling Plan -  Part - B, Sheet 2 of 9</t>
  </si>
  <si>
    <t>Hotel - Lower Ground, Reflected Ceiling Plan -  Part - C, Sheet 3 of 9</t>
  </si>
  <si>
    <t>Hotel - Lower Ground, Reflected Ceiling Plan -  Part - D, Sheet 4 of 9</t>
  </si>
  <si>
    <t>Hotel - Lower Ground, Reflected Ceiling Plan -  Part - E, Sheet 5 of 9</t>
  </si>
  <si>
    <t>Hotel - Lower Ground, Reflected Ceiling Plan -  Part - F, Sheet 6 of 9</t>
  </si>
  <si>
    <t>Hotel - Lower Ground,Reflected Ceiling Plan -  Part - G, Sheet 7 of 9</t>
  </si>
  <si>
    <t>Hotel - Lower Ground, Reflected Ceiling Plan -  Part - H, Sheet 8 of 9</t>
  </si>
  <si>
    <t>Hotel - Lower Ground, Reflected Ceiling Plan -  Part - J, Sheet 9 of 9</t>
  </si>
  <si>
    <t>F.E.Z2.F1.LG.RP.002</t>
  </si>
  <si>
    <t>Hotel - Level 0, Reflected Ceiling Plan -  Part - A, Sheet 1 of 9</t>
  </si>
  <si>
    <t>F.E.Z1.AR.GF.RP.002</t>
  </si>
  <si>
    <t>Hotel - Level 0, Reflected Ceiling Plan -  Part - B, Sheet 2 of 9</t>
  </si>
  <si>
    <t>Hotel - Level 0, Reflected Ceiling Plan -  Part - C, Sheet 3 of 9</t>
  </si>
  <si>
    <t>Hotel - Level 0, Reflected Ceiling Plan -  Part - D, Sheet 4 of 9</t>
  </si>
  <si>
    <t>F.E.Z4.F2.GF.RP.002</t>
  </si>
  <si>
    <t>Hotel - Level 0, Reflected Ceiling Plan -  Part - E, Sheet 5 of 9</t>
  </si>
  <si>
    <t>F.E.Z6.AR.GF.RP.002</t>
  </si>
  <si>
    <t>Hotel - Level 0, Reflected Ceiling Plan -  Part - F, Sheet 6 of 9</t>
  </si>
  <si>
    <t>F.E.Z5.F2.GF.RP.002</t>
  </si>
  <si>
    <t>Hotel - Level 0, Reflected Ceiling Plan -  Part - G, Sheet 7 of 9</t>
  </si>
  <si>
    <t>Hotel - Level 0, Reflected Ceiling Plan -  Part - H, Sheet 8 of 9</t>
  </si>
  <si>
    <t>F.E.Z7.F1.GF.RP.002</t>
  </si>
  <si>
    <t>Hotel - Level 0, Reflected Ceiling Plan -  Part - J, Sheet 9 of 9</t>
  </si>
  <si>
    <t>Hotel - Mezzanine, Reflected Ceiling Plan -Part - A, Sheet 1 of 9</t>
  </si>
  <si>
    <t>Hotel - Mezzanine, Reflected Ceiling Plan - Part - B, Sheet 2 of 9</t>
  </si>
  <si>
    <t>Hotel - Mezzanine, Reflected Ceiling Plan - Part - C, Sheet 3 of 9</t>
  </si>
  <si>
    <t>Hotel - Mezzanine, Reflected Ceiling Plan -Part - D, Sheet 4 of 9</t>
  </si>
  <si>
    <t>Hotel - Mezzanine, Reflected Ceiling Plan - Part - E, Sheet 5 of 9</t>
  </si>
  <si>
    <t>F.E.Z6.F2.1F.RP.002</t>
  </si>
  <si>
    <t>Hotel - Mezzanine, Reflected Ceiling Plan -  Part - F, Sheet 6 of 9</t>
  </si>
  <si>
    <t>F.E.Z5.F2.1F.RP.002</t>
  </si>
  <si>
    <t>Hotel - Mezzanine, Reflected Ceiling Plan -  Part - G, Sheet 7 of 9</t>
  </si>
  <si>
    <t>F.E.Z8.AR.1F.RP.002</t>
  </si>
  <si>
    <t>Hotel - Mezzanine, Reflected Ceiling Plan -  Part - H, Sheet 8 of 9</t>
  </si>
  <si>
    <t>Hotel - Mezzanine, Reflected Ceiling Plan -  Part - J, Sheet 9 of 9</t>
  </si>
  <si>
    <t>Hotel - Level 1, Reflected Ceiling Plan -  Part - A, Sheet 1 of 9</t>
  </si>
  <si>
    <t>Hotel - Level 1, Reflected Ceiling Plan -  Part - B, Sheet 2 of 9</t>
  </si>
  <si>
    <t>Hotel - Level 1, Reflected Ceiling Plan -  Part - C, Sheet 3 of 9</t>
  </si>
  <si>
    <t>Hotel - Level 1, Reflected Ceiling Plan -  Part - D, Sheet 4 of 9</t>
  </si>
  <si>
    <t>Hotel - Level 1, Reflected Ceiling Plan -  Part - E, Sheet 5 of 9</t>
  </si>
  <si>
    <t>Hotel - Level 1, Reflected Ceiling Plan -  Part - F, Sheet 6 of 9</t>
  </si>
  <si>
    <t>F.E.Z5.F2.2F.RP.002</t>
  </si>
  <si>
    <t>Hotel - Level 1, Reflected Ceiling Plan -  Part - G, Sheet 7 of 9</t>
  </si>
  <si>
    <t>Hotel - Level 1, Reflected Ceiling Plan -  Part - H, Sheet 8 of 9</t>
  </si>
  <si>
    <t>Hotel - Level 1, Reflected Ceiling Plan -  Part - J, Sheet 9 of 9</t>
  </si>
  <si>
    <t>Hotel - Level 2, Reflected Ceiling Plan -  Part - A, Sheet 1 of 9</t>
  </si>
  <si>
    <t>Hotel - Level 2, Reflected Ceiling Plan -  Part - B, Sheet 2 of 9</t>
  </si>
  <si>
    <t>F.E.Z3.AR.RF.RP.002</t>
  </si>
  <si>
    <t>Hotel - Level 2, Reflected Ceiling Plan -  Part - C, Sheet 3 of 9</t>
  </si>
  <si>
    <t>Hotel - Level 2, Reflected Ceiling Plan -  Part - D, Sheet 4 of 9</t>
  </si>
  <si>
    <t>Hotel - Level 2, Reflected Ceiling Plan -  Part - E, Sheet 5 of 9</t>
  </si>
  <si>
    <t>F.E.Z6.F2.2F.RP.002</t>
  </si>
  <si>
    <t>Hotel - Level 2, Reflected Ceiling Plan -  Part - F, Sheet 6 of 9</t>
  </si>
  <si>
    <t>Hotel - Level 2, Reflected Ceiling Plan -  Part - G, Sheet 7 of 9</t>
  </si>
  <si>
    <t>Hotel - Level 2, Reflected Ceiling Plan -  Part - H, Sheet 8 of 9</t>
  </si>
  <si>
    <t>Hotel - Level 2, Reflected Ceiling Plan -  Part - J, Sheet 9 of 9</t>
  </si>
  <si>
    <t>Hotel - Level 3, Reflected Ceiling Plan -  Part - A, Sheet 1 of 9</t>
  </si>
  <si>
    <t>Hotel - Level 3, Reflected Ceiling Plan -  Part - B, Sheet 2 of 9</t>
  </si>
  <si>
    <t>Hotel - Level 3, Reflected Ceiling Plan -  Part - C, Sheet 3 of 9</t>
  </si>
  <si>
    <t>Hotel - Level 3, Reflected Ceiling Plan -  Part - D, Sheet 4 of 9</t>
  </si>
  <si>
    <t>Hotel - Level 3, Reflected Ceiling Plan -  Part - E, Sheet 5 of 9</t>
  </si>
  <si>
    <t>Hotel - Level 3, Reflected Ceiling Plan -  Part - F, Sheet 6 of 9</t>
  </si>
  <si>
    <t>Hotel - Level 3, Reflected Ceiling Plan -  Part - G, Sheet 7 of 9</t>
  </si>
  <si>
    <t>Hotel - Level 3, Reflected Ceiling Plan -  Part - H, Sheet 8 of 9</t>
  </si>
  <si>
    <t>Hotel - Level 3, Reflected Ceiling Plan -  Part - J, Sheet 9 of 9</t>
  </si>
  <si>
    <t>Villa 01 - 6 Bedroom Villa - Level L0 &amp; L1 - Reflected Ceiling Plan</t>
  </si>
  <si>
    <t>R.E.6B.AR.GF.RP.002</t>
  </si>
  <si>
    <t>Villa 02 - 5 Bedroom Villa - Level L0 &amp; L1 - Reflected Ceiling Plan</t>
  </si>
  <si>
    <t>R.E.5B.AR.GF.RP.002</t>
  </si>
  <si>
    <t>Villa 03 - 4 Bedroom Villa - Level L0 &amp; L1 - Reflected Ceiling Plan</t>
  </si>
  <si>
    <t>R.E.4B.AR.GF.RP.002</t>
  </si>
  <si>
    <t>Villa 04 - 4 Bedroom Villa - Level L0 &amp; L1 - Reflected Ceiling Plan</t>
  </si>
  <si>
    <t>Villa 05 - 4 Bedroom Villa - Level L0 &amp; L1 - Reflected Ceiling Plan</t>
  </si>
  <si>
    <t>Villa 06 - 4 Bedroom Villa - Level L0 &amp; L1 - Reflected Ceiling Plan</t>
  </si>
  <si>
    <t>Villa 07 - 4 Bedroom Villa - Level L0 &amp; L1 - Reflected Ceiling Plan</t>
  </si>
  <si>
    <t>Villa 08 - 4 Bedroom Villa - Level L0 &amp; L1 - Reflected Ceiling Plan</t>
  </si>
  <si>
    <t>Villa 09 - 4 Bedroom Villa - Level L0 &amp; L1 - Reflected Ceiling Plan</t>
  </si>
  <si>
    <t>Villa 10 - 5 Bedroom Villa - Level L0 &amp; L1 - Reflected Ceiling Plan</t>
  </si>
  <si>
    <t>Villa 11 - 5 Bedroom Villa - Level L0 &amp; L1 - Reflected Ceiling Plan</t>
  </si>
  <si>
    <t>Villa 12 - 4 Bedroom Villa - Level L0 &amp; L1 - Reflected Ceiling Plan</t>
  </si>
  <si>
    <t>Villa 13 - 5 Bedroom Villa - Level L0 &amp; L1 - Reflected Ceiling Plan</t>
  </si>
  <si>
    <t>Villa 14 - 5 Bedroom Villa - Level L0 &amp; L1 - Reflected Ceiling Plan</t>
  </si>
  <si>
    <t>Villa 15 - 6 Bedroom Villa - Level L0 &amp; L1 - Reflected Ceiling Plan</t>
  </si>
  <si>
    <t>Villa 16 - 4 Bedroom Villa - Level L0 &amp; L1 - Reflected Ceiling Plan</t>
  </si>
  <si>
    <t>Villa 17 - 4 Bedroom Villa - Level L0 &amp; L1 - Reflected Ceiling Plan</t>
  </si>
  <si>
    <t>Villa 18 - 5 Bedroom Villa - Level L0 &amp; L1 - Reflected Ceiling Plan</t>
  </si>
  <si>
    <t>Villa 19 - 4 Bedroom Villa - Level L0 &amp; L1 - Reflected Ceiling Plan</t>
  </si>
  <si>
    <t>Villa 20 - 4 Bedroom Villa - Level L0 &amp; L1 - Reflected Ceiling Plan</t>
  </si>
  <si>
    <t>Villa Lounge Reflected Ceiling Plan</t>
  </si>
  <si>
    <t>R.E.VL.AR.GF.RP.002</t>
  </si>
  <si>
    <t>Hotel - Basement 1 - Floor Finishes Plan</t>
  </si>
  <si>
    <t xml:space="preserve">Finishing </t>
  </si>
  <si>
    <t>F.E.Z3.AR.BF.FL.002</t>
  </si>
  <si>
    <t>Hotel - Lower Ground - Floor Finishes Plan</t>
  </si>
  <si>
    <t>F.E.Z4.F2.LG.FL.002</t>
  </si>
  <si>
    <t>Hotel - Level 0 -  Floor Finishes Plan</t>
  </si>
  <si>
    <t>Hotel - Mezzanine -  Floor Finishes Plan</t>
  </si>
  <si>
    <t>F.E.Z4.F2.1F.FL.002</t>
  </si>
  <si>
    <t>Hotel - Level 1 -  Floor Finishes Plan</t>
  </si>
  <si>
    <t>F.E.Z5.F2.1F.FL.002</t>
  </si>
  <si>
    <t>Hotel - Level 2 -  Floor Finishes Plan</t>
  </si>
  <si>
    <t>F.E.Z5.F2.2F.FL.002</t>
  </si>
  <si>
    <t>Hotel - Level 3 -  Floor Finishes Plan</t>
  </si>
  <si>
    <t>F.E.Z5.F2.3F.FL.002</t>
  </si>
  <si>
    <t>Hotel - Level RF - Floor Finishes Plan</t>
  </si>
  <si>
    <t>F.E.Z5.AR.RF.FL.002</t>
  </si>
  <si>
    <t>Hotel - Basement 1, Floor Finishes Plan -  Part - A, Sheet 1 of 9</t>
  </si>
  <si>
    <t>F.E.Z1.AR.BF.FL.002</t>
  </si>
  <si>
    <t>Hotel - Basement 1, Floor Finishes Plan -  Part - B, Sheet 2 of 9</t>
  </si>
  <si>
    <t>Hotel - Basement 1, Floor Finishes Plan -  Part - C, Sheet 3 of 9</t>
  </si>
  <si>
    <t>Hotel - Basement 1, Floor Finishes Plan -  Part - D, Sheet 4 of 9</t>
  </si>
  <si>
    <t>Hotel - Basement 1, Floor Finishes Plan -  Part - E, Sheet 5 of 9</t>
  </si>
  <si>
    <t>F.E.Z6.AR.BF.FL.002</t>
  </si>
  <si>
    <t>Hotel - Basement 1, Floor Finishes Plan -  Part - F, Sheet 6 of 9</t>
  </si>
  <si>
    <t>F.E.Z5.F2.LG.FL.002</t>
  </si>
  <si>
    <t>Hotel - Basement 1, Floor Finishes Plan -  Part - G, Sheet 7 of 9</t>
  </si>
  <si>
    <t>F.E.Z8.AR.BF.FL.002</t>
  </si>
  <si>
    <t>Hotel - Basement 1, Floor Finishes Plan -  Part - H, Sheet 8 of 9</t>
  </si>
  <si>
    <t>F.E.Z7.AR.BF.FL.002</t>
  </si>
  <si>
    <t>Hotel - Basement 1, Floor Finishes Plan -  Part - J, Sheet 9 of 9</t>
  </si>
  <si>
    <t>F.E.Z2.F1.BF.FL.002</t>
  </si>
  <si>
    <t>Hotel - Lower Ground, Floor Finishes Plan -  Part - A, Sheet 1 of 9</t>
  </si>
  <si>
    <t>Hotel - Lower Ground, Floor Finishes Plan -  Part - B, Sheet 2 of 9</t>
  </si>
  <si>
    <t>Hotel - Lower Ground, Floor Finishes Plan -  Part - C, Sheet 3 of 9</t>
  </si>
  <si>
    <t>Hotel - Lower Ground, Floor Finishes Plan -  Part - D, Sheet 4 of 9</t>
  </si>
  <si>
    <t>Hotel - Lower Ground, Floor Finishes Plan -  Part - E, Sheet 5 of 9</t>
  </si>
  <si>
    <t>Hotel - Lower Ground, Floor Finishes Plan -  Part - F, Sheet 6 of 9</t>
  </si>
  <si>
    <t>Hotel - Lower Ground, Floor Finishes Plan -  Part - G, Sheet 7 of 9</t>
  </si>
  <si>
    <t>Hotel - Lower Ground, Floor Finishes Plan -  Part - H, Sheet 8 of 9</t>
  </si>
  <si>
    <t>Hotel - Lower Ground, Floor Finishes Plan -  Part - J, Sheet 9 of 9</t>
  </si>
  <si>
    <t>F.E.Z2.F1.LG.FL.002</t>
  </si>
  <si>
    <t>Hotel - Level 0, Floor Finishes Plan -  Part - A, Sheet 1 of 9</t>
  </si>
  <si>
    <t>F.E.Z1.AR.GF.FL.002</t>
  </si>
  <si>
    <t>Hotel - Level 0, Floor Finishes Plan -  Part - B, Sheet 2 of 9</t>
  </si>
  <si>
    <t>F.E.Z3.AR.GF.FL.002</t>
  </si>
  <si>
    <t>Hotel - Level 0, Floor Finishes Plan -  Part - C, Sheet 3 of 9</t>
  </si>
  <si>
    <t>Hotel - Level 0, Floor Finishes Plan -  Part - D, Sheet 4 of 9</t>
  </si>
  <si>
    <t>Hotel - Level 0, Floor Finishes Plan -  Part - E, Sheet 5 of 9</t>
  </si>
  <si>
    <t>F.E.Z6.AR.GF.FL.002</t>
  </si>
  <si>
    <t>Hotel - Level 0, Floor Finishes Plan -  Part - F, Sheet 6 of 9</t>
  </si>
  <si>
    <t>F.E.Z5.F2.GF.FL.002</t>
  </si>
  <si>
    <t>Hotel - Level 0, Floor Finishes Plan -  Part - G, Sheet 7 of 9</t>
  </si>
  <si>
    <t>F.E.Z8.F1.GF.FL.002</t>
  </si>
  <si>
    <t>Hotel - Level 0, Floor Finishes Plan -  Part - H, Sheet 8 of 9</t>
  </si>
  <si>
    <t>F.E.Z7.F1.GF.FL.002</t>
  </si>
  <si>
    <t>Hotel - Level 0, Floor Finishes Plan -  Part - J, Sheet 9 of 9</t>
  </si>
  <si>
    <t>Hotel - Mezzanine, Floor Finishes Plan -Part - A, Sheet 1 of 9</t>
  </si>
  <si>
    <t>Hotel - Mezzanine, Floor Finishes Plan - Part - B, Sheet 2 of 9</t>
  </si>
  <si>
    <t>F.E.Z3.AR.1F.FL.002</t>
  </si>
  <si>
    <t>Hotel - Mezzanine, Floor Finishes Plan - Part - C, Sheet 3 of 9</t>
  </si>
  <si>
    <t>Hotel - Mezzanine, Floor Finishes Plan -Part - D, Sheet 4 of 9</t>
  </si>
  <si>
    <t>Hotel - Mezzanine, Floor Finishes Plan - Part - E, Sheet 5 of 9</t>
  </si>
  <si>
    <t>Hotel - Mezzanine, Floor Finishes Plan -  Part - F, Sheet 6 of 9</t>
  </si>
  <si>
    <t>Hotel - Mezzanine, Floor Finishes Plan -  Part - G, Sheet 7 of 9</t>
  </si>
  <si>
    <t>Hotel - Mezzanine, Floor Finishes Plan -  Part - H, Sheet 8 of 9</t>
  </si>
  <si>
    <t>Hotel - Mezzanine, Floor Finishes Plan -  Part - J, Sheet 9 of 9</t>
  </si>
  <si>
    <t>Hotel - Level 1, Floor Finishes Plan -  Part - A, Sheet 1 of 9</t>
  </si>
  <si>
    <t>F.E.Z1.AR.RF.FL.002</t>
  </si>
  <si>
    <t>Hotel - Level 1, Floor Finishes Plan -  Part - B, Sheet 2 of 9</t>
  </si>
  <si>
    <t>Hotel - Level 1, Floor Finishes Plan -  Part - C, Sheet 3 of 9</t>
  </si>
  <si>
    <t>Hotel - Level 1, Floor Finishes Plan -  Part - D, Sheet 4 of 9</t>
  </si>
  <si>
    <t>Hotel - Level 1, Floor Finishes Plan -  Part - E, Sheet 5 of 9</t>
  </si>
  <si>
    <t>Hotel - Level 1, Floor Finishes Plan -  Part - F, Sheet 6 of 9</t>
  </si>
  <si>
    <t>Hotel - Level 1, Floor Finishes Plan -  Part - G, Sheet 7 of 9</t>
  </si>
  <si>
    <t>F.E.Z8.AR.1F.FL.002</t>
  </si>
  <si>
    <t>Hotel - Level 1, Floor Finishes Plan -  Part - H, Sheet 8 of 9</t>
  </si>
  <si>
    <t>F.E.Z7.AR.RF.FL.002</t>
  </si>
  <si>
    <t>Hotel - Level 1, Floor Finishes Plan -  Part - J, Sheet 9 of 9</t>
  </si>
  <si>
    <t>F.E.Z2.AR.RF.FL.002</t>
  </si>
  <si>
    <t>Hotel - Level 2, Floor Finishes Plan -  Part - A, Sheet 1 of 9</t>
  </si>
  <si>
    <t>Hotel - Level 2, Floor Finishes Plan -  Part - B, Sheet 2 of 9</t>
  </si>
  <si>
    <t>F.E.Z3.AR.RF.FL.002</t>
  </si>
  <si>
    <t>Hotel - Level 2, Floor Finishes Plan -  Part - C, Sheet 3 of 9</t>
  </si>
  <si>
    <t>Hotel - Level 2, Floor Finishes Plan -  Part - D, Sheet 4 of 9</t>
  </si>
  <si>
    <t>F.E.Z4.F2.2F.FL.002</t>
  </si>
  <si>
    <t>Hotel - Level 2, Floor Finishes Plan -  Part - E, Sheet 5 of 9</t>
  </si>
  <si>
    <t>F.E.Z6.F2.2F.FL.002</t>
  </si>
  <si>
    <t>Hotel - Level 2, Floor Finishes Plan -  Part - F, Sheet 6 of 9</t>
  </si>
  <si>
    <t>Hotel - Level 2, Floor Finishes Plan -  Part - G, Sheet 7 of 9</t>
  </si>
  <si>
    <t>Hotel - Level 2, Floor Finishes Plan -  Part - H, Sheet 8 of 9</t>
  </si>
  <si>
    <t>Hotel - Level 2, Floor Finishes Plan -  Part - J, Sheet 9 of 9</t>
  </si>
  <si>
    <t>Hotel - Level 3, Floor Finishes Plan -  Part - A, Sheet 1 of 9</t>
  </si>
  <si>
    <t>Hotel - Level 3, Floor Finishes Plan -  Part - B, Sheet 2 of 9</t>
  </si>
  <si>
    <t>Hotel - Level 3, Floor Finishes Plan -  Part - C, Sheet 3 of 9</t>
  </si>
  <si>
    <t>Hotel - Level 3, Floor Finishes Plan -  Part - D, Sheet 4 of 9</t>
  </si>
  <si>
    <t>Hotel - Level 3, Floor Finishes Plan -  Part - E, Sheet 5 of 9</t>
  </si>
  <si>
    <t>Hotel - Level 3, Floor Finishes Plan -  Part - F, Sheet 6 of 9</t>
  </si>
  <si>
    <t>Hotel - Level 3, Floor Finishes Plan -  Part - G, Sheet 7 of 9</t>
  </si>
  <si>
    <t>Hotel - Level 3, Floor Finishes Plan -  Part - H, Sheet 8 of 9</t>
  </si>
  <si>
    <t>Hotel - Level 3, Floor Finishes Plan -  Part - J, Sheet 9 of 9</t>
  </si>
  <si>
    <t>Villa 01 - 6 Bedroom Villa - Level L0 &amp; L1 - Floor Finishes Plan</t>
  </si>
  <si>
    <t>R.E.6B.AR.GF.FL.002</t>
  </si>
  <si>
    <t>Villa 02 - 5 Bedroom Villa - Level L0 &amp; L1 - Floor Finishes Plan</t>
  </si>
  <si>
    <t>R.E.5B.AR.GF.FL.002</t>
  </si>
  <si>
    <t>Villa 03 - 4 Bedroom Villa - Level L0 &amp; L1 - Floor Finishes Plan</t>
  </si>
  <si>
    <t>R.E.4B.AR.GF.FL.002</t>
  </si>
  <si>
    <t>Villa 04 - 4 Bedroom Villa - Level L0 &amp; L1 - Floor Finishes Plan</t>
  </si>
  <si>
    <t>Villa 05 - 4 Bedroom Villa - Level L0 &amp; L1 - Floor Finishes Plan</t>
  </si>
  <si>
    <t>Villa 06 - 4 Bedroom Villa - Level L0 &amp; L1 - Floor Finishes Plan</t>
  </si>
  <si>
    <t>Villa 07 - 4 Bedroom Villa - Level L0 &amp; L1 - Floor Finishes Plan</t>
  </si>
  <si>
    <t>Villa 08 - 4 Bedroom Villa - Level L0 &amp; L1 - Floor Finishes Plan</t>
  </si>
  <si>
    <t>Villa 09 - 4 Bedroom Villa - Level L0 &amp; L1 - Floor Finishes Plan</t>
  </si>
  <si>
    <t>Villa 10 - 5 Bedroom Villa - Level L0 &amp; L1 - Floor Finishes Plan</t>
  </si>
  <si>
    <t>Villa 11 - 5 Bedroom Villa - Level L0 &amp; L1 - Floor Finishes Plan</t>
  </si>
  <si>
    <t>Villa 12 - 4 Bedroom Villa - Level L0 &amp; L1 - Floor Finishes Plan</t>
  </si>
  <si>
    <t>Villa 13 - 5 Bedroom Villa - Level L0 &amp; L1 - Floor Finishes Plan</t>
  </si>
  <si>
    <t>Villa 14 - 5 Bedroom Villa - Level L0 &amp; L1 - Floor Finishes Plan</t>
  </si>
  <si>
    <t>Villa 15 - 4 Bedroom Villa - Level L0 &amp; L1 - Floor Finishes Plan</t>
  </si>
  <si>
    <t>Villa 16 - 4 Bedroom Villa - Level L0 &amp; L1 - Floor Finishes Plan</t>
  </si>
  <si>
    <t>Villa 17 - 4 Bedroom Villa - Level L0 &amp; L1 - Floor Finishes Plan</t>
  </si>
  <si>
    <t>Villa 18 - 5 Bedroom Villa - Level L0 &amp; L1 - Floor Finishes Plan</t>
  </si>
  <si>
    <t>Villa 19 - 4 Bedroom Villa - Level L0 &amp; L1 - Floor Finishes Plan</t>
  </si>
  <si>
    <t>Villa 20 - 4 Bedroom Villa - Level L0 &amp; L1 - Floor Finishes Plan</t>
  </si>
  <si>
    <t>Villa Lounge Floor Finishes Plan</t>
  </si>
  <si>
    <t>R.E.VL.AR.GF.FL.002</t>
  </si>
  <si>
    <t>Hotel - Basement 1 - Wall Types</t>
  </si>
  <si>
    <t>Wall types</t>
  </si>
  <si>
    <t>F.E.Z3.AR.BF.WL.002</t>
  </si>
  <si>
    <t>Hotel - Lower Ground - Wall Types</t>
  </si>
  <si>
    <t>F.E.Z4.F2.LG.WL.002</t>
  </si>
  <si>
    <t>Hotel - Level 0 - Wall Types</t>
  </si>
  <si>
    <t>F.E.Z4.F2.GF.WL.002</t>
  </si>
  <si>
    <t>Hotel - Mezzanine - Wall Types</t>
  </si>
  <si>
    <t>Hotel - Level 1 - Wall Types</t>
  </si>
  <si>
    <t>F.E.Z4.F2.1F.WL.002</t>
  </si>
  <si>
    <t>Hotel - Level 2 - Wall Types</t>
  </si>
  <si>
    <t>F.E.Z4.F2.2F.WL.002</t>
  </si>
  <si>
    <t>Hotel - Level 3 - Wall Types</t>
  </si>
  <si>
    <t>F.E.Z5.F2.3F.WL.002</t>
  </si>
  <si>
    <t>Hotel - Level RF - Wall Types</t>
  </si>
  <si>
    <t>F.E.Z3.AR.RF.WL.002</t>
  </si>
  <si>
    <t>Villa 01 - 6 Bedroom Villa - Level L0 &amp; L1 - Wall Types Plan</t>
  </si>
  <si>
    <t>R.E.6B.AR.GF.WL.002</t>
  </si>
  <si>
    <t>Villa 01 - 6 Bedroom Villa - Level RF - Wall Types Plan</t>
  </si>
  <si>
    <t>R.E.6B.AR.RF.WL.002</t>
  </si>
  <si>
    <t>Villa 02 -5 Bedroom Villa - Level L0 &amp; L1 - Wall Types Plan</t>
  </si>
  <si>
    <t>R.E.5B.AR.GF.WL.002</t>
  </si>
  <si>
    <t>Villa 02 - 5 Bedroom Villa - Level RF - Wall Types Plan</t>
  </si>
  <si>
    <t>R.E.5B.AR.RF.WL.002</t>
  </si>
  <si>
    <t>Villa 03 - 4 Bedroom Villa - Level L0 &amp; L1 - Wall Types Plan</t>
  </si>
  <si>
    <t>R.E.4B.AR.GF.WL.002</t>
  </si>
  <si>
    <t>Villa 03 - 4 Bedroom Villa - Level RF - Wall Types Plan</t>
  </si>
  <si>
    <t>R.E.4B.AR.RF.WL.002</t>
  </si>
  <si>
    <t>Villa 04 - 4 Bedroom Villa - Level L0 &amp; L1 - Wall Types Plan</t>
  </si>
  <si>
    <t>Villa 04 - 4 Bedroom Villa - Level RF - Wall Types Plan</t>
  </si>
  <si>
    <t>Villa 05 - 4 Bedroom Villa - Level L0 &amp; L1 - Wall Types Plan</t>
  </si>
  <si>
    <t>Villa 05 - 4 Bedroom Villa - Level RF - Wall Types Plan</t>
  </si>
  <si>
    <t>Villa 06 - 4 Bedroom Villa - Level L0 &amp; L1 - Wall Types Plan</t>
  </si>
  <si>
    <t>Villa 06 - 4 Bedroom Villa - Level RF - Wall Types Plan</t>
  </si>
  <si>
    <t>Villa 07 - 4 Bedroom Villa - Level L0 &amp; L1 - Wall Types Plan</t>
  </si>
  <si>
    <t>Villa 07 - 4 Bedroom Villa - Level RF - Wall Types Plan</t>
  </si>
  <si>
    <t>Villa 08 - 4 Bedroom Villa - Level L0 &amp; L1 - Wall Types Plan</t>
  </si>
  <si>
    <t>Villa 08 - 4 Bedroom Villa - Level RF - Wall Types Plan</t>
  </si>
  <si>
    <t>Villa 09 - 4 Bedroom Villa - Level L0 &amp; L1 - Wall Types Plan</t>
  </si>
  <si>
    <t>Villa 09 - 4 Bedroom Villa - Level RF - Wall Types Plan</t>
  </si>
  <si>
    <t>Villa 10 - 5 Bedroom Villa - Level L0 &amp; L1 - Wall Types Plan</t>
  </si>
  <si>
    <t>Villa 10 - 5 Bedroom Villa - Level RF - Wall Types Plan</t>
  </si>
  <si>
    <t>Villa 11 - 5 Bedroom Villa - Level L0 &amp; L1 - Wall Types Plan</t>
  </si>
  <si>
    <t>Villa 11 - 5 Bedroom Villa - Level RF - Wall Types Plan</t>
  </si>
  <si>
    <t>Villa 12 - 4 Bedroom Villa - Level L0 &amp; L1 - Wall Types Plan</t>
  </si>
  <si>
    <t>Villa 12 - 4 Bedroom Villa - Level RF - Wall Types Plan</t>
  </si>
  <si>
    <t>Villa 13 - 5 Bedroom Villa - Level L0 &amp; L1 - Wall Types Plan</t>
  </si>
  <si>
    <t>Villa 13 - 5 Bedroom Villa - Level RF - Wall Types Plan</t>
  </si>
  <si>
    <t>Villa 14 - 5 Bedroom Villa - Level L0 &amp; L1 - Wall Types Plan</t>
  </si>
  <si>
    <t>Villa 14 - 5 Bedroom Villa - Level RF - Wall Types Plan</t>
  </si>
  <si>
    <t>Villa 15 - 6 Bedroom Villa - Level L0 &amp; L1 - Wall Types Plan</t>
  </si>
  <si>
    <t>Villa 15 - 6 Bedroom Villa - Level RF - Wall Types Plan</t>
  </si>
  <si>
    <t>Villa 16 - 4 Bedroom Villa - Level L0 &amp; L1 - Wall Types Plan</t>
  </si>
  <si>
    <t>Villa 16 - 4 Bedroom Villa - Level RF - Wall Types Plan</t>
  </si>
  <si>
    <t>Villa 17 - 4 Bedroom Villa - Level L0 &amp; L1 - Wall Types Plan</t>
  </si>
  <si>
    <t>Villa 17 - 4 Bedroom Villa - Level RF - Wall Types Plan</t>
  </si>
  <si>
    <t>Villa 18 -5 Bedroom Villa - Level L0 &amp; L1 - Wall Types Plan</t>
  </si>
  <si>
    <t>Villa 18 - 5 Bedroom Villa - Level RF - Wall Types Plan</t>
  </si>
  <si>
    <t>Villa 19 - 4 Bedroom Villa - Level L0 &amp; L1 - Wall Types Plan</t>
  </si>
  <si>
    <t>Villa 19 - 4 Bedroom Villa - Level RF - Wall Types Plan</t>
  </si>
  <si>
    <t>Villa 20 - 4 Bedroom Villa - Level L0 &amp; L1 - Wall Types Plan</t>
  </si>
  <si>
    <t>Villa 20 - 4 Bedroom Villa - Level RF - Wall Types Plan</t>
  </si>
  <si>
    <t>Hotel - Basement 1 - Wall Guards and Wall Corner Protection</t>
  </si>
  <si>
    <t>Key Hotel Elevations 1, 2, 3, &amp; 4</t>
  </si>
  <si>
    <t>Elevations</t>
  </si>
  <si>
    <t>F.E.Z3.FA.GE.FA.002</t>
  </si>
  <si>
    <t>Hotel Elevations (Part 01 &amp; 02)</t>
  </si>
  <si>
    <t>Hotel Elevations (Part 03 &amp; 04)</t>
  </si>
  <si>
    <t>Hotel Elevations 2 (Part 01 &amp; 02)</t>
  </si>
  <si>
    <t>Hotel Elevations 2 (Part 03 &amp; 04)</t>
  </si>
  <si>
    <t>Hotel Elevations 3 (Part 01 &amp; 02)</t>
  </si>
  <si>
    <t>Hotel Elevations 3 (Part 03 &amp; 04)</t>
  </si>
  <si>
    <t>Hotel Elevations  4(Part 01 &amp; 02)</t>
  </si>
  <si>
    <t>Hotel Elevations 4 (Part 03 &amp; 04)</t>
  </si>
  <si>
    <t>Speciality Restaurant Elevations</t>
  </si>
  <si>
    <t>F.E.Z7.FA.GE.FA.002</t>
  </si>
  <si>
    <t>Hotel Elevations 14&amp;15</t>
  </si>
  <si>
    <t>Hotel Elevations 16&amp;17</t>
  </si>
  <si>
    <t>Hotel Elevations 18,19,20 &amp;21</t>
  </si>
  <si>
    <t>Villa 01 - 6 Bedroom Villa - Elevations 1, 2, 3, &amp; 4</t>
  </si>
  <si>
    <t>R.E.6B.FA.GE.FA.002</t>
  </si>
  <si>
    <t>Villa 02 - 5 Bedroom Villa - Elevations 1, 2, 3, &amp; 4</t>
  </si>
  <si>
    <t>R.E.5B.FA.GE.FA.002</t>
  </si>
  <si>
    <t>Villa 03 - 4 Bedroom Villa - Elevations 1, 2, 3, &amp; 4</t>
  </si>
  <si>
    <t>R.E.4B.FA.GE.FA.002</t>
  </si>
  <si>
    <t>Villa 04 - 4 Bedroom Villa - Elevations 1, 2, 3, &amp; 4</t>
  </si>
  <si>
    <t>Villa 05 - 4 Bedroom Villa - Elevations 1, 2, 3, &amp; 4</t>
  </si>
  <si>
    <t>Villa 06 - 4 Bedroom Villa - Elevations 1, 2, 3, &amp; 4</t>
  </si>
  <si>
    <t>Villa 07 - 4 Bedroom Villa - Elevations 1, 2, 3, &amp; 4</t>
  </si>
  <si>
    <t>Villa 08 - 4 Bedroom Villa - Elevations 1, 2, 3, &amp; 4</t>
  </si>
  <si>
    <t>Villa 09 - 4 Bedroom Villa - Elevations 1, 2, 3, &amp; 4</t>
  </si>
  <si>
    <t>Villa 10 - 5 Bedroom Villa - Elevations 1, 2, 3, &amp; 4</t>
  </si>
  <si>
    <t>Villa 11 - 5 Bedroom Villa - Elevations 1, 2, 3, &amp; 4</t>
  </si>
  <si>
    <t>Villa 12 - 4 Bedroom Villa - Elevations 1, 2, 3, &amp; 4</t>
  </si>
  <si>
    <t>Villa 13 - 5 Bedroom Villa - Elevations 1, 2, 3, &amp; 4</t>
  </si>
  <si>
    <t>Villa 14 - 5 Bedroom Villa - Elevations 1, 2, 3, &amp; 4</t>
  </si>
  <si>
    <t>Villa 15 - 6 Bedroom Villa - Elevations 1, 2, 3, &amp; 4</t>
  </si>
  <si>
    <t>Villa 16 - 4 Bedroom Villa - Elevations 1, 2, 3, &amp; 4</t>
  </si>
  <si>
    <t>Villa 17 - 4 Bedroom Villa - Elevations 1, 2, 3, &amp; 4</t>
  </si>
  <si>
    <t>Villa 18 - 5 Bedroom Villa - Elevations 1, 2, 3, &amp; 4</t>
  </si>
  <si>
    <t>Villa 19 - 4 Bedroom Villa - Elevations 1, 2, 3, &amp; 4</t>
  </si>
  <si>
    <t>Villa 20 - 4 Bedroom Villa - Elevations 1, 2, 3, &amp; 4</t>
  </si>
  <si>
    <t>Substation-1 Elevations</t>
  </si>
  <si>
    <t>F.E.Z9.FA.GE.FA.002</t>
  </si>
  <si>
    <t>Key Hotel Section A</t>
  </si>
  <si>
    <t>Hotel Sections A (Part 01 &amp; 02)</t>
  </si>
  <si>
    <t>F.E.Z1.AR.GF.WL.002</t>
  </si>
  <si>
    <t>Hotel Sections A (Part 03 &amp; 04)</t>
  </si>
  <si>
    <t>F.E.Z1.AR.RF.WL.002</t>
  </si>
  <si>
    <t>Hotel Sections B (Part 01 &amp; 02)</t>
  </si>
  <si>
    <t>F.E.Z3.AR.GF.WL.002</t>
  </si>
  <si>
    <t>Hotel Sections B (Part 03 &amp; 04)</t>
  </si>
  <si>
    <t>F.E.Z3.AR.1F.WL.002</t>
  </si>
  <si>
    <t>Hotel Section C (Part 1 &amp; 2)</t>
  </si>
  <si>
    <t>F.E.Z9.AR.GF.BU.002</t>
  </si>
  <si>
    <t>Hotel Section D (Part 1 &amp; 2)</t>
  </si>
  <si>
    <t>Hotel Section D (Part 3)</t>
  </si>
  <si>
    <t>Hotel Section E &amp; F</t>
  </si>
  <si>
    <t>Speciality Restaurant Sections A &amp; B</t>
  </si>
  <si>
    <t>F.E.Z7.F1.GF.WL.002</t>
  </si>
  <si>
    <t>Pool Bar Sections A &amp; B</t>
  </si>
  <si>
    <t>F.E.Z8.F1.GF.WL.002</t>
  </si>
  <si>
    <t>Villa 01 - 6 Bedroom Villa - Sections 1 &amp; 2</t>
  </si>
  <si>
    <t>Villa 02 - 5 Bedroom Villa - Sections 1 &amp; 2</t>
  </si>
  <si>
    <t>Villa 03 - 4 Bedroom Villa - Sections 1 &amp; 2</t>
  </si>
  <si>
    <t>Villa 04 - 4 Bedroom Villa - Sections 1 &amp; 2</t>
  </si>
  <si>
    <t>Villa 05 - 4 Bedroom Villa - Sections 1 &amp; 2</t>
  </si>
  <si>
    <t>Villa 06 - 4 Bedroom Villa - Sections 1 &amp; 2</t>
  </si>
  <si>
    <t>Villa 07 - 4 Bedroom Villa - Sections 1 &amp; 2</t>
  </si>
  <si>
    <t>Villa 08 - 4 Bedroom Villa - Sections 1 &amp; 2</t>
  </si>
  <si>
    <t>Villa 09 - 4 Bedroom Villa - Sections 1 &amp; 2</t>
  </si>
  <si>
    <t>Villa 10 - 5 Bedroom Villa - Sections 1 &amp; 2</t>
  </si>
  <si>
    <t>Villa 11 - 5 Bedroom Villa - Sections 1 &amp; 2</t>
  </si>
  <si>
    <t>Villa 12 - 4 Bedroom Villa - Sections 1 &amp; 2</t>
  </si>
  <si>
    <t>Villa 13 - 5 Bedroom Villa - Sections 1 &amp; 2</t>
  </si>
  <si>
    <t>Villa 14 - 5 Bedroom Villa - Sections 1 &amp; 2</t>
  </si>
  <si>
    <t>Villa 15 - 6 Bedroom Villa - Sections 1 &amp; 2</t>
  </si>
  <si>
    <t>Villa 16 - 4 Bedroom Villa - Sections 1 &amp; 2</t>
  </si>
  <si>
    <t>Villa 17 - 4 Bedroom Villa - Sections 1 &amp; 2</t>
  </si>
  <si>
    <t>Villa 18 - 5 Bedroom Villa - Sections 1 &amp; 2</t>
  </si>
  <si>
    <t>Villa 19 - 4 Bedroom Villa - Sections 1 &amp; 2</t>
  </si>
  <si>
    <t>Villa 20 - 4 Bedroom Villa - Sections 1 &amp; 2</t>
  </si>
  <si>
    <t>Substation Type 1-Sections</t>
  </si>
  <si>
    <t>HOTEL &amp; RESIDENCES SITE ENTRANCE (2) - DETAILED PLANS &amp; SECTIONS</t>
  </si>
  <si>
    <t xml:space="preserve"> Details</t>
  </si>
  <si>
    <t>SPECIALITY RESTAURANT - DETAILED PLANS</t>
  </si>
  <si>
    <t>SPECIALITY RESTAURANT - DETAILED SECTIONS</t>
  </si>
  <si>
    <t>POOL BAR - DETAILED PLANS</t>
  </si>
  <si>
    <t>VILLA LOUNGE - SECTIONS &amp; ELEVATIONS</t>
  </si>
  <si>
    <t>R.E.VL.AR.GF.WL.002</t>
  </si>
  <si>
    <t>POOL BAR - DETAILED SECTIONS</t>
  </si>
  <si>
    <t>HOTEL FORUM - DETAILED PLANS</t>
  </si>
  <si>
    <t>HOTEL FORUM - DETAILED SECTION</t>
  </si>
  <si>
    <t>ARCADES (1) - DETAILED PLANS &amp; SECTIONS</t>
  </si>
  <si>
    <t>ARCADES (2) - DETAILED PLANS &amp; SECTIONS</t>
  </si>
  <si>
    <t>ARCADES (3) - DETAILED PLANS &amp; SECTIONS</t>
  </si>
  <si>
    <t>Hotel - Wall Section - 1</t>
  </si>
  <si>
    <t>Hotel - Wall Section - 2</t>
  </si>
  <si>
    <t>Hotel - Wall Section - 3</t>
  </si>
  <si>
    <t>Hotel - Wall Section - 4</t>
  </si>
  <si>
    <t>Hotel - Wall Section - 5</t>
  </si>
  <si>
    <t>Hotel - Wall Section - 6</t>
  </si>
  <si>
    <t>Hotel - Wall Section - 7</t>
  </si>
  <si>
    <t>Hotel - Wall Section - 8</t>
  </si>
  <si>
    <t>Hotel - Wall Section - 9</t>
  </si>
  <si>
    <t>Hotel - Wall Section - 10</t>
  </si>
  <si>
    <t>Hotel - Wall Section - 11</t>
  </si>
  <si>
    <t>Hotel - Wall Section - 12</t>
  </si>
  <si>
    <t>Hotel - Wall Section - 13</t>
  </si>
  <si>
    <t>Hotel - Wall Section - 14</t>
  </si>
  <si>
    <t>Hotel Stair (1,2)  Detailed Plans &amp; Sections</t>
  </si>
  <si>
    <t>Hotel Stair (3,4)  Detailed Plans &amp; Sections</t>
  </si>
  <si>
    <t>Hotel Stair (5,6)  Detailed Plans &amp; Sections</t>
  </si>
  <si>
    <t>Hotel Stair (7,8,9,10) BOH Detailed Plans &amp; Sections</t>
  </si>
  <si>
    <t>Hotel Stair (11,12)  Detailed Plans &amp; Sections</t>
  </si>
  <si>
    <t>Hotel Stair (13,14)  Detailed Plans &amp; Sections</t>
  </si>
  <si>
    <t>Hotel Stair (15)  Detailed Plans &amp; Sections</t>
  </si>
  <si>
    <t>Hotel Stair (16,17,18,19)  Detailed Plans &amp; Sections</t>
  </si>
  <si>
    <t>Hotel Stair (20,21)  Detailed Plans &amp; Sections</t>
  </si>
  <si>
    <t>Hotel Stair (22)  Detailed Plans &amp; Sections</t>
  </si>
  <si>
    <t>Hotel Lift - Detailed  Drawings - 1</t>
  </si>
  <si>
    <t>F.E.Z3.LI.GE.EL.002</t>
  </si>
  <si>
    <t>Hotel Lift - Detailed  Drawings - 2</t>
  </si>
  <si>
    <t>Hotel Lift - Detailed  Drawings - 3</t>
  </si>
  <si>
    <t>Hotel Lift - Detailed  Drawings - 6</t>
  </si>
  <si>
    <t>Hotel Lift - Detailed  Drawings - 8</t>
  </si>
  <si>
    <t>STAFF WC,  SHOWER &amp; CHANGING - DETAILED PLANS &amp; SECTIONS</t>
  </si>
  <si>
    <t>MAIN KITCHEN - DETAILED PLANS</t>
  </si>
  <si>
    <t>MAIN KITCHEN - DETAILED SECTIONS</t>
  </si>
  <si>
    <t>THEATRE KITCHEN - DETAILED PLANS &amp; SECTIONS</t>
  </si>
  <si>
    <t>HOUSE KEEPING PANTRY - DETAILED PLANS &amp; SECTIONS</t>
  </si>
  <si>
    <t>HOTEL FORUM KITCHEN - DETAILED PLANS &amp; SECTIONS</t>
  </si>
  <si>
    <t>LIBRARY PANTRY - DETAILED PLANS &amp; SECTIONS</t>
  </si>
  <si>
    <t>POOL RESTAURANT KITCHEN - DETAILED PLANS &amp; SECTIONS</t>
  </si>
  <si>
    <t>SPECIALITY RESTAURANT KITCHEN - DETAILED PLANS &amp; SECTIONS</t>
  </si>
  <si>
    <t>HOUSEKEEPING LAUNDRY AREA DETAILED PLANS AND SECTIONS</t>
  </si>
  <si>
    <t>STAFF PRAYER ROOM PLAN AND SECTION</t>
  </si>
  <si>
    <t>HOTEL MAIN GATE - DETAILED PLANS</t>
  </si>
  <si>
    <t>HOTEL MAIN GATE - DETAILED SECTIONS</t>
  </si>
  <si>
    <t>WASTE STORAGE ROOM - DETAILED PLAN &amp; SECTIONS</t>
  </si>
  <si>
    <t>SPA PUMP ROOM - DETAILED PLAN &amp; SECTIONS</t>
  </si>
  <si>
    <t>F.E.Z2.F1.LG.WL.002</t>
  </si>
  <si>
    <t>LV &amp; SUBSTATION ROOM (2) - DETAILED PLAN &amp; SECTIONS</t>
  </si>
  <si>
    <t>LV &amp; SUBSTATION ROOM (3) - DETAILED PLAN &amp; SECTIONS</t>
  </si>
  <si>
    <t>LOADING AREA - DETAILED PLAN</t>
  </si>
  <si>
    <t>LOADING AREA - DETAILED PLAN &amp; SECTION</t>
  </si>
  <si>
    <t>LPG YARD PLANS AND DETAIL</t>
  </si>
  <si>
    <t>F.E.Z9.EX.GE.LP.002</t>
  </si>
  <si>
    <t>SUBSTATION TYPE 2- PLANS,SECTIONS &amp; ELEVATIONS</t>
  </si>
  <si>
    <t>R.E.SS.AR.GF.WL.002</t>
  </si>
  <si>
    <t>GUARDHOUSE PLANS &amp; DETAILS</t>
  </si>
  <si>
    <t>VILLA GARAGE AND BOH DETAILS</t>
  </si>
  <si>
    <t>R.E.4B.AR.GF.ID.002</t>
  </si>
  <si>
    <t>GENERATOR ROOM &amp; FUEL TANK - DETAILED PLAN &amp; SECTION</t>
  </si>
  <si>
    <t>THEATRE - DETAILED PLAN 1</t>
  </si>
  <si>
    <t>THEATRE - DETAILED PLAN 2</t>
  </si>
  <si>
    <t>THEATRE - DETAILED PLAN 3</t>
  </si>
  <si>
    <t>THEATRE - DETAILED REFLECTED CEILING PLAN</t>
  </si>
  <si>
    <t>THEATRE - DETAILED SECTIONS</t>
  </si>
  <si>
    <t>OFFICE - DETAILED PLAN</t>
  </si>
  <si>
    <t>OFFICE - DETAILED SECTIONS</t>
  </si>
  <si>
    <t>4 BEDROOM VILLA - TYPICAL STAIR DETAILED PLAN &amp; SECTIONS</t>
  </si>
  <si>
    <t>R.E.4B.ST.ST.SR.002</t>
  </si>
  <si>
    <t>4 BEDROOM VILLA - TYPICAL WALL SECTIONS-1</t>
  </si>
  <si>
    <t>4 BEDROOM VILLA - TYPICAL WALL SECTIONS-2</t>
  </si>
  <si>
    <t>4 BEDROOM VILLA - TYPICAL TOILET DETAILED PLANS &amp; ELEVATION</t>
  </si>
  <si>
    <t>5 BEDROOM VILLA - TYPICAL STAIR DETAILED PLAN &amp; SECTIONS</t>
  </si>
  <si>
    <t>R.E.5B.ST.ST.SR.002</t>
  </si>
  <si>
    <t>5 BEDROOM VILLA - TYPICAL WALL SECTIONS-1</t>
  </si>
  <si>
    <t>5 BEDROOM VILLA - TYPICAL WALL SECTIONS-2</t>
  </si>
  <si>
    <t>5 BEDROOM VILLA - TYPICAL TOILET DETAILED PLANS &amp; ELEVATION</t>
  </si>
  <si>
    <t>6 BEDROOM VILLA - TYPICAL TOILET DETAILED PLANS &amp; ELEVATION</t>
  </si>
  <si>
    <t>6 BEDROOM VILLA - TYPICAL STAIR DETAILED PLAN &amp; SECTIONS</t>
  </si>
  <si>
    <t>R.E.6B.ST.ST.SR.002</t>
  </si>
  <si>
    <t>6 BEDROOM VILLA - TYPICAL WALL SECTION-1</t>
  </si>
  <si>
    <t>6 BEDROOM VILLA - TYPICAL WALL SECTION-2</t>
  </si>
  <si>
    <t>WALL TYPES</t>
  </si>
  <si>
    <t>TYPICAL FLOOR DETAILS</t>
  </si>
  <si>
    <t>TYPICAL ROOF DETAILS</t>
  </si>
  <si>
    <t>TYPICAL CEILING DETAILS</t>
  </si>
  <si>
    <t>TYPICAL WET AREA DETAILS</t>
  </si>
  <si>
    <t>TYPICAL STAIR DETAILS</t>
  </si>
  <si>
    <t>TYPICAL  ELEVATOR DETAIL</t>
  </si>
  <si>
    <t>TYPICAL DOOR DETAIL</t>
  </si>
  <si>
    <t>F.E.Z3.AR.BF.DR.002</t>
  </si>
  <si>
    <t>TYPICAL WINDOWS DETAILS</t>
  </si>
  <si>
    <t>F.E.Z3.AR.BF.WI.002</t>
  </si>
  <si>
    <t>TYPICAL PARKING DETAILS</t>
  </si>
  <si>
    <t>TYPICAL BLOCKWORK AND WALL STABILIZATION DETAILS</t>
  </si>
  <si>
    <t>TYPICAL FHC DETAIL</t>
  </si>
  <si>
    <t>F.E.Z3.FF.BF.FN.002</t>
  </si>
  <si>
    <t>DETAILS EXPANSION JOINT &amp; WALL PROTECTION DETAIL</t>
  </si>
  <si>
    <t>PENETRATION DETAILS</t>
  </si>
  <si>
    <t>TYPICAL ROOF EQUIPMENT DETAILS</t>
  </si>
  <si>
    <t>F.E.Z3.HV.RF.DU.002</t>
  </si>
  <si>
    <t>TYPICAL POOL DETAILS</t>
  </si>
  <si>
    <t>MEP RELATED DETAILS</t>
  </si>
  <si>
    <t>NAJDI SINGLE DOOR ELEVATION</t>
  </si>
  <si>
    <t>NAJDI DOUBLE DOOR ELEVATION</t>
  </si>
  <si>
    <t>NAJDI TIMBER FABRIC (STRAIGHT) CANOPY</t>
  </si>
  <si>
    <t>F.E.Z4.FA.GE.FA.002</t>
  </si>
  <si>
    <t>NAJDI TIMBER FABRIC (INCLINED) CANOPY</t>
  </si>
  <si>
    <t>NAJDI TRIANGULATION DETAILS 1</t>
  </si>
  <si>
    <t>NAJDI TRIANGULATION DETAILS 2</t>
  </si>
  <si>
    <t>NAJDI BALUSTRADE AND EXTERNAL CEILING DETAILS</t>
  </si>
  <si>
    <t>UTILITY AREA BOUNDRY WALL</t>
  </si>
  <si>
    <t>UTILITY AREA GATE</t>
  </si>
  <si>
    <t>TYPICAL BRIDGE DETAILS</t>
  </si>
  <si>
    <t>TYPICAL PARAPET &amp; FACADE DETAILS</t>
  </si>
  <si>
    <t>Hotel - Basement 1 - BOH Room Finishes Schedule</t>
  </si>
  <si>
    <t>Finishes Schedules</t>
  </si>
  <si>
    <t>Hotel - Lower Ground - BOH Room Finishes Schedule</t>
  </si>
  <si>
    <t>Hotel - Level 0 -  BOH Room Finishes Schedule</t>
  </si>
  <si>
    <t>Hotel - Mezzanine -  BOH Room Finishes Schedule</t>
  </si>
  <si>
    <t>Hotel - Level 1 -  BOH Room Finishes Schedule</t>
  </si>
  <si>
    <t>Hotel - Level 2 -  BOH Room Finishes Schedule</t>
  </si>
  <si>
    <t>Hotel - Level 3 -  BOH Room Finishes Schedule</t>
  </si>
  <si>
    <t>Hotel - Level RF - BOH Room Finishes Schedule</t>
  </si>
  <si>
    <t>4 Bedroom Villa - Level L0 &amp; L1 - Typical BOH Room Finishes Schedule</t>
  </si>
  <si>
    <t>5 Bedroom Villa - Level L0 &amp; L1 - Typical BOH Room Finishes Schedule</t>
  </si>
  <si>
    <t>6 Bedroom Villa - Level L0 &amp; L1 - Typical BOH Room Finishes Schedule</t>
  </si>
  <si>
    <t>HOTEL DOOR TYPOLOGY</t>
  </si>
  <si>
    <t>Doors</t>
  </si>
  <si>
    <t>GLAZING TYPE SCHEDULE</t>
  </si>
  <si>
    <t>Curtain Wall</t>
  </si>
  <si>
    <t>INTERNAL GLASS PARTITION</t>
  </si>
  <si>
    <t>Glass Partition</t>
  </si>
  <si>
    <t>HOTEL WINDOW TYPOLOGY</t>
  </si>
  <si>
    <t>Windows</t>
  </si>
  <si>
    <t>HOTEL LOUVER TYPOLOGY</t>
  </si>
  <si>
    <t>Louvers</t>
  </si>
  <si>
    <t>F.E.Z4.F2.LG.WI.002</t>
  </si>
  <si>
    <t>DOOR MASTER SCHEDULE-NORTH WING</t>
  </si>
  <si>
    <t>DOOR MASTER SCHEDULE-SOUTH WING</t>
  </si>
  <si>
    <t>DOOR MASTER SCHEDULE-MAIN HOTEL</t>
  </si>
  <si>
    <t>DOOR MASTER SCHEDULE-FORUM,SP,PB &amp; SPA</t>
  </si>
  <si>
    <t>DOOR MASTER SCHEDULE-STP ROOM</t>
  </si>
  <si>
    <t>4-BEDROOM VILLA - DOOR SCHEDULE &amp; TYPOLOGY</t>
  </si>
  <si>
    <t>R.E.4B.AR.GF.DR.002</t>
  </si>
  <si>
    <t>5 BEDROOM VILLA -  DOORS SCHEDULE &amp; TYPOLOGY</t>
  </si>
  <si>
    <t>R.E.5B.AR.GF.DR.002</t>
  </si>
  <si>
    <t>6-BEDROOM VILLA -  DOORS SCHEDULE &amp; TYPOLOGY</t>
  </si>
  <si>
    <t>R.E.6B.AR.GF.DR.002</t>
  </si>
  <si>
    <t>VILLA LOUNGE - DOOR SCHEDULE, WINDOWS SCHEDULE &amp; TYPOLOGY &amp; ROOM FINISHES SCHEDULE</t>
  </si>
  <si>
    <t>R.E.6B.AR.GF.WI.002</t>
  </si>
  <si>
    <t>VILLAS - TYPICAL WINDOWS SCHEDULE &amp; TYPOLOGY</t>
  </si>
  <si>
    <t>Building Information Modelling</t>
  </si>
  <si>
    <t>BM</t>
  </si>
  <si>
    <t>Electrical</t>
  </si>
  <si>
    <t>MEP</t>
  </si>
  <si>
    <t>N/A</t>
  </si>
  <si>
    <t>ElectricalN/A</t>
  </si>
  <si>
    <t>F.E.Z3.LV.BF.IC.002</t>
  </si>
  <si>
    <t>BW</t>
  </si>
  <si>
    <t>F.E.Z3.AR.BF.BU.002</t>
  </si>
  <si>
    <t>F.E.Z1.AR.BF.BU.002</t>
  </si>
  <si>
    <t>F.E.Z4.AR.LG.BU.002</t>
  </si>
  <si>
    <t>F.E.Z6.AR.BF.BU.002</t>
  </si>
  <si>
    <t>F.E.Z5.AR.LG.BU.002</t>
  </si>
  <si>
    <t>F.E.Z8.AR.BF.BU.002</t>
  </si>
  <si>
    <t>F.E.Z7.AR.BF.BU.002</t>
  </si>
  <si>
    <t>F.E.Z2.AR.BF.BU.002</t>
  </si>
  <si>
    <t>F.E.Z2.AR.LG.BU.002</t>
  </si>
  <si>
    <t>F.E.Z3.AR.GF.BU.002</t>
  </si>
  <si>
    <t>F.E.Z1.AR.GF.BU.002</t>
  </si>
  <si>
    <t>F.E.Z4.AR.GF.BU.002</t>
  </si>
  <si>
    <t>F.E.Z6.AR.GF.BU.002</t>
  </si>
  <si>
    <t>F.E.Z5.AR.GF.BU.002</t>
  </si>
  <si>
    <t>F.E.Z8.AR.GF.BU.002</t>
  </si>
  <si>
    <t>F.E.Z7.AR.GF.BU.002</t>
  </si>
  <si>
    <t>F.E.Z2.AR.RF.BU.002</t>
  </si>
  <si>
    <t>F.E.Z4.AR.1F.BU.002</t>
  </si>
  <si>
    <t>F.E.Z3.AR.1F.BU.002</t>
  </si>
  <si>
    <t>F.E.Z6.AR.1F.BU.002</t>
  </si>
  <si>
    <t>F.E.Z5.AR.1F.BU.002</t>
  </si>
  <si>
    <t>F.E.Z8.AR.1F.BU.002</t>
  </si>
  <si>
    <t>F.E.Z7.AR.RF.BU.002</t>
  </si>
  <si>
    <t>F.E.Z4.AR.2F.BU.002</t>
  </si>
  <si>
    <t>F.E.Z1.AR.RF.BU.002</t>
  </si>
  <si>
    <t>F.E.Z3.AR.2F.BU.002</t>
  </si>
  <si>
    <t>F.E.Z6.AR.2F.BU.002</t>
  </si>
  <si>
    <t>F.E.Z5.AR.2F.BU.002</t>
  </si>
  <si>
    <t>F.E.Z5.AR.3F.BU.002</t>
  </si>
  <si>
    <t>F.E.Z4.AR.RF.BU.002</t>
  </si>
  <si>
    <t>F.E.Z5.AR.RF.BU.002</t>
  </si>
  <si>
    <t>R.E.4B.HV.GF.DU.002</t>
  </si>
  <si>
    <t>R.E.5B.HV.GF.DU.002</t>
  </si>
  <si>
    <t>R.E.6B.HV.GF.DU.002</t>
  </si>
  <si>
    <t>R.E.VL.AR.GF.BU.002</t>
  </si>
  <si>
    <t>CO</t>
  </si>
  <si>
    <t>F.E.Z3.AR.BF.CP.002</t>
  </si>
  <si>
    <t>F.E.Z1.AR.BF.CP.002</t>
  </si>
  <si>
    <t>F.E.Z4.AR.LG.CP.002</t>
  </si>
  <si>
    <t>F.E.Z6.AR.BF.CP.002</t>
  </si>
  <si>
    <t>F.E.Z5.AR.LG.CP.002</t>
  </si>
  <si>
    <t>F.E.Z8.AR.BF.CP.002</t>
  </si>
  <si>
    <t>F.E.Z7.AR.BF.CP.002</t>
  </si>
  <si>
    <t>F.E.Z2.AR.BF.CP.002</t>
  </si>
  <si>
    <t>F.E.Z2.AR.LG.CP.002</t>
  </si>
  <si>
    <t>F.E.Z3.AR.GF.CP.002</t>
  </si>
  <si>
    <t>F.E.Z1.AR.GF.CP.002</t>
  </si>
  <si>
    <t>F.E.Z4.AR.GF.CP.002</t>
  </si>
  <si>
    <t>F.E.Z6.AR.GF.CP.002</t>
  </si>
  <si>
    <t>F.E.Z5.AR.GF.CP.002</t>
  </si>
  <si>
    <t>F.E.Z8.AR.GF.CP.002</t>
  </si>
  <si>
    <t>F.E.Z7.AR.GF.CP.002</t>
  </si>
  <si>
    <t>F.E.Z2.AR.RF.CP.002</t>
  </si>
  <si>
    <t>F.E.Z3.AR.1F.CP.002</t>
  </si>
  <si>
    <t>F.E.Z4.AR.1F.CP.002</t>
  </si>
  <si>
    <t>F.E.Z6.AR.1F.CP.002</t>
  </si>
  <si>
    <t>F.E.Z5.AR.1F.CP.002</t>
  </si>
  <si>
    <t>F.E.Z8.AR.1F.CP.002</t>
  </si>
  <si>
    <t>F.E.Z7.AR.RF.CP.002</t>
  </si>
  <si>
    <t>F.E.Z3.AR.2F.CP.002</t>
  </si>
  <si>
    <t>F.E.Z1.AR.RF.CP.002</t>
  </si>
  <si>
    <t>F.E.Z4.AR.2F.CP.002</t>
  </si>
  <si>
    <t>F.E.Z6.AR.2F.CP.002</t>
  </si>
  <si>
    <t>F.E.Z5.AR.2F.CP.002</t>
  </si>
  <si>
    <t>F.E.Z5.AR.3F.CP.002</t>
  </si>
  <si>
    <t>F.E.Z3.AR.RF.CP.002</t>
  </si>
  <si>
    <t>F.E.Z4.AR.RF.CP.002</t>
  </si>
  <si>
    <t>F.E.Z5.AR.RF.CP.002</t>
  </si>
  <si>
    <t>R.E.4B.AR.RF.CP.002</t>
  </si>
  <si>
    <t>R.E.5B.AR.RF.CP.002</t>
  </si>
  <si>
    <t>R.E.6B.AR.RF.CP.002</t>
  </si>
  <si>
    <t>R.E.VL.AR.GF.CP.002</t>
  </si>
  <si>
    <t>Drainage</t>
  </si>
  <si>
    <t>DR</t>
  </si>
  <si>
    <t>Mechanical</t>
  </si>
  <si>
    <t>F.E.Z3.DR.BF.FW.002</t>
  </si>
  <si>
    <t>F.E.Z1.DR.BF.FW.002</t>
  </si>
  <si>
    <t>F.E.Z9.DR.GF.FW.002</t>
  </si>
  <si>
    <t>F.E.Z4.PL.LG.WS.002</t>
  </si>
  <si>
    <t>F.E.Z6.DR.BF.FW.002</t>
  </si>
  <si>
    <t>F.E.Z5.DR.LG.FW.002</t>
  </si>
  <si>
    <t>F.E.Z8.DR.BF.FW.002</t>
  </si>
  <si>
    <t>F.E.Z7.DR.BF.FW.002</t>
  </si>
  <si>
    <t>F.E.Z2.DR.BF.FW.002</t>
  </si>
  <si>
    <t>F.E.Z5.DR.GF.FW.002</t>
  </si>
  <si>
    <t>F.E.Z1.DR.GF.FW.002</t>
  </si>
  <si>
    <t>F.E.Z3.DR.GF.FW.002</t>
  </si>
  <si>
    <t>F.E.Z4.PL.GF.WS.002</t>
  </si>
  <si>
    <t>F.E.Z6.DR.GF.FW.002</t>
  </si>
  <si>
    <t>F.E.Z8.DR.GF.FW.002</t>
  </si>
  <si>
    <t>F.E.Z7.DR.GF.FW.002</t>
  </si>
  <si>
    <t>F.E.Z2.DR.LG.FW.002</t>
  </si>
  <si>
    <t>F.E.Z5.DR.1F.FW.002</t>
  </si>
  <si>
    <t>F.E.Z3.DR.1F.FW.002</t>
  </si>
  <si>
    <t>F.E.Z4.PL.1F.WS.002</t>
  </si>
  <si>
    <t>F.E.Z6.DR.1F.FW.002</t>
  </si>
  <si>
    <t>F.E.Z8.DR.1F.FW.002</t>
  </si>
  <si>
    <t>F.E.Z5.DR.2F.FW.002</t>
  </si>
  <si>
    <t>F.E.Z3.DR.2F.FW.002</t>
  </si>
  <si>
    <t>F.E.Z4.PL.2F.WS.002</t>
  </si>
  <si>
    <t>F.E.Z6.DR.2F.FW.002</t>
  </si>
  <si>
    <t>F.E.Z5.DR.3F.FW.002</t>
  </si>
  <si>
    <t>F.E.Z1.DR.RF.FW.002</t>
  </si>
  <si>
    <t>F.E.Z7.DR.RF.FW.002</t>
  </si>
  <si>
    <t>F.E.Z5.DR.RF.FW.002</t>
  </si>
  <si>
    <t>F.E.Z4.PL.RF.WS.002</t>
  </si>
  <si>
    <t>R.E.4B.DR.GF.FW.002</t>
  </si>
  <si>
    <t>R.E.4B.DR.RF.FW.002</t>
  </si>
  <si>
    <t>R.E.5B.DR.GF.FW.002</t>
  </si>
  <si>
    <t>R.E.5B.DR.RF.FW.002</t>
  </si>
  <si>
    <t>R.E.6B.DR.GF.FW.002</t>
  </si>
  <si>
    <t>R.E.6B.DR.RF.FW.002</t>
  </si>
  <si>
    <t>R.E.VL.DR.GF.FW.002</t>
  </si>
  <si>
    <t>R.E.SS.DR.GF.FW.002</t>
  </si>
  <si>
    <t>F.E.Z4.EX.GE.DR.002</t>
  </si>
  <si>
    <t>Electrical HV &amp; LV</t>
  </si>
  <si>
    <t>Drawing List</t>
  </si>
  <si>
    <t>EL</t>
  </si>
  <si>
    <t>Electrical Legends and Symbols</t>
  </si>
  <si>
    <t>Electrical General Notes &amp; Abbreviations</t>
  </si>
  <si>
    <t>Electrical Naming Convention</t>
  </si>
  <si>
    <t>F.E.Z3.EL.BF.PW.002</t>
  </si>
  <si>
    <t>F.E.Z4.EL.LG.PW.002</t>
  </si>
  <si>
    <t>Maintenance Strategy - Basement</t>
  </si>
  <si>
    <t>Basement</t>
  </si>
  <si>
    <t>Maintenance Strategy - Ground Floor</t>
  </si>
  <si>
    <t>Ground floor</t>
  </si>
  <si>
    <t>Maintenance Strategy - Sections</t>
  </si>
  <si>
    <t>Maintenance Strategy - Substation Type-1</t>
  </si>
  <si>
    <t>F.E.Z1.EL.BF.PW.002</t>
  </si>
  <si>
    <t>F.E.Z9.EL.GF.PW.002</t>
  </si>
  <si>
    <t>F.E.Z6.EL.BF.PW.002</t>
  </si>
  <si>
    <t>F.E.Z8.EL.BF.PW.002</t>
  </si>
  <si>
    <t>F.E.Z7.EL.BF.PW.002</t>
  </si>
  <si>
    <t>F.E.Z2.EL.BF.PW.002</t>
  </si>
  <si>
    <t>F.E.Z5.EL.LG.PW.002</t>
  </si>
  <si>
    <t>F.E.Z2.EL.LG.PW.002</t>
  </si>
  <si>
    <t>F.E.Z4.EL.GF.PW.002</t>
  </si>
  <si>
    <t>F.E.Z1.EL.GF.PW.002</t>
  </si>
  <si>
    <t>F.E.Z3.EL.GF.PW.002</t>
  </si>
  <si>
    <t>F.E.Z6.EL.GF.PW.002</t>
  </si>
  <si>
    <t>F.E.Z5.EL.GF.PW.002</t>
  </si>
  <si>
    <t>F.E.Z8.EL.GF.PW.002</t>
  </si>
  <si>
    <t>F.E.Z7.EL.GF.PW.002</t>
  </si>
  <si>
    <t>F.E.Z5.EL.1F.PW.002</t>
  </si>
  <si>
    <t>F.E.Z3.EL.1F.PW.002</t>
  </si>
  <si>
    <t>F.E.Z4.EL.1F.PW.002</t>
  </si>
  <si>
    <t>F.E.Z6.EL.1F.PW.002</t>
  </si>
  <si>
    <t>F.E.Z8.EL.1F.PW.002</t>
  </si>
  <si>
    <t>F.E.Z7.EL.RF.PW.002</t>
  </si>
  <si>
    <t>F.E.Z5.EL.3F.PW.002</t>
  </si>
  <si>
    <t>F.E.Z1.EL.RF.PW.002</t>
  </si>
  <si>
    <t>F.E.Z3.EL.2F.PW.002</t>
  </si>
  <si>
    <t>F.E.Z4.EL.2F.PW.002</t>
  </si>
  <si>
    <t>F.E.Z6.EL.2F.PW.002</t>
  </si>
  <si>
    <t>F.E.Z5.EL.2F.PW.002</t>
  </si>
  <si>
    <t>F.E.Z3.EL.RF.PW.002</t>
  </si>
  <si>
    <t>F.E.Z4.EL.RF.PW.002</t>
  </si>
  <si>
    <t>F.E.Z5.EL.RF.PW.002</t>
  </si>
  <si>
    <t>R.E.4B.EL.GF.PW.002</t>
  </si>
  <si>
    <t>R.E.4B.EL.RF.PW.002</t>
  </si>
  <si>
    <t>R.E.5B.EL.GF.PW.002</t>
  </si>
  <si>
    <t>R.E.5B.EL.RF.PW.002</t>
  </si>
  <si>
    <t>R.E.6B.EL.GF.PW.002</t>
  </si>
  <si>
    <t>R.E.6B.EL.RF.PW.002</t>
  </si>
  <si>
    <t>R.E.VL.EL.GF.PW.002</t>
  </si>
  <si>
    <t>F.E.Z3.EL.BF.LI.002</t>
  </si>
  <si>
    <t>F.E.Z1.EL.BF.LI.002</t>
  </si>
  <si>
    <t>F.E.Z9.EL.GF.LI.002</t>
  </si>
  <si>
    <t>F.E.Z4.EL.LG.LI.002</t>
  </si>
  <si>
    <t>F.E.Z6.EL.BF.LI.002</t>
  </si>
  <si>
    <t>F.E.Z8.EL.BF.LI.002</t>
  </si>
  <si>
    <t>F.E.Z7.EL.BF.LI.002</t>
  </si>
  <si>
    <t>F.E.Z2.EL.BF.LI.002</t>
  </si>
  <si>
    <t>F.E.Z5.EL.LG.LI.002</t>
  </si>
  <si>
    <t>F.E.Z2.EL.LG.LI.002</t>
  </si>
  <si>
    <t>F.E.Z5.EL.GF.LI.002</t>
  </si>
  <si>
    <t>F.E.Z1.EL.GF.LI.002</t>
  </si>
  <si>
    <t>F.E.Z3.EL.GF.LI.002</t>
  </si>
  <si>
    <t>F.E.Z4.EL.GF.LI.002</t>
  </si>
  <si>
    <t>F.E.Z6.EL.GF.LI.002</t>
  </si>
  <si>
    <t>F.E.Z8.EL.GF.LI.002</t>
  </si>
  <si>
    <t>F.E.Z7.EL.GF.LI.002</t>
  </si>
  <si>
    <t>F.E.Z5.EL.1F.LI.002</t>
  </si>
  <si>
    <t>F.E.Z3.EL.1F.LI.002</t>
  </si>
  <si>
    <t>F.E.Z4.EL.1F.LI.002</t>
  </si>
  <si>
    <t>F.E.Z6.EL.1F.LI.002</t>
  </si>
  <si>
    <t>F.E.Z8.EL.1F.LI.002</t>
  </si>
  <si>
    <t>F.E.Z5.EL.2F.LI.002</t>
  </si>
  <si>
    <t>F.E.Z3.EL.2F.LI.002</t>
  </si>
  <si>
    <t>F.E.Z4.EL.2F.LI.002</t>
  </si>
  <si>
    <t>F.E.Z6.EL.2F.LI.002</t>
  </si>
  <si>
    <t>F.E.Z5.EL.3F.LI.002</t>
  </si>
  <si>
    <t>F.E.Z5.EL.RF.LI.002</t>
  </si>
  <si>
    <t>R.E.4B.EL.GF.LI.002</t>
  </si>
  <si>
    <t>R.E.4B.EL.RF.LI.002</t>
  </si>
  <si>
    <t>R.E.5B.EL.GF.LI.002</t>
  </si>
  <si>
    <t>R.E.5B.EL.RF.LI.002</t>
  </si>
  <si>
    <t>R.E.6B.EL.GF.LI.002</t>
  </si>
  <si>
    <t>R.E.6B.EL.RF.LI.002</t>
  </si>
  <si>
    <t>R.E.VL.EL.GF.LI.002</t>
  </si>
  <si>
    <t>F.E.Z4.EX.GE.EX.002</t>
  </si>
  <si>
    <t>R.E.SS.EL.GF.PW.002</t>
  </si>
  <si>
    <t>F.E.Z9.LV.GF.TN.002</t>
  </si>
  <si>
    <t>Fire Alarm</t>
  </si>
  <si>
    <t>F.E.Z9.LV.GF.FS.002</t>
  </si>
  <si>
    <t>F.E.Z4.LV.LG.FS.002</t>
  </si>
  <si>
    <t>F.E.Z3.EX.GE.EX.002</t>
  </si>
  <si>
    <t>F.E.Z3.LV.BF.TN.002</t>
  </si>
  <si>
    <t>F.E.Z3.LV.BF.SC.002</t>
  </si>
  <si>
    <t>F.E.Z5.F2.LG.ID.002</t>
  </si>
  <si>
    <t>F.E.Z5.F2.GF.ID.002</t>
  </si>
  <si>
    <t>F.E.Z5.F2.1F.ID.002</t>
  </si>
  <si>
    <t>F.E.Z5.F2.2F.ID.002</t>
  </si>
  <si>
    <t>F.E.Z5.F2.3F.ID.002</t>
  </si>
  <si>
    <t>F.E.Z1.EX.GE.HA.002</t>
  </si>
  <si>
    <t>F.E.Z2.EX.GE.HA.002</t>
  </si>
  <si>
    <t>F.E.Z3.EX.GE.HA.002</t>
  </si>
  <si>
    <t>F.E.Z4.EX.GE.HA.002</t>
  </si>
  <si>
    <t>F.E.Z5.EX.GE.HA.002</t>
  </si>
  <si>
    <t>F.E.Z8.EX.GE.HA.002</t>
  </si>
  <si>
    <t>F.E.Z4.LV.LG.IC.002</t>
  </si>
  <si>
    <t>FA</t>
  </si>
  <si>
    <t>F.E.Z4.LV.1F.FS.002</t>
  </si>
  <si>
    <t>F.E.Z1.LV.BF.FS.002</t>
  </si>
  <si>
    <t>F.E.Z3.LV.BF.FS.002</t>
  </si>
  <si>
    <t>F.E.Z6.LV.BF.FS.002</t>
  </si>
  <si>
    <t>F.E.Z8.LV.BF.FS.002</t>
  </si>
  <si>
    <t>F.E.Z7.LV.BF.FS.002</t>
  </si>
  <si>
    <t>F.E.Z2.LV.BF.FS.002</t>
  </si>
  <si>
    <t>F.E.Z5.LV.LG.FS.002</t>
  </si>
  <si>
    <t>F.E.Z2.LV.LG.FS.002</t>
  </si>
  <si>
    <t>F.E.Z4.LV.GF.FS.002</t>
  </si>
  <si>
    <t>F.E.Z1.LV.GF.FS.002</t>
  </si>
  <si>
    <t>F.E.Z3.LV.GF.FS.002</t>
  </si>
  <si>
    <t>F.E.Z6.LV.GF.FS.002</t>
  </si>
  <si>
    <t>F.E.Z5.LV.GF.FS.002</t>
  </si>
  <si>
    <t>F.E.Z8.LV.GF.FS.002</t>
  </si>
  <si>
    <t>F.E.Z7.LV.GF.FS.002</t>
  </si>
  <si>
    <t>F.E.Z1.LV.RF.FS.002</t>
  </si>
  <si>
    <t>F.E.Z3.LV.1F.FS.002</t>
  </si>
  <si>
    <t>F.E.Z6.LV.1F.FS.002</t>
  </si>
  <si>
    <t>F.E.Z5.LV.1F.FS.002</t>
  </si>
  <si>
    <t>F.E.Z8.LV.1F.FS.002</t>
  </si>
  <si>
    <t>F.E.Z7.LV.RF.FS.002</t>
  </si>
  <si>
    <t>F.E.Z4.LV.2F.FS.002</t>
  </si>
  <si>
    <t>F.E.Z3.LV.2F.FS.002</t>
  </si>
  <si>
    <t>F.E.Z6.LV.2F.FS.002</t>
  </si>
  <si>
    <t>F.E.Z5.LV.2F.FS.002</t>
  </si>
  <si>
    <t>F.E.Z4.LV.RF.FS.002</t>
  </si>
  <si>
    <t>F.E.Z3.LV.RF.FS.002</t>
  </si>
  <si>
    <t>F.E.Z5.LV.3F.FS.002</t>
  </si>
  <si>
    <t>R.E.4B.LV.GF.FS.002</t>
  </si>
  <si>
    <t>R.E.4B.LV.RF.FS.002</t>
  </si>
  <si>
    <t>R.E.5B.LV.GF.FS.002</t>
  </si>
  <si>
    <t>R.E.5B.LV.RF.FS.002</t>
  </si>
  <si>
    <t>R.E.6B.LV.GF.FS.002</t>
  </si>
  <si>
    <t>R.E.6B.LV.RF.FS.002</t>
  </si>
  <si>
    <t>R.E.VL.LV.GF.FS.002</t>
  </si>
  <si>
    <t>FACADE</t>
  </si>
  <si>
    <t>FCD</t>
  </si>
  <si>
    <t>FIRE LIFE SAFETY</t>
  </si>
  <si>
    <t>FLS</t>
  </si>
  <si>
    <t>F.E.Z4.FF.LG.FN.002</t>
  </si>
  <si>
    <t>F.E.Z3.FF.GF.FN.002</t>
  </si>
  <si>
    <t>F.E.Z3.FF.1F.FN.002</t>
  </si>
  <si>
    <t>F.E.Z3.FF.2F.FN.002</t>
  </si>
  <si>
    <t>F.E.Z5.FF.3F.FN.002</t>
  </si>
  <si>
    <t>F.E.Z4.FF.RF.FN.002</t>
  </si>
  <si>
    <t>R.E.4B.FF.GF.FN.002</t>
  </si>
  <si>
    <t>R.E.4B.FF.RF.FN.002</t>
  </si>
  <si>
    <t>R.E.5B.FF.GF.FN.002</t>
  </si>
  <si>
    <t>R.E.5B.FF.RF.FN.002</t>
  </si>
  <si>
    <t>R.E.6B.FF.GF.FN.002</t>
  </si>
  <si>
    <t>R.E.6B.FF.RF.FN.002</t>
  </si>
  <si>
    <t>F.E.Z9.FF.GF.FN.002</t>
  </si>
  <si>
    <t>R.E.VL.FF.GF.FN.002</t>
  </si>
  <si>
    <t>Fire Protection &amp; Life Safety</t>
  </si>
  <si>
    <t>FP</t>
  </si>
  <si>
    <t>F.E.Z1.FF.BF.FN.002</t>
  </si>
  <si>
    <t>F.E.Z6.FF.BF.FN.002</t>
  </si>
  <si>
    <t>F.E.Z8.FF.BF.FN.002</t>
  </si>
  <si>
    <t>F.E.Z7.FF.BF.FN.002</t>
  </si>
  <si>
    <t>F.E.Z2.FF.BF.FN.002</t>
  </si>
  <si>
    <t>F.E.Z6.FF.GF.FN.002</t>
  </si>
  <si>
    <t>F.E.Z5.FF.LG.FN.002</t>
  </si>
  <si>
    <t>F.E.Z4.FF.GF.FN.002</t>
  </si>
  <si>
    <t>F.E.Z1.FF.GF.FN.002</t>
  </si>
  <si>
    <t>F.E.Z5.FF.GF.FN.002</t>
  </si>
  <si>
    <t>F.E.Z8.FF.GF.FN.002</t>
  </si>
  <si>
    <t>F.E.Z7.FF.GF.FN.002</t>
  </si>
  <si>
    <t>F.E.Z2.FF.LG.FN.002</t>
  </si>
  <si>
    <t>F.E.Z4.FF.1F.FN.002</t>
  </si>
  <si>
    <t>F.E.Z6.FF.1F.FN.002</t>
  </si>
  <si>
    <t>F.E.Z5.FF.1F.FN.002</t>
  </si>
  <si>
    <t>F.E.Z4.FF.2F.FN.002</t>
  </si>
  <si>
    <t>F.E.Z6.FF.2F.FN.002</t>
  </si>
  <si>
    <t>F.E.Z5.FF.2F.FN.002</t>
  </si>
  <si>
    <t>F.E.Z3.FF.RF.FN.002</t>
  </si>
  <si>
    <t>F.E.Z5.FF.RF.FN.002</t>
  </si>
  <si>
    <t>F.E.Z4.EX.GE.FF.002</t>
  </si>
  <si>
    <t>Interior Design</t>
  </si>
  <si>
    <t>WS-WSH-687-3235-UBJ-SDW-ID-XX-XXXX</t>
  </si>
  <si>
    <t>AMENITIES - GENERAL ARRANGEMENT PLAN - GROUND FLOOR 1:50</t>
  </si>
  <si>
    <t>ID</t>
  </si>
  <si>
    <t>interior</t>
  </si>
  <si>
    <t xml:space="preserve">Interior works </t>
  </si>
  <si>
    <t xml:space="preserve">AMENITIES - FURNITURE PLAN - GROUND FLOOR </t>
  </si>
  <si>
    <t xml:space="preserve">AMENITIES - FLOOR FINISHES PLAN - GROUND FLOOR </t>
  </si>
  <si>
    <t xml:space="preserve">AMENITIES - WALL FINISHES PLAN - GROUND FLOOR </t>
  </si>
  <si>
    <t xml:space="preserve">AMENITIES - REFLECTED CEILING PLAN - GROUND FLOOR </t>
  </si>
  <si>
    <t xml:space="preserve">AMENITIES – ELEVATION 01 </t>
  </si>
  <si>
    <t xml:space="preserve">AMENITIES – ELEVATION 02 </t>
  </si>
  <si>
    <t xml:space="preserve">AMENITIES – ELEVATION 03 </t>
  </si>
  <si>
    <t xml:space="preserve">AMENITIES – ELEVATION 04 </t>
  </si>
  <si>
    <t xml:space="preserve">AMENITIES – ELEVATION 05 </t>
  </si>
  <si>
    <t xml:space="preserve">AMENITIES – ELEVATION 06 </t>
  </si>
  <si>
    <t xml:space="preserve">AMENITIES – ELEVATION 07 </t>
  </si>
  <si>
    <t>WS-WSH-687-3230-UBJ-SDW-ID-XX-XXXX</t>
  </si>
  <si>
    <t xml:space="preserve">AMENITIES – RECEPTION DESK </t>
  </si>
  <si>
    <t xml:space="preserve">AMENITIES – VANITY DETAILS </t>
  </si>
  <si>
    <t xml:space="preserve">AMENITIES – TYPICAL DETAILS </t>
  </si>
  <si>
    <t xml:space="preserve">AMENITIES – DOOR DETAILS (1 of 7) </t>
  </si>
  <si>
    <t xml:space="preserve">AMENITIES – DOOR DETAILS (2 of 7) </t>
  </si>
  <si>
    <t xml:space="preserve">AMENITIES – DOOR DETAILS (3 of 7) </t>
  </si>
  <si>
    <t xml:space="preserve">AMENITIES – DOOR DETAILS (4 of 7) </t>
  </si>
  <si>
    <t xml:space="preserve">AMENITIES – DOOR DETAILS (5 of 7) </t>
  </si>
  <si>
    <t xml:space="preserve">AMENITIES – DOOR DETAILS (6 of 7) </t>
  </si>
  <si>
    <t xml:space="preserve">AMENITIES – DOOR DETAILS (7 of 7) </t>
  </si>
  <si>
    <t>4 BED VILLA - GENERAL ARRANGEMENT PLAN - GROUND FLOOR 1:50</t>
  </si>
  <si>
    <t>4 BED VILLA - GENERAL ARRANGEMENT PLAN - FIRST FLOOR 1:50</t>
  </si>
  <si>
    <t xml:space="preserve">4 BED VILLA - FURNITURE PLAN - GROUND FLOOR </t>
  </si>
  <si>
    <t xml:space="preserve">4 BED VILLA - FURNITURE PLAN - FIRST FLOOR </t>
  </si>
  <si>
    <t>R.E.4B.AR.1F.ID.002</t>
  </si>
  <si>
    <t xml:space="preserve">4 BED VILLA - FLOOR FINISHES PLAN - GROUND FLOOR </t>
  </si>
  <si>
    <t xml:space="preserve">4 BED VILLA - FLOOR FINISHES PLAN - FIRST FLOOR </t>
  </si>
  <si>
    <t>R.E.4B.AR.1F.FL.002</t>
  </si>
  <si>
    <t xml:space="preserve">4 BED VILLA - WALL FINISHES PLAN - GROUND FLOOR </t>
  </si>
  <si>
    <t xml:space="preserve">4 BED VILLA - WALL FINISHES PLAN - FIRST FLOOR </t>
  </si>
  <si>
    <t>R.E.4B.AR.1F.WL.002</t>
  </si>
  <si>
    <t xml:space="preserve">4 BED VILLA - REFLECTED CEILING PLAN - GROUND FLOOR </t>
  </si>
  <si>
    <t xml:space="preserve">4 BED VILLA - REFLECTED CEILING PLAN - FIRST FLOOR </t>
  </si>
  <si>
    <t>R.E.4B.AR.1F.RP.002</t>
  </si>
  <si>
    <t xml:space="preserve">4 BED VILLA - FOYER ELEVATIONS </t>
  </si>
  <si>
    <t xml:space="preserve">4 BED VILLA - HALLWAY ELEVATIONS </t>
  </si>
  <si>
    <t xml:space="preserve">4 BED VILLA – MAJILS ELEVATIONS </t>
  </si>
  <si>
    <t xml:space="preserve">4 BED VILLA - DINING ELEVATIONS </t>
  </si>
  <si>
    <t xml:space="preserve">4 BED VILLA - LIVING ELEVATIONS </t>
  </si>
  <si>
    <t xml:space="preserve">4 BED VILLA - OPEN KITCHEN ELEVATIONS </t>
  </si>
  <si>
    <t xml:space="preserve">4 BED VILLA – LIFT LOBBY ELEVATIONS </t>
  </si>
  <si>
    <t xml:space="preserve">4 BED VILLA - POWDER ROOM ELEVATIONS </t>
  </si>
  <si>
    <t xml:space="preserve">4 BED VILLA - BEDROOM 1 ELEVATIONS </t>
  </si>
  <si>
    <t xml:space="preserve">4 BED VILLA - BATHROOM 1 ELEVATIONS </t>
  </si>
  <si>
    <t xml:space="preserve">4 BED VILLA – DRESSING 1 ELEVATIONS </t>
  </si>
  <si>
    <t xml:space="preserve">4 BED VILLA – LIVING SECOND FLOOR ELEVATIONS </t>
  </si>
  <si>
    <t xml:space="preserve">4 BED VILLA - MASTER BEDROOM ELEVATIONS </t>
  </si>
  <si>
    <t xml:space="preserve">4 BED VILLA - MASTER DRESSING ELEVATIONS </t>
  </si>
  <si>
    <t xml:space="preserve">4 BED VILLA - MASTER BATHROOM ELEVATIONS </t>
  </si>
  <si>
    <t xml:space="preserve">4 BED VILLA - BEDROOM 2 ELEVATIONS </t>
  </si>
  <si>
    <t xml:space="preserve">4 BED VILLA – DRESSING 2 ELEVATIONS </t>
  </si>
  <si>
    <t xml:space="preserve">4 BED VILLA - BATHROOM 2 ELEVATIONS </t>
  </si>
  <si>
    <t xml:space="preserve">4 BED VILLA - BEDROOM 3 ELEVATIONS </t>
  </si>
  <si>
    <t xml:space="preserve">4 BED VILLA – DRESSING 3 ELEVATIONS </t>
  </si>
  <si>
    <t xml:space="preserve">4 BED VILLA - BATHROOM 3 ELEVATIONS </t>
  </si>
  <si>
    <t xml:space="preserve">4 BED VILLA – LIVING SECOND FLOOR  </t>
  </si>
  <si>
    <t>5 BED VILLA - GENERAL ARRANGEMENT PLAN - GROUND FLOOR 1:50</t>
  </si>
  <si>
    <t>R.E.5B.AR.GF.ID.002</t>
  </si>
  <si>
    <t>5 BED VILLA - GENERAL ARRANGEMENT PLAN - FIRST FLOOR 1:50</t>
  </si>
  <si>
    <t xml:space="preserve">5 BED VILLA - FURNITURE PLAN - GROUND FLOOR </t>
  </si>
  <si>
    <t xml:space="preserve">5 BED VILLA - FURNITURE PLAN - FIRST FLOOR </t>
  </si>
  <si>
    <t>R.E.5B.AR.1F.ID.002</t>
  </si>
  <si>
    <t xml:space="preserve">5 BED VILLA - FLOOR FINISHES PLAN - GROUND FLOOR </t>
  </si>
  <si>
    <t xml:space="preserve">5 BED VILLA - FLOOR FINISHES PLAN - FIRST FLOOR </t>
  </si>
  <si>
    <t>R.E.5B.AR.1F.FL.002</t>
  </si>
  <si>
    <t xml:space="preserve">5 BED VILLA - WALL FINISHES PLAN - GROUND FLOOR </t>
  </si>
  <si>
    <t xml:space="preserve">5 BED VILLA - WALL FINISHES PLAN - FIRST FLOOR </t>
  </si>
  <si>
    <t>R.E.5B.AR.1F.WL.002</t>
  </si>
  <si>
    <t xml:space="preserve">5 BED VILLA - REFLECTED CEILING PLAN - GROUND FLOOR </t>
  </si>
  <si>
    <t xml:space="preserve">5 BED VILLA - REFLECTED CEILING PLAN - FIRST FLOOR </t>
  </si>
  <si>
    <t>R.E.5B.AR.1F.RP.002</t>
  </si>
  <si>
    <t xml:space="preserve">5 BED VILLA - FOYER ELEVATIONS </t>
  </si>
  <si>
    <t xml:space="preserve">5 BED VILLA - HALLWAY ELEVATIONS </t>
  </si>
  <si>
    <t xml:space="preserve">5 BED VILLA – MAJILS ELEVATIONS </t>
  </si>
  <si>
    <t xml:space="preserve">5 BED VILLA - DINING ELEVATIONS </t>
  </si>
  <si>
    <t xml:space="preserve">5 BED VILLA - LIVING ELEVATIONS </t>
  </si>
  <si>
    <t xml:space="preserve">5 BED VILLA - OPEN KITCHEN ELEVATIONS </t>
  </si>
  <si>
    <t xml:space="preserve">5 BED VILLA – LIFT LOBBY ELEVATIONS </t>
  </si>
  <si>
    <t xml:space="preserve">5 BED VILLA - POWDER ROOM ELEVATIONS </t>
  </si>
  <si>
    <t xml:space="preserve">5 BED VILLA - BEDROOM 1 ELEVATIONS </t>
  </si>
  <si>
    <t xml:space="preserve">5 BED VILLA - BATHROOM 1 ELEVATIONS </t>
  </si>
  <si>
    <t xml:space="preserve">5 BED VILLA – DRESSING 1 ELEVATIONS </t>
  </si>
  <si>
    <t xml:space="preserve">5 BED VILLA - MASTER BEDROOM ELEVATIONS </t>
  </si>
  <si>
    <t xml:space="preserve">5 BED VILLA - MASTER DRESSING ELEVATIONS </t>
  </si>
  <si>
    <t xml:space="preserve">5 BED VILLA - MASTER BATHROOM ELEVATIONS </t>
  </si>
  <si>
    <t xml:space="preserve">5 BED VILLA - BEDROOM 2 ELEVATIONS </t>
  </si>
  <si>
    <t xml:space="preserve">5 BED VILLA - DRESSING ELEVATIONS </t>
  </si>
  <si>
    <t xml:space="preserve">5 BED VILLA - BATHROOM 2 ELEVATIONS </t>
  </si>
  <si>
    <t xml:space="preserve">5 BED VILLA - BEDROOM 3 ELEVATIONS </t>
  </si>
  <si>
    <t xml:space="preserve">5 BED VILLA - BATHROOM 3 ELEVATIONS </t>
  </si>
  <si>
    <t xml:space="preserve">5 BED VILLA - BEDROOM 4 ELEVATIONS </t>
  </si>
  <si>
    <t xml:space="preserve">5 BED VILLA - DRESSING 4LEVATIONS </t>
  </si>
  <si>
    <t xml:space="preserve">5 BED VILLA - BATHROOM 4 ELEVATIONS </t>
  </si>
  <si>
    <t xml:space="preserve">5 BED VILLA – LIVING SECOND FLOOR  </t>
  </si>
  <si>
    <t xml:space="preserve">5 BED VILLA – HALLWAY SECOND FLOOR </t>
  </si>
  <si>
    <t>6 BED VILLA - GENERAL ARRANGEMENT PLAN - GROUND FLOOR 1:50</t>
  </si>
  <si>
    <t>R.E.6B.AR.GF.ID.002</t>
  </si>
  <si>
    <t>6 BED VILLA - GENERAL ARRANGEMENT PLAN - FIRST FLOOR 1:50</t>
  </si>
  <si>
    <t xml:space="preserve">6 BED VILLA - FURNITURE PLAN - GROUND FLOOR </t>
  </si>
  <si>
    <t xml:space="preserve">6 BED VILLA - FURNITURE PLAN - FIRST FLOOR </t>
  </si>
  <si>
    <t>R.E.6B.AR.1F.ID.002</t>
  </si>
  <si>
    <t xml:space="preserve">6 BED VILLA - FLOOR FINISHES PLAN - GROUND FLOOR </t>
  </si>
  <si>
    <t xml:space="preserve">6 BED VILLA – FLOOR FINISHES PLAN - FIRST FLOOR </t>
  </si>
  <si>
    <t>R.E.6B.AR.RF.FL.002</t>
  </si>
  <si>
    <t xml:space="preserve">6 BED VILLA – WALL FINISHES PLAN - GROUND FLOOR </t>
  </si>
  <si>
    <t xml:space="preserve">6 BED VILLA – WALL FINISHES PLAN - FIRST FLOOR </t>
  </si>
  <si>
    <t xml:space="preserve">6 BED VILLA – REFLECTED CEILING PLAN - GROUND FLOOR </t>
  </si>
  <si>
    <t xml:space="preserve">6 BED VILLA – REFLECTED CEILING PLAN - FIRST FLOOR </t>
  </si>
  <si>
    <t>R.E.6B.AR.RF.RP.002</t>
  </si>
  <si>
    <t xml:space="preserve">6 BED VILLA - FOYER ELEVATIONS </t>
  </si>
  <si>
    <t xml:space="preserve">6 BED VILLA - HALLWAY ELEVATIONS </t>
  </si>
  <si>
    <t xml:space="preserve">6 BED VILLA – MAJILS ELEVATIONS </t>
  </si>
  <si>
    <t xml:space="preserve">6 BED VILLA - DINING ELEVATIONS </t>
  </si>
  <si>
    <t xml:space="preserve">6 BED VILLA - LIVING ELEVATIONS </t>
  </si>
  <si>
    <t xml:space="preserve">6 BED VILLA - OPEN KITCHEN ELEVATIONS </t>
  </si>
  <si>
    <t xml:space="preserve">6 BED VILLA – LIFT LOBBY ELEVATIONS </t>
  </si>
  <si>
    <t xml:space="preserve">6 BED VILLA - POWDER ROOM ELEVATIONS </t>
  </si>
  <si>
    <t xml:space="preserve">6 BED VILLA - BEDROOM 1 ELEVATIONS </t>
  </si>
  <si>
    <t xml:space="preserve">6 BED VILLA - BATHROOM 1  ELEVATIONS </t>
  </si>
  <si>
    <t xml:space="preserve">6 BED VILLA – DRESSING  ELEVATIONS </t>
  </si>
  <si>
    <t xml:space="preserve">6 BED VILLA - MASTER BEDROOM ELEVATIONS </t>
  </si>
  <si>
    <t xml:space="preserve">6 BED VILLA - MASTER DRESSING ELEVATIONS </t>
  </si>
  <si>
    <t xml:space="preserve">6 BED VILLA - MASTER BATHROOM ELEVATIONS </t>
  </si>
  <si>
    <t xml:space="preserve">6 BED VILLA - BEDROOM 2 ELEVATIONS </t>
  </si>
  <si>
    <t xml:space="preserve">6 BED VILLA - DRESSING ELEVATIONS </t>
  </si>
  <si>
    <t xml:space="preserve">6 BED VILLA - BATHROOM 2 ELEVATIONS </t>
  </si>
  <si>
    <t xml:space="preserve">6 BED VILLA - BEDROOM 3 ELEVATIONS </t>
  </si>
  <si>
    <t xml:space="preserve">6 BED VILLA - BATHROOM 3 ELEVATIONS </t>
  </si>
  <si>
    <t xml:space="preserve">6 BED VILLA - BEDROOM 4 ELEVATIONS </t>
  </si>
  <si>
    <t xml:space="preserve">6 BED VILLA - DRESSING 4 ELEVATIONS </t>
  </si>
  <si>
    <t xml:space="preserve">6 BED VILLA - BATHROOM 4 ELEVATIONS </t>
  </si>
  <si>
    <t xml:space="preserve">6 BED VILLA - BEDROOM 5 ELEVATIONS </t>
  </si>
  <si>
    <t xml:space="preserve">6 BED VILLA - DRESSING 5 ELEVATIONS </t>
  </si>
  <si>
    <t xml:space="preserve">6 BED VILLA - BATHROOM 5 ELEVATIONS </t>
  </si>
  <si>
    <t xml:space="preserve">6 BED VILLA - HALLWAY SECOND FLOOR </t>
  </si>
  <si>
    <t xml:space="preserve">TYP. VILLA – MASTER BATHROOM VANITY DETAILS </t>
  </si>
  <si>
    <t xml:space="preserve">TYP. VILLA – BATHROOM 1 VANITY DETAILS </t>
  </si>
  <si>
    <t xml:space="preserve">TYP. VILLA – BATHROOM 2 VANITY DETAILS </t>
  </si>
  <si>
    <t xml:space="preserve">TYP. VILLA – BATHROOM 3 VANITY DETAILS </t>
  </si>
  <si>
    <t xml:space="preserve">TYP. VILLA – POWDER ROOM VANITY DETAILS </t>
  </si>
  <si>
    <t xml:space="preserve">TYP. VILLA – WARDROBE DETAILS (1 of 15) </t>
  </si>
  <si>
    <t xml:space="preserve">TYP. VILLA – WARDROBE DETAILS (2 of 15) </t>
  </si>
  <si>
    <t xml:space="preserve">TYP. VILLA – WARDROBE DETAILS (3 of 15) </t>
  </si>
  <si>
    <t xml:space="preserve">TYP. VILLA – WARDROBE DETAILS (4 of 15) </t>
  </si>
  <si>
    <t xml:space="preserve">TYP. VILLA – WARDROBE DETAILS (5 of 15) </t>
  </si>
  <si>
    <t xml:space="preserve">TYP. VILLA – WARDROBE DETAILS (6 of 15) </t>
  </si>
  <si>
    <t xml:space="preserve">TYP. VILLA – WARDROBE DETAILS (7 of 15) </t>
  </si>
  <si>
    <t xml:space="preserve">TYP. VILLA – WARDROBE DETAILS (8 of 15) </t>
  </si>
  <si>
    <t xml:space="preserve">TYP. VILLA – WARDROBE DETAILS (9 of 15) </t>
  </si>
  <si>
    <t xml:space="preserve">TYP. VILLA – WARDROBE DETAILS (10 of 15) </t>
  </si>
  <si>
    <t xml:space="preserve">TYP. VILLA – WARDROBE DETAILS (11 of 15) </t>
  </si>
  <si>
    <t xml:space="preserve">TYP. VILLA – WARDROBE DETAILS (12 of 15) </t>
  </si>
  <si>
    <t xml:space="preserve">TYP. VILLA – WARDROBE DETAILS (13 of 15) </t>
  </si>
  <si>
    <t xml:space="preserve">TYP. VILLA – WARDROBE DETAILS (14 of 15) </t>
  </si>
  <si>
    <t xml:space="preserve">TYP. VILLA – WARDROBE DETAILS (15 of 15) </t>
  </si>
  <si>
    <t xml:space="preserve">TYP. VILLA – KITCHEN DETAILS (1 of 3) </t>
  </si>
  <si>
    <t xml:space="preserve">TYP. VILLA – KITCHEN DETAILS (2 of 3) </t>
  </si>
  <si>
    <t xml:space="preserve">TYP. VILLA – KITCHEN DETAILS (3 of 3) </t>
  </si>
  <si>
    <t xml:space="preserve">TYP. VILLA – FIRE PLACE AND SHELVING DETAILS </t>
  </si>
  <si>
    <t xml:space="preserve">TYP. VILLA – RAILING DETAILS </t>
  </si>
  <si>
    <t xml:space="preserve">TYP. VILLA – TYPICAL WALL DETAILS </t>
  </si>
  <si>
    <t xml:space="preserve">TYP. VILLA – TYPICAL CEILING DETAILS </t>
  </si>
  <si>
    <t xml:space="preserve">TYP. VILLA – TYPICAL THRESHOLD </t>
  </si>
  <si>
    <t xml:space="preserve">TYP. VILLA – DOOR DETAILS </t>
  </si>
  <si>
    <t xml:space="preserve">TYP. VILLA – BATHROOM 4 VANITY DETAILS </t>
  </si>
  <si>
    <t xml:space="preserve">TYP. VILLA – BATHROOM 5 VANITY DETAILS </t>
  </si>
  <si>
    <t>TYP. VILLA – MEDICINE CABINET DETAILS 1:5</t>
  </si>
  <si>
    <t>GENERAL ARRANGEMENT &amp; KEY PLAN - BASEMENT – PART 2 1:400</t>
  </si>
  <si>
    <t>GENERAL ARRANGEMENT &amp; KEY PLAN - LOWER GROUND FLOOR - PART 2 1:400</t>
  </si>
  <si>
    <t xml:space="preserve">GENERAL ARRANGEMENT &amp; KEY PLAN - GROUND FLOOR - PART 2 </t>
  </si>
  <si>
    <t xml:space="preserve">GENERAL ARRANGEMENT &amp; KEY PLAN - LEVEL 01 - PART 2 </t>
  </si>
  <si>
    <t xml:space="preserve">GENERAL ARRANGEMENT &amp; KEY PLAN - LEVEL 02 - PART 2 </t>
  </si>
  <si>
    <t xml:space="preserve">GENERAL ARRANGEMENT &amp; KEY PLAN - LEVEL 03 - PART 2 </t>
  </si>
  <si>
    <t>SPA - GENERAL ARRANGEMENT PLAN – BASEMENT PART 1 1:75</t>
  </si>
  <si>
    <t xml:space="preserve">SPA - FURNITURE PLAN – BASEMENT PART 1 </t>
  </si>
  <si>
    <t>F.E.Z2.F1.BF.WL.002</t>
  </si>
  <si>
    <t xml:space="preserve">SPA - FLOOR FINISHES PLAN – BASEMENT PART 1 </t>
  </si>
  <si>
    <t xml:space="preserve">SPA - WALL FINISHES PLAN – BASEMENT PART 1 </t>
  </si>
  <si>
    <t xml:space="preserve">SPA – REFLECTED CEILING PLAN – BASEMENT PART 1 </t>
  </si>
  <si>
    <t>SPA – LIFT LOBBY, GENERAL LAYOUT</t>
  </si>
  <si>
    <t xml:space="preserve">SPA – ELEVATIONS 01  </t>
  </si>
  <si>
    <t xml:space="preserve">SPA – ELEVATIONS 02  </t>
  </si>
  <si>
    <t xml:space="preserve">SPA – ELEVATIONS 03  </t>
  </si>
  <si>
    <t xml:space="preserve">SPA – ELEVATIONS 04  </t>
  </si>
  <si>
    <t xml:space="preserve">SPA – ELEVATIONS 05  </t>
  </si>
  <si>
    <t xml:space="preserve">SPA – ELEVATIONS 06  </t>
  </si>
  <si>
    <t xml:space="preserve">SPA – ELEVATIONS 07  </t>
  </si>
  <si>
    <t xml:space="preserve">SPA – ELEVATIONS 08  </t>
  </si>
  <si>
    <t xml:space="preserve">SPA – ELEVATIONS 09  </t>
  </si>
  <si>
    <t xml:space="preserve">SPA – ELEVATIONS 10  </t>
  </si>
  <si>
    <t xml:space="preserve">SPA – ELEVATIONS 11  </t>
  </si>
  <si>
    <t xml:space="preserve">SPA – ELEVATIONS 12  </t>
  </si>
  <si>
    <t xml:space="preserve">SPA – ELEVATIONS 13  </t>
  </si>
  <si>
    <t xml:space="preserve">SPA – ELEVATIONS 14  </t>
  </si>
  <si>
    <t xml:space="preserve">SPA – ELEVATIONS 15  </t>
  </si>
  <si>
    <t xml:space="preserve">SPA – ELEVATIONS 16  </t>
  </si>
  <si>
    <t xml:space="preserve">SPA – ELEVATIONS 17  </t>
  </si>
  <si>
    <t xml:space="preserve">SPA – ELEVATIONS 18  </t>
  </si>
  <si>
    <t xml:space="preserve">SPA – LIFT LOBBY ELEVATIONS  </t>
  </si>
  <si>
    <t>SPA – RECEPTION DESK</t>
  </si>
  <si>
    <t>SPA – RETAIL JOINERY A</t>
  </si>
  <si>
    <t>SPA – RETAIL JOINERY B</t>
  </si>
  <si>
    <t>SPA – RETAIL JOINERY C (1 of 2)</t>
  </si>
  <si>
    <t>SPA – RETAIL JOINERY C  (1 of 2)</t>
  </si>
  <si>
    <t>SPA – RETAIL JOINERY D</t>
  </si>
  <si>
    <t>SPA – ADA LOCKER</t>
  </si>
  <si>
    <t>SPA – CHANGING ROOM LOCKER F (1 of 2)</t>
  </si>
  <si>
    <t>SPA – CHANGING ROOM LOCKER F (2 of 2)</t>
  </si>
  <si>
    <t>SPA – CHANGING ROOM LOCKER M</t>
  </si>
  <si>
    <t>SPA – CHANGING ROOM TOWEL SHELF F</t>
  </si>
  <si>
    <t>SPA – CHANGING ROOM TOWEL SHELF M</t>
  </si>
  <si>
    <t>SPA – BENCH</t>
  </si>
  <si>
    <t xml:space="preserve">SPA – VANITY COUNTER </t>
  </si>
  <si>
    <t>SPA – VANITY WC</t>
  </si>
  <si>
    <t>SPA – TYPICAL TREATMENT</t>
  </si>
  <si>
    <t>SPA –  TYPICAL MAKE-UP</t>
  </si>
  <si>
    <t>SPA –  VIP TREATMENT 1</t>
  </si>
  <si>
    <t>SPA – VIP 1 TREATMENT MAKE-UP COUNTER</t>
  </si>
  <si>
    <t>SPA – VIP 2 TREATMENT MAKE-UP COUNTER</t>
  </si>
  <si>
    <t xml:space="preserve">SPA – GARDEN SUITE TREATMENT </t>
  </si>
  <si>
    <t>SPA – HAIRDRESSER COUNTER</t>
  </si>
  <si>
    <t>SPA – SCRUB ROOM COUNTER</t>
  </si>
  <si>
    <t>SPA – GARDEN SUITE PARTITION DETAILS</t>
  </si>
  <si>
    <t>SPA – TOWEL SHELF TO POOL AND WELLNESS</t>
  </si>
  <si>
    <t>SPA – TOWEL SHELF AND DRINK STATION IN RELAXATION UNIT</t>
  </si>
  <si>
    <t>SPA – TOWEL SHELF IN TEPIDERIUM</t>
  </si>
  <si>
    <t>SPA – MANICURE COUNTER</t>
  </si>
  <si>
    <t>SPA – PEDICURE TROLLEY</t>
  </si>
  <si>
    <t>SPA – HEATED RELAXATION BENCHES</t>
  </si>
  <si>
    <t xml:space="preserve">SPA – DOOR DETAILS (1 of 8) </t>
  </si>
  <si>
    <t>F.E.Z2.F1.BF.DR.002</t>
  </si>
  <si>
    <t xml:space="preserve">SPA – DOOR DETAILS (2 of 8) </t>
  </si>
  <si>
    <t xml:space="preserve">SPA – DOOR DETAILS (3 of 8) </t>
  </si>
  <si>
    <t xml:space="preserve">SPA – DOOR DETAILS (4 of 8) </t>
  </si>
  <si>
    <t xml:space="preserve">SPA – DOOR DETAILS (5 of 8) </t>
  </si>
  <si>
    <t xml:space="preserve">SPA – DOOR DETAILS (6 of 8) </t>
  </si>
  <si>
    <t xml:space="preserve">SPA – DOOR DETAILS (7 of 8) </t>
  </si>
  <si>
    <t xml:space="preserve">SPA – DOOR DETAILS (8 of 8) </t>
  </si>
  <si>
    <t xml:space="preserve">SPA – TYPICAL DETAILS (1 of 4) </t>
  </si>
  <si>
    <t xml:space="preserve">SPA – TYPICAL DETAILS (2 of 4) </t>
  </si>
  <si>
    <t xml:space="preserve">SPA – TYPICAL DETAILS (3 of 4) </t>
  </si>
  <si>
    <t xml:space="preserve">SPA – TYPICAL DETAILS (4 of 4) </t>
  </si>
  <si>
    <t xml:space="preserve">SPA – CEILING DETAILS </t>
  </si>
  <si>
    <t>MAIN HOTEL - GENERAL ARRANGEMENT PLAN - GROUND FLOOR PART 1 1:50</t>
  </si>
  <si>
    <t>MAIN HOTEL - GENERAL ARRANGEMENT PLAN - GROUND FLOOR PART 2 1:50</t>
  </si>
  <si>
    <t xml:space="preserve">MAIN HOTEL - FURNITURE PLAN - GROUND FLOOR PART 1 </t>
  </si>
  <si>
    <t xml:space="preserve">MAIN HOTEL - FURNITURE PLAN - GROUND FLOOR PART 2 </t>
  </si>
  <si>
    <t xml:space="preserve">MAIN HOTEL - FLOOR FINISHES PLAN - GROUND FLOOR PART 1 </t>
  </si>
  <si>
    <t xml:space="preserve">MAIN HOTEL - FLOOR FINISHES PLAN - GROUND FLOOR PART 2 </t>
  </si>
  <si>
    <t xml:space="preserve">MAIN HOTEL - WALL FINISHES PLAN - GROUND FLOOR PART 1 </t>
  </si>
  <si>
    <t xml:space="preserve">MAIN HOTEL - WALL FINISHES PLAN - GROUND FLOOR PART 2 </t>
  </si>
  <si>
    <t xml:space="preserve">MAIN HOTEL - REFLECTED CEILING PLAN - GROUND FLOOR PART 1 </t>
  </si>
  <si>
    <t xml:space="preserve">MAIN HOTEL - REFLECTED CEILING PLAN - GROUND FLOOR PART 2 </t>
  </si>
  <si>
    <t xml:space="preserve">MAIN HOTEL – RECEPTION ELEVATIONS  </t>
  </si>
  <si>
    <t xml:space="preserve">MAIN HOTEL – LIBRARY ELEVATIONS  </t>
  </si>
  <si>
    <t xml:space="preserve">MAIN HOTEL – GUEST LOBBY ELEVATIONS  </t>
  </si>
  <si>
    <t xml:space="preserve">MAIN HOTEL – LOBBY ELEVATIONS  </t>
  </si>
  <si>
    <t xml:space="preserve">MAIN HOTEL – MALE &amp; FEMALE PRAYER ROOM  ELEVATIONS  </t>
  </si>
  <si>
    <t xml:space="preserve">MAIN HOTEL – RETAIL  ELEVATIONS  </t>
  </si>
  <si>
    <t xml:space="preserve">MAIN HOTEL – CORRIDOR  ELEVATIONS  </t>
  </si>
  <si>
    <t>F.E.Z5.F2.GF.WL.002</t>
  </si>
  <si>
    <t xml:space="preserve">MAIN HOTEL – PRIVATE DINING  ELEVATIONS  </t>
  </si>
  <si>
    <t xml:space="preserve">MAIN HOTEL – MAITRE D’  ELEVATIONS  </t>
  </si>
  <si>
    <t xml:space="preserve">MAIN HOTEL – LOS FUEGOS  ELEVATIONS  </t>
  </si>
  <si>
    <t>F.E.Z6.AR.GF.WL.002</t>
  </si>
  <si>
    <t xml:space="preserve">MAIN HOTEL – LIVING ROOM  ELEVATIONS  </t>
  </si>
  <si>
    <t xml:space="preserve">MAIN HOTEL – LOBBY ENTRANCE ELEVATIONS  </t>
  </si>
  <si>
    <t xml:space="preserve">MAIN HOTEL – MALE &amp; FEMALE TOILETS  </t>
  </si>
  <si>
    <t>F.E.Z4.F2.LG.ID.002</t>
  </si>
  <si>
    <t>MAIN HOTEL – ROYAL SUITE LOBBY</t>
  </si>
  <si>
    <t>RECEPTION - PRINTER STATION</t>
  </si>
  <si>
    <t>RECEPTION – DRINK STATION AND MIRROR</t>
  </si>
  <si>
    <t>RECEPTION – WALL PANELING &amp; CORNICE</t>
  </si>
  <si>
    <t>RECEPTION – SECRET DOOR DETAIL</t>
  </si>
  <si>
    <t>LIBRARY – CONCIERGE DESK</t>
  </si>
  <si>
    <t>LIBRARY – CAKE STATION</t>
  </si>
  <si>
    <t>LIBRARY – BANQUETTE SEATING  (1 of 2)</t>
  </si>
  <si>
    <t>LIBRARY – BANQUETTE SEATING (2 of 2)</t>
  </si>
  <si>
    <t>LIBRARY – SHELVING DISPLAY</t>
  </si>
  <si>
    <t xml:space="preserve">LIBRARY – WALL PANELING &amp; CORNICE </t>
  </si>
  <si>
    <t>LIBRARY – SECRET DOOR DETAIL</t>
  </si>
  <si>
    <t>LOS FUEGOS’ – BAR DETAIL (1 of 3)</t>
  </si>
  <si>
    <t>F.E.Z6.F2.GF.ID.002</t>
  </si>
  <si>
    <t>LOS FUEGOS’ – BAR DETAIL (2 of 3)</t>
  </si>
  <si>
    <t>LOS FUEGOS’ – BAR DETAIL (3 of 3)</t>
  </si>
  <si>
    <t>LIVING ROOM – BAR DETAIL (1 of 3)</t>
  </si>
  <si>
    <t>LIVING ROOM – BAR DETAIL (2 of 3)</t>
  </si>
  <si>
    <t>LIVING ROOM – BAR DETAIL (3 of 3)</t>
  </si>
  <si>
    <t>LOS FUEGOS’ AND LIVING ROOM – WAITER STATIONS DETAILS</t>
  </si>
  <si>
    <t>LOS FUEGOS’, LIVING AND PRIVATE DINING ROOMS – TYPICAL DETAILS</t>
  </si>
  <si>
    <t xml:space="preserve">LOBBY - WALL DETAILS (1 of 2) </t>
  </si>
  <si>
    <t xml:space="preserve">LOBBY - WALL DETAILS (2 of 2) </t>
  </si>
  <si>
    <t>PRAYER ROOM – SHOES RACK &amp; ABLUTIONS</t>
  </si>
  <si>
    <t>PRAYER ROOM – MIHRAB DETAILS</t>
  </si>
  <si>
    <t>RETAIL – CENTRAL UNIT</t>
  </si>
  <si>
    <t>RETAIL – SHOWCASE 1</t>
  </si>
  <si>
    <t>RETAIL – SHOWCASE 2</t>
  </si>
  <si>
    <t xml:space="preserve">GROUND FLOOR TOILETS - VANITY DETAILS </t>
  </si>
  <si>
    <t>F.E.Z4.F2.GF.ID.002</t>
  </si>
  <si>
    <t xml:space="preserve">GROUND FLOOR TOILETS - ADA VANITY DETAILS </t>
  </si>
  <si>
    <t>MAIN HOTEL – DOOR DETAILS (1 of 12)</t>
  </si>
  <si>
    <t>MAIN HOTEL – DOOR DETAILS (2 of 12)</t>
  </si>
  <si>
    <t>MAIN HOTEL – DOOR DETAILS (3 of 12)</t>
  </si>
  <si>
    <t>MAIN HOTEL – DOOR DETAILS (4 of 12)</t>
  </si>
  <si>
    <t>MAIN HOTEL – DOOR DETAILS (5 of 12)</t>
  </si>
  <si>
    <t>MAIN HOTEL – DOOR DETAILS (6 of 12)</t>
  </si>
  <si>
    <t>MAIN HOTEL – DOOR DETAILS (7 of 12)</t>
  </si>
  <si>
    <t>MAIN HOTEL – DOOR DETAILS (8 of 12)</t>
  </si>
  <si>
    <t>MAIN HOTEL – DOOR DETAILS (9 of 12)</t>
  </si>
  <si>
    <t>MAIN HOTEL – DOOR DETAILS (10 of 12)</t>
  </si>
  <si>
    <t>MAIN HOTEL – DOOR DETAILS (11 of 12)</t>
  </si>
  <si>
    <t>MAIN HOTEL – DOOR DETAILS (12 of 12)</t>
  </si>
  <si>
    <t>THEATRE - GENERAL ARRANGEMENT PLAN - LOWER GROUND FLOOR 1:50</t>
  </si>
  <si>
    <t>THEATRE - GENERAL ARRANGEMENT PLAN - GROUND FLOOR 1:50</t>
  </si>
  <si>
    <t>THEATRE - FURNITURE PLAN - LOWER GROUND FLOOR</t>
  </si>
  <si>
    <t xml:space="preserve">THEATRE - FURNITURE PLAN - GROUND FLOOR </t>
  </si>
  <si>
    <t>THEATRE - FLOOR FINISHES PLAN - LOWER GROUND FLOOR</t>
  </si>
  <si>
    <t xml:space="preserve">THEATRE - FLOOR FINISHES PLAN - GROUND FLOOR </t>
  </si>
  <si>
    <t>THEATRE - WALL FINISHES PLAN  - LOWER GROUND FLOOR</t>
  </si>
  <si>
    <t>F.E.Z8.AR.BF.WL.002</t>
  </si>
  <si>
    <t xml:space="preserve">THEATRE - WALL FINISHES PLAN  - GROUND FLOOR </t>
  </si>
  <si>
    <t>THEATRE - REFLECTED CEILING PLAN - LOWER GROUND FLOOR</t>
  </si>
  <si>
    <t xml:space="preserve">THEATRE - REFLECTED CEILING PLAN - GROUND FLOOR </t>
  </si>
  <si>
    <t xml:space="preserve">THEATRE – ELEVATIONS 01  </t>
  </si>
  <si>
    <t xml:space="preserve">THEATRE – ELEVATIONS 02  </t>
  </si>
  <si>
    <t xml:space="preserve">THEATRE – ELEVATIONS 03  </t>
  </si>
  <si>
    <t xml:space="preserve">THEATRE – ELEVATIONS 04  </t>
  </si>
  <si>
    <t xml:space="preserve">THEATRE – ELEVATIONS 05  </t>
  </si>
  <si>
    <t xml:space="preserve">THEATRE – ELEVATIONS 06  </t>
  </si>
  <si>
    <t xml:space="preserve">THEATRE – ELEVATIONS 07  </t>
  </si>
  <si>
    <t xml:space="preserve">THEATRE – ELEVATIONS 08  </t>
  </si>
  <si>
    <t>THEATRE – BANQUETTE &amp; TABLE SHELF (1 OF 2)</t>
  </si>
  <si>
    <t>THEATRE – BANQUETTE &amp; TABLE SHELF (2 OF 2)</t>
  </si>
  <si>
    <t>THEATRE – SOUND BOOTH</t>
  </si>
  <si>
    <t>THEATRE – BAR</t>
  </si>
  <si>
    <t>THEATRE – BANQUETTE BACK ROW</t>
  </si>
  <si>
    <t>THEATRE – BANQUETTE GROUND FLOOR (1 OF 2)</t>
  </si>
  <si>
    <t>THEATRE – BANQUETTE GROUND FLOOR (2 OF 2)</t>
  </si>
  <si>
    <t xml:space="preserve">THEATRE - VANITY DETAILS </t>
  </si>
  <si>
    <t>THEATRE - ADA DETAILS</t>
  </si>
  <si>
    <t>THEATRE – WALL DETAILS (1 OF 2)</t>
  </si>
  <si>
    <t>THEATRE – WALL DETAILS (2 OF 2)</t>
  </si>
  <si>
    <t xml:space="preserve">THEATRE – STAIR DETAILS </t>
  </si>
  <si>
    <t>THEATRE – DOOR DETAILS (1 of 4)</t>
  </si>
  <si>
    <t>F.E.Z8.AR.BF.DR.002</t>
  </si>
  <si>
    <t>THEATRE – DOOR DETAILS (2 of 4)</t>
  </si>
  <si>
    <t>THEATRE – DOOR DETAILS (3 of 4)</t>
  </si>
  <si>
    <t>THEATRE – DOOR DETAILS (4 of 4)</t>
  </si>
  <si>
    <t xml:space="preserve">POOL BAR - GENERAL ARRANGEMENT PLAN - GROUND FLOOR 1:50 </t>
  </si>
  <si>
    <t xml:space="preserve">POOL BAR - FURNITURE PLAN  - GROUND FLOOR  </t>
  </si>
  <si>
    <t xml:space="preserve">POOL BAR - FLOOR FINISHES PLAN - GROUND FLOOR  </t>
  </si>
  <si>
    <t xml:space="preserve">POOL BAR - WALL FINISHES PLAN - GROUND FLOOR  </t>
  </si>
  <si>
    <t xml:space="preserve">POOL BAR - REFLECTED CEILING PLAN - GROUND FLOOR  </t>
  </si>
  <si>
    <t>F.E.Z8.F1.GF.RP.002</t>
  </si>
  <si>
    <t xml:space="preserve">POOLBAR MALE SHOWERS –  ELEVATIONS 01  </t>
  </si>
  <si>
    <t xml:space="preserve">POOLBAR –  ELEVATIONS 02  </t>
  </si>
  <si>
    <t xml:space="preserve">POOLBAR –  ELEVATIONS 03  </t>
  </si>
  <si>
    <t xml:space="preserve">POOLBAR –  ELEVATIONS 04  </t>
  </si>
  <si>
    <t xml:space="preserve">POOLBAR –  ELEVATIONS 05  </t>
  </si>
  <si>
    <t xml:space="preserve">POOLBAR FEMALE SHOWERS –  ELEVATIONS 06  </t>
  </si>
  <si>
    <t>POOL BAR – ADA VANITY DETAILS</t>
  </si>
  <si>
    <t>POOL BAR – VANITY  DETAILS</t>
  </si>
  <si>
    <t>POOL BAR – BAR DETAILS (1 of 5)</t>
  </si>
  <si>
    <t>POOL BAR – BAR DETAILS (2 of 5)</t>
  </si>
  <si>
    <t>POOL BAR – BAR DETAILS (3 of 5)</t>
  </si>
  <si>
    <t>POOL BAR – BAR DETAILS (4 of 5)</t>
  </si>
  <si>
    <t>POOL BAR – BAR DETAILS (5 of 5)</t>
  </si>
  <si>
    <t xml:space="preserve">POOL BAR – TYPICAL DETAILS </t>
  </si>
  <si>
    <t>POOL BAR – DOOR DETAILS (1 of 2)</t>
  </si>
  <si>
    <t>POOL BAR – DOOR DETAILS (2 of 2)</t>
  </si>
  <si>
    <t>SPECIALITY RESTAURANT - GENERAL ARRANGEMENT PLAN – GROUND FLOOR 1:50</t>
  </si>
  <si>
    <t xml:space="preserve">SPECIALITY RESTAURANT - FURNITURE PLAN  – GROUND FLOOR </t>
  </si>
  <si>
    <t xml:space="preserve">SPECIALITY RESTAURANT - FLOOR FINISHES PLAN – GROUND FLOOR </t>
  </si>
  <si>
    <t xml:space="preserve">SPECIALITY RESTAURANT - WALL FINISHES PLAN – GROUND FLOOR </t>
  </si>
  <si>
    <t xml:space="preserve">SPECIALITY RESTAURANT - REFLECTED CEILING PLAN – GROUND FLOOR </t>
  </si>
  <si>
    <t xml:space="preserve">SPECIALITY RESTAURANT – ELEVATIONS 01  </t>
  </si>
  <si>
    <t>F.E.Z7.AR.BF.WL.002</t>
  </si>
  <si>
    <t xml:space="preserve">SPECIALITY RESTAURANT – ELEVATIONS 02  </t>
  </si>
  <si>
    <t xml:space="preserve">SPECIALITY RESTAURANT – ELEVATIONS 03  </t>
  </si>
  <si>
    <t xml:space="preserve">SPECIALITY RESTAURANT – ELEVATIONS 04  </t>
  </si>
  <si>
    <t xml:space="preserve">SPECIALITY RESTAURANT – ELEVATIONS 05  </t>
  </si>
  <si>
    <t xml:space="preserve">SPECIALITY RESTAURANT – ELEVATIONS 06  </t>
  </si>
  <si>
    <t xml:space="preserve">SPECIALITY RESTAURANT – ELEVATIONS 07  </t>
  </si>
  <si>
    <t xml:space="preserve">SPECIALITY RESTAURANT – ELEVATIONS 08  </t>
  </si>
  <si>
    <t xml:space="preserve">SPECIALITY RESTAURANT – ELEVATIONS 09  </t>
  </si>
  <si>
    <t xml:space="preserve">SPECIALITY RESTAURANT BANQUETTE DETAILS 1 of 2 </t>
  </si>
  <si>
    <t xml:space="preserve">SPECIALITY RESTAURANT BANQUETTE DETAILS 2 of 2 </t>
  </si>
  <si>
    <t xml:space="preserve">SPECIALITY RESTAURANT SUSHI BAR DETAILS 1 of 3 </t>
  </si>
  <si>
    <t xml:space="preserve">SPECIALITY RESTAURANT SUSHI BAR DETAILS 2 of 3 </t>
  </si>
  <si>
    <t xml:space="preserve">SPECIALITY RESTAURANT SUSHI BAR DETAILS 3 of 3 </t>
  </si>
  <si>
    <t xml:space="preserve">SPECIALITY RESTAURANT BAR DETAILS 1 of 3 </t>
  </si>
  <si>
    <t xml:space="preserve">SPECIALITY RESTAURANT BAR DETAILS 2 of 3 </t>
  </si>
  <si>
    <t xml:space="preserve">SPECIALITY RESTAURANT BAR DETAILS 3 of 3 </t>
  </si>
  <si>
    <t xml:space="preserve">SPECIALITY RESTAURANT MAITRE’D DETAILS 1 of 2 </t>
  </si>
  <si>
    <t xml:space="preserve">SPECIALITY RESTAURANT MAITRE’D DETAILS 2 of 2 </t>
  </si>
  <si>
    <t xml:space="preserve">SPECIALITY RESTAURANT VANITY DETAILS </t>
  </si>
  <si>
    <t xml:space="preserve">SPECIALITY RESTAURANT WALL DETAILS </t>
  </si>
  <si>
    <t xml:space="preserve">SPECIALITY RESTAURANT CEILING DETAILS </t>
  </si>
  <si>
    <t xml:space="preserve">SPECIALITY RESTAURANT DOOR DETAILS (1 of 3) </t>
  </si>
  <si>
    <t>F.E.Z7.F1.GF.DR.002</t>
  </si>
  <si>
    <t xml:space="preserve">SPECIALITY RESTAURANT DOOR DETAILS (2 of 3)  </t>
  </si>
  <si>
    <t xml:space="preserve">SPECIALITY RESTAURANT DOOR DETAILS (3 of 3)  </t>
  </si>
  <si>
    <t>FORUM - GENERAL ARRANGEMENT PLAN – GROUND FLOOR 1:50</t>
  </si>
  <si>
    <t xml:space="preserve">FORUM - FURNITURE PLAN – GROUND FLOOR </t>
  </si>
  <si>
    <t xml:space="preserve">FORUM - FLOOR FINISHES PLAN – GROUND FLOOR </t>
  </si>
  <si>
    <t xml:space="preserve">FORUM - WALL FINISHES PLAN – GROUND FLOOR </t>
  </si>
  <si>
    <t xml:space="preserve">FORUM - REFLECTED CEILING PLAN – GROUND FLOOR </t>
  </si>
  <si>
    <t xml:space="preserve">FORUM – ELEVATIONS 01  </t>
  </si>
  <si>
    <t xml:space="preserve">FORUM – ELEVATIONS 02  </t>
  </si>
  <si>
    <t xml:space="preserve">FORUM – ELEVATIONS 03  </t>
  </si>
  <si>
    <t xml:space="preserve">FORUM – ELEVATIONS 04  </t>
  </si>
  <si>
    <t xml:space="preserve">FORUM – ELEVATIONS 05  </t>
  </si>
  <si>
    <t xml:space="preserve">FORUM – ELEVATIONS 06  </t>
  </si>
  <si>
    <t xml:space="preserve">FORUM – ELEVATIONS 07  </t>
  </si>
  <si>
    <t xml:space="preserve">FORUM – ELEVATIONS 08  </t>
  </si>
  <si>
    <t xml:space="preserve">FORUM – ELEVATIONS 09  </t>
  </si>
  <si>
    <t xml:space="preserve">FORUM – ELEVATIONS 10  </t>
  </si>
  <si>
    <t xml:space="preserve">FORUM – COATS ROOM DETAILS  (1 of 3) </t>
  </si>
  <si>
    <t xml:space="preserve">FORUM – COATS ROOM DETAILS  (2 of 3) </t>
  </si>
  <si>
    <t xml:space="preserve">FORUM – COATS ROOM DETAILS  (3 of 3) </t>
  </si>
  <si>
    <t xml:space="preserve">FORUM – ADA VANITY DETAILS </t>
  </si>
  <si>
    <t xml:space="preserve">FORUM – MALE VANITY DETAILS </t>
  </si>
  <si>
    <t xml:space="preserve">FORUM – FEMALE VANITY DETAILS </t>
  </si>
  <si>
    <t xml:space="preserve">FORUM – WALL DETAILS (1 of 2) </t>
  </si>
  <si>
    <t xml:space="preserve">FORUM – CEILING DETAILS </t>
  </si>
  <si>
    <t xml:space="preserve">FORUM – THRESHOLD </t>
  </si>
  <si>
    <t xml:space="preserve">FORUM – DOOR DETAILS (1 of 4) </t>
  </si>
  <si>
    <t>F.E.Z1.AR.GF.DR.002</t>
  </si>
  <si>
    <t xml:space="preserve">FORUM – DOOR DETAILS (2 of 4) </t>
  </si>
  <si>
    <t xml:space="preserve">FORUM – DOOR DETAILS (3 of 4) </t>
  </si>
  <si>
    <t xml:space="preserve">FORUM – DOOR DETAILS (4 of 4) </t>
  </si>
  <si>
    <t>GYM - GENERAL ARRANGEMENT PLAN – GROUND FLOOR 1:50</t>
  </si>
  <si>
    <t xml:space="preserve">GYM - FURNITURE PLAN – GROUND FLOOR </t>
  </si>
  <si>
    <t xml:space="preserve">GYM - FLOOR FINISHES PLAN – GROUND FLOOR </t>
  </si>
  <si>
    <t xml:space="preserve">GYM - WALL FINISHES PLAN – GROUND FLOOR </t>
  </si>
  <si>
    <t xml:space="preserve">GYM - REFLECTED CEILING PLAN – GROUND FLOOR </t>
  </si>
  <si>
    <t xml:space="preserve">GYM – ELEVATIONS 01  </t>
  </si>
  <si>
    <t xml:space="preserve">GYM – ELEVATIONS 02  </t>
  </si>
  <si>
    <t xml:space="preserve">GYM – ELEVATIONS 03  </t>
  </si>
  <si>
    <t>GYM – JOINERY UNIT</t>
  </si>
  <si>
    <t>GYM – VANITIES</t>
  </si>
  <si>
    <t>GYM – DOOR DETAILS (1 of 3)</t>
  </si>
  <si>
    <t>GYM – DOOR DETAILS (2 of 3)</t>
  </si>
  <si>
    <t>GYM – DOOR DETAILS (3 of 3)</t>
  </si>
  <si>
    <t>KIDS CLUB - GENERAL ARRANGEMENT PLAN – GROUND FLOOR 1:50</t>
  </si>
  <si>
    <t>KIDS CLUB - FURNITURE PLAN – GROUND FLOOR</t>
  </si>
  <si>
    <t xml:space="preserve">KIDS CLUB - FLOOR FINISHES PLAN – GROUND FLOOR </t>
  </si>
  <si>
    <t xml:space="preserve">KIDS CLUB - WALL FINISHES PLAN – GROUND FLOOR </t>
  </si>
  <si>
    <t xml:space="preserve">KIDS CLUB - REFLECTED CEILING PLAN – GROUND FLOOR </t>
  </si>
  <si>
    <t xml:space="preserve">KIDS CLUB – ELEVATIONS 01  </t>
  </si>
  <si>
    <t xml:space="preserve">KIDS CLUB – ELEVATIONS 02  </t>
  </si>
  <si>
    <t xml:space="preserve">KIDS CLUB – ELEVATIONS 03  </t>
  </si>
  <si>
    <t>KIDS CLUB – MAITRE’D STATION</t>
  </si>
  <si>
    <t>KIDS CLUB – INFANT ROOM JOINERY</t>
  </si>
  <si>
    <t>KIDS CLUB – TEENS ROOM JOINERY</t>
  </si>
  <si>
    <t>KIDS CLUB – VANITY AND SKIRTING DETAIL</t>
  </si>
  <si>
    <t>KIDS CLUB – DOOR DETAILS (1 of 3)</t>
  </si>
  <si>
    <t>KIDS CLUB – DOOR DETAILS (2 of 3)</t>
  </si>
  <si>
    <t>KIDS CLUB – DOOR DETAILS (3 of 3)</t>
  </si>
  <si>
    <t>PREM. 1 BED SUITE (K) TYPE 1 - GENERAL ARRANGEMENT PLAN 1:25</t>
  </si>
  <si>
    <t>PREM. 1 BED SUITE (K) TYPE 1 - FURNITURE PLAN</t>
  </si>
  <si>
    <t xml:space="preserve">PREM. 1 BED SUITE (K) TYPE 1 - FLOOR FINISHES PLAN </t>
  </si>
  <si>
    <t xml:space="preserve">PREM. 1 BED SUITE (K) TYPE 1 - WALL FINISHES PLAN </t>
  </si>
  <si>
    <t>F.E.Z5.F2.LG.WL.002</t>
  </si>
  <si>
    <t xml:space="preserve">PREM. 1 BED SUITE (K) TYPE 1 - REFLECTED CEILING PLAN </t>
  </si>
  <si>
    <t xml:space="preserve">PREM. 1 BED SUITE (K) TYPE 1 – ELEVATIONS 01 </t>
  </si>
  <si>
    <t xml:space="preserve">PREM. 1 BED SUITE (K) TYPE 1 – ELEVATIONS 02 </t>
  </si>
  <si>
    <t xml:space="preserve">PREM. 1 BED SUITE (K) TYPE 1 – ELEVATIONS 03 </t>
  </si>
  <si>
    <t>PREM. 1 BED SUITE (K) TYPE 1 - HEADBOARD DETAILS</t>
  </si>
  <si>
    <t>PREM. 1 BED SUITE (K) TYPE 1 - VANITY DETAILS</t>
  </si>
  <si>
    <t>PREM. 1 BED SUITE (K) TYPE 1  - WARDROBE DETAILS</t>
  </si>
  <si>
    <t>PREM. 1 BED SUITE (K) TYPE 1 - WET BAR DETAILS</t>
  </si>
  <si>
    <t>PREM. 1 BED SUITE (K) TYPE 2 - GENERAL ARRANGEMENT PLAN 1:25</t>
  </si>
  <si>
    <t>PREM. 1 BED SUITE (K) TYPE 2 -  FURNITURE PLAN</t>
  </si>
  <si>
    <t xml:space="preserve">PREM. 1 BED SUITE (K) TYPE 2 - FLOOR FINISHES PLAN </t>
  </si>
  <si>
    <t xml:space="preserve">PREM. 1 BED SUITE (K) TYPE 2 - WALL FINISHES PLAN </t>
  </si>
  <si>
    <t xml:space="preserve">PREM. 1 BED SUITE (K) TYPE 2 - REFLECTED CEILING PLAN </t>
  </si>
  <si>
    <t xml:space="preserve">PREM. 1 BED SUITE (K) TYPE 2 – ELEVATIONS 01 </t>
  </si>
  <si>
    <t xml:space="preserve">PREM. 1 BED SUITE (K) TYPE 2 - ELEVATIONS 02 </t>
  </si>
  <si>
    <t xml:space="preserve">PREM. 1 BED SUITE (K) TYPE 2 - ELEVATIONS 03 </t>
  </si>
  <si>
    <t xml:space="preserve">PREM. 1 BED SUITE (K) TYPE 2 - ELEVATIONS 04 </t>
  </si>
  <si>
    <t xml:space="preserve">PREM. 1 BED SUITE (K) TYPE 2 - ELEVATIONS 05 </t>
  </si>
  <si>
    <t xml:space="preserve">PREM. 1 BED SUITE (K) TYPE 2 - ELEVATIONS 06 </t>
  </si>
  <si>
    <t>PREM. 1 BED SUITE (K) TYPE 2 - HEADBOARD DETAILS</t>
  </si>
  <si>
    <t>PREM. 1 BED SUITE (K) TYPE 2 - KITCHEN DETAILS (1 of 2)</t>
  </si>
  <si>
    <t>PREM. 1 BED SUITE (K) TYPE 2 - KITCHEN DETAILS - (2 of 2)</t>
  </si>
  <si>
    <t>PREM. 1 BED SUITE (K) TYPE 2 - VANITY DETAILS</t>
  </si>
  <si>
    <t xml:space="preserve">PREM. 1 BED SUITE (K) TYPE 2 - WARDROBE DETAILS (1 of 2) </t>
  </si>
  <si>
    <t xml:space="preserve">PREM. 1 BED SUITE (K) TYPE 2 - WARDROBE DETAILS (2 of 2) </t>
  </si>
  <si>
    <t>PREM. 1 BED SUITE (K) TYPE 3 - GENERAL ARRANGEMENT PLAN 1:25</t>
  </si>
  <si>
    <t>PREM. 1 BED SUITE (K) TYPE 3 - FURNITURE PLAN</t>
  </si>
  <si>
    <t xml:space="preserve">PREM. 1 BED SUITE (K) TYPE 3 - FLOOR FINISHES PLAN </t>
  </si>
  <si>
    <t xml:space="preserve">PREM. 1 BED SUITE (K) TYPE 3 - WALL FINISHES PLAN </t>
  </si>
  <si>
    <t xml:space="preserve">PREM. 1 BED SUITE (K) TYPE 3 - REFLECTED CEILING PLAN </t>
  </si>
  <si>
    <t xml:space="preserve">PREM. 1 BED SUITE (K) TYPE 3 – ELEVATIONS 01 </t>
  </si>
  <si>
    <t xml:space="preserve">PREM. 1 BED SUITE (K) TYPE 3 - ELEVATIONS 02 </t>
  </si>
  <si>
    <t xml:space="preserve">PREM. 1 BED SUITE (K) TYPE 3 - ELEVATIONS 03 </t>
  </si>
  <si>
    <t xml:space="preserve">PREM. 1 BED SUITE (K) TYPE 3 - ELEVATIONS 04 </t>
  </si>
  <si>
    <t xml:space="preserve">PREM. 1 BED SUITE (K) TYPE 3 - ELEVATIONS 05 </t>
  </si>
  <si>
    <t xml:space="preserve">PREM. 1 BED SUITE (K) TYPE 3 - ELEVATIONS 06 </t>
  </si>
  <si>
    <t>PREM. 1 BED SUITE (K) TYPE 3 - HEADBOARD DETAILS</t>
  </si>
  <si>
    <t>PREM. 1 BED SUITE (K) TYPE 3 - KITCHEN DETAILS (1 of 2)</t>
  </si>
  <si>
    <t>PREM. 1 BED SUITE (K) TYPE 3 - KITCHEN DETAILS (2 of 2)</t>
  </si>
  <si>
    <t>PREM. 1 BED SUITE( K) TYPE 3 - VANITY DETAILS</t>
  </si>
  <si>
    <t>PREM. 1 BED SUITE (K) TYPE 3 - WARDROBE DETAILS</t>
  </si>
  <si>
    <t xml:space="preserve">PREM. 1 BED SUITE (K) TYPE 3 - WET BAR DETAILS </t>
  </si>
  <si>
    <t>2 BED SUITE (K&amp;K) - GENERAL ARRANGEMENT PLAN 1:25</t>
  </si>
  <si>
    <t>2 BED SUITE (K&amp;K) -  FURNITURE PLAN</t>
  </si>
  <si>
    <t xml:space="preserve">2 BED SUITE (K&amp;K) - FLOOR FINISHES PLAN </t>
  </si>
  <si>
    <t xml:space="preserve">2 BED SUITE (K&amp;K) - WALL FINISHES PLAN </t>
  </si>
  <si>
    <t xml:space="preserve">2 BED SUITE (K&amp;K) - REFLECTED CEILING PLAN </t>
  </si>
  <si>
    <t xml:space="preserve">2 BED SUITE (K&amp;K) - ELEVATIONS 01 </t>
  </si>
  <si>
    <t xml:space="preserve">2 BED SUITE (K&amp;K) - ELEVATIONS 02 </t>
  </si>
  <si>
    <t xml:space="preserve">2 BED SUITE (K&amp;K) - ELEVATIONS 03 </t>
  </si>
  <si>
    <t xml:space="preserve">2 BED SUITE (K&amp;K) - ELEVATIONS 04 </t>
  </si>
  <si>
    <t xml:space="preserve">2 BED SUITE (K&amp;K) - ELEVATIONS 05 </t>
  </si>
  <si>
    <t xml:space="preserve">2 BED SUITE (K&amp;K) - ELEVATIONS 06 </t>
  </si>
  <si>
    <t xml:space="preserve">2 BED SUITE (K&amp;K) - ELEVATIONS 07 </t>
  </si>
  <si>
    <t xml:space="preserve">2 BED SUITE (K&amp;K) - ELEVATIONS 08 </t>
  </si>
  <si>
    <t>2 BED SUITE (K&amp;K) - HEADBOARD DETAILS</t>
  </si>
  <si>
    <t>2 BED SUITE (K&amp;K) - KITCHEN DETAILS (1 of 2)</t>
  </si>
  <si>
    <t>2 BED SUITE (K&amp;K) - KITCHEN DETAILS (2 of 2)</t>
  </si>
  <si>
    <t xml:space="preserve">2 BED SUITE (K&amp;K) - VANITY DETAILS </t>
  </si>
  <si>
    <t>2 BED SUITE (K&amp;K) - WARDROBE DETAILS (1 of 2)</t>
  </si>
  <si>
    <t>2 BED SUITE (K&amp;K) - WARDROBE DETAILS (2 of 2)</t>
  </si>
  <si>
    <t>FAENA SUITE TYPE 1 - GENERAL ARRANGEMENT PLAN 1:30</t>
  </si>
  <si>
    <t>FAENA SUITE TYPE 1 - FURNITURE PLAN</t>
  </si>
  <si>
    <t xml:space="preserve">FAENA SUITE TYPE 1 - FLOOR FINISHES PLAN </t>
  </si>
  <si>
    <t xml:space="preserve">FAENA SUITE TYPE 1 - WALL FINISHES PLAN </t>
  </si>
  <si>
    <t xml:space="preserve">FAENA SUITE TYPE 1 - REFLECTED CEILING PLAN </t>
  </si>
  <si>
    <t xml:space="preserve">FAENA SUITE TYPE 1 – ELEVATIONS 01 </t>
  </si>
  <si>
    <t xml:space="preserve">FAENA SUITE TYPE 1 – ELEVATIONS 02 </t>
  </si>
  <si>
    <t xml:space="preserve">FAENA SUITE TYPE 1 – ELEVATIONS 03 </t>
  </si>
  <si>
    <t xml:space="preserve">FAENA SUITE TYPE 1 – ELEVATIONS 04 </t>
  </si>
  <si>
    <t xml:space="preserve">FAENA SUITE TYPE 1 – ELEVATIONS 05 </t>
  </si>
  <si>
    <t xml:space="preserve">FAENA SUITE TYPE 1 – ELEVATIONS 06 </t>
  </si>
  <si>
    <t xml:space="preserve">FAENA SUITE TYPE 1 – ELEVATIONS 07 </t>
  </si>
  <si>
    <t xml:space="preserve">FAENA SUITE TYPE 1 – ELEVATIONS 08 </t>
  </si>
  <si>
    <t xml:space="preserve">FAENA SUITE TYPE 1 – ELEVATIONS 09 </t>
  </si>
  <si>
    <t xml:space="preserve">FAENA SUITE TYPE 1 – ELEVATIONS 10 </t>
  </si>
  <si>
    <t>FAENA SUITE TYPE 1 - HEADBOARD DETAILS</t>
  </si>
  <si>
    <t>FAENA SUITE TYPE 1 - HEADBOARD DETAILS DOUBLE QUEEN</t>
  </si>
  <si>
    <t>FAENA SUITE TYPE 1 - KITCHEN DETAILS (1 of 2)</t>
  </si>
  <si>
    <t>FAENA SUITE TYPE 1 - KITCHEN DETAILS (2 of 2)</t>
  </si>
  <si>
    <t xml:space="preserve">FAENA SUITE TYPE 1 - VANITY DETAILS </t>
  </si>
  <si>
    <t xml:space="preserve">FAENA SUITE TYPE 1 - WARDROBE DETAILS (1 of 3) </t>
  </si>
  <si>
    <t xml:space="preserve">FAENA SUITE TYPE 1 - WARDROBE DETAILS (2 of 3) </t>
  </si>
  <si>
    <t xml:space="preserve">FAENA SUITE TYPE 1 - WARDROBE DETAILS (3 of 3) </t>
  </si>
  <si>
    <t>FAENA SUITE TYPE 1 - WET BAR DETAILS (1 of 2)</t>
  </si>
  <si>
    <t>FAENA SUITE TYPE 1 - WET BAR DETAILS (2 of 2)</t>
  </si>
  <si>
    <t>FAENA SUITE TYPE 2 – GENERAL ARRANGEMENT PLAN 1:50</t>
  </si>
  <si>
    <t>FAENA SUITE TYPE 2 – FURNITURE PLAN</t>
  </si>
  <si>
    <t xml:space="preserve">FAENA SUITE TYPE 2 – FLOOR FINISHES PLAN </t>
  </si>
  <si>
    <t xml:space="preserve">FAENA SUITE TYPE 2 – WALL FINISHES PLAN </t>
  </si>
  <si>
    <t xml:space="preserve">FAENA SUITE TYPE 2 – REFLECTED CEILING PLAN </t>
  </si>
  <si>
    <t xml:space="preserve">FAENA SUITE TYPE 2 – ELEVATIONS 01 </t>
  </si>
  <si>
    <t xml:space="preserve">FAENA SUITE TYPE 2 – ELEVATIONS 02 </t>
  </si>
  <si>
    <t xml:space="preserve">FAENA SUITE TYPE 2 – ELEVATIONS 03 </t>
  </si>
  <si>
    <t xml:space="preserve">FAENA SUITE TYPE 2 – ELEVATIONS 04 </t>
  </si>
  <si>
    <t xml:space="preserve">FAENA SUITE TYPE 2 – ELEVATIONS 05 </t>
  </si>
  <si>
    <t xml:space="preserve">FAENA SUITE TYPE 2 – ELEVATIONS 06 </t>
  </si>
  <si>
    <t xml:space="preserve">FAENA SUITE TYPE 2 – ELEVATIONS 07 </t>
  </si>
  <si>
    <t xml:space="preserve">FAENA SUITE TYPE 2 – ELEVATIONS 08 </t>
  </si>
  <si>
    <t xml:space="preserve">FAENA SUITE TYPE 2 – ELEVATIONS 09 </t>
  </si>
  <si>
    <t xml:space="preserve">FAENA SUITE TYPE 2 – ELEVATIONS 10 </t>
  </si>
  <si>
    <t>FAENA SUITE TYPE 2 - HEADBOARD DETAILS</t>
  </si>
  <si>
    <t>FAENA SUITE TYPE 2 - HEADBOARD DETAILS DOUBLE QUEEN</t>
  </si>
  <si>
    <t>FAENA SUITE TYPE 2 - KITCHEN DETAILS</t>
  </si>
  <si>
    <t xml:space="preserve">FAENA SUITE TYPE 2 - WARDROBE DETAILS (1 of 4) </t>
  </si>
  <si>
    <t xml:space="preserve">FAENA SUITE TYPE 2 - WARDROBE DETAILS (2 of 4) </t>
  </si>
  <si>
    <t xml:space="preserve">FAENA SUITE TYPE 2 - WARDROBE DETAILS (3 of 4) </t>
  </si>
  <si>
    <t xml:space="preserve">FAENA SUITE TYPE 2 - WARDROBE DETAILS (4 of 4) </t>
  </si>
  <si>
    <t>FAENA SUITE TYPE 2 - WET BAR DETAILS (1 of 2)</t>
  </si>
  <si>
    <t>FAENA SUITE TYPE 2 - WET BAR DETAILS (2 of 2)</t>
  </si>
  <si>
    <t>EX SUITE (K) TYPE 1 - GENERAL ARRANGEMENT PLAN 1:25</t>
  </si>
  <si>
    <t>EX SUITE (K) TYPE 1 -  FURNITURE PLAN</t>
  </si>
  <si>
    <t xml:space="preserve">EX SUITE (K) TYPE 1 - FLOOR FINISHES PLAN </t>
  </si>
  <si>
    <t xml:space="preserve">EX SUITE (K) TYPE 1 - WALL FINISHES PLAN </t>
  </si>
  <si>
    <t xml:space="preserve">EX SUITE (K) TYPE 1 - REFLECTED CEILING PLAN </t>
  </si>
  <si>
    <t xml:space="preserve">EX.SUITE (K) TYPE 1 –  ELEVATIONS 01 </t>
  </si>
  <si>
    <t xml:space="preserve">EX.SUITE (K) TYPE 1 –  ELEVATIONS 02 </t>
  </si>
  <si>
    <t xml:space="preserve">EX.SUITE (K) TYPE 1 –  ELEVATIONS 03 </t>
  </si>
  <si>
    <t xml:space="preserve">EX.SUITE (K) TYPE 1 –  ELEVATIONS 04 </t>
  </si>
  <si>
    <t xml:space="preserve">EX.SUITE (K) TYPE 1 –  ELEVATIONS 05 </t>
  </si>
  <si>
    <t xml:space="preserve">EX.SUITE (K) TYPE 1 –  ELEVATIONS 06 </t>
  </si>
  <si>
    <t>EX SUITE (K) TYPE 1 - HEADBOARD DETAILS</t>
  </si>
  <si>
    <t>EX SUITE (K) TYPE 1 - KITCHEN DETAILS (1 of 2)</t>
  </si>
  <si>
    <t>EX SUITE (K) TYPE 1 - KITCHEN DETAILS (2 of 2)</t>
  </si>
  <si>
    <t xml:space="preserve">EX.SUITE (K) TYPE 1 - VANITY DETAILS </t>
  </si>
  <si>
    <t xml:space="preserve">EX.SUITE (K) TYPE 1 - WARDROBE DETAILS (1 of 3) </t>
  </si>
  <si>
    <t xml:space="preserve">EX.SUITE (K) TYPE 1 - WARDROBE DETAILS (2 of 3) </t>
  </si>
  <si>
    <t>EX SUITE (K) TYPE 2 - GENERAL ARRANGEMENT PLAN 1:25</t>
  </si>
  <si>
    <t>EX SUITE (K) TYPE 2 - FURNITURE PLAN</t>
  </si>
  <si>
    <t xml:space="preserve">EX SUITE (K) TYPE 2 - FLOOR FINISHES PLAN </t>
  </si>
  <si>
    <t xml:space="preserve">EX SUITE (K) TYPE 2 - WALL FINISHES PLAN </t>
  </si>
  <si>
    <t xml:space="preserve">EX SUITE (K) TYPE 2 - REFLECTED CEILING PLAN </t>
  </si>
  <si>
    <t xml:space="preserve">EX.SUITE (K) TYPE 2 –  ELEVATIONS 01 </t>
  </si>
  <si>
    <t xml:space="preserve">EX.SUITE (K) TYPE 2 –  ELEVATIONS 02 </t>
  </si>
  <si>
    <t xml:space="preserve">EX.SUITE (K) TYPE 2 –  ELEVATIONS 03 </t>
  </si>
  <si>
    <t xml:space="preserve">EX.SUITE (K) TYPE 2 –  ELEVATIONS 04 </t>
  </si>
  <si>
    <t xml:space="preserve">EX.SUITE (K) TYPE 2 –  ELEVATIONS 05 </t>
  </si>
  <si>
    <t xml:space="preserve">EX.SUITE (K) TYPE 2 –  ELEVATIONS 06 </t>
  </si>
  <si>
    <t>EX SUITE (K) TYPE 2 - HEADBOARD DETAILS</t>
  </si>
  <si>
    <t>EX SUITE (K) TYPE 2 - KITCHEN DETAILS (1 of 2)</t>
  </si>
  <si>
    <t>EX SUITE (K) TYPE 2 - KITCHEN DETAILS (2 of 2)</t>
  </si>
  <si>
    <t xml:space="preserve">EX.SUITE (K) TYPE 2 - VANITY DETAILS </t>
  </si>
  <si>
    <t xml:space="preserve">EX.SUITE (K) TYPE 2 - WARDROBE DETAILS (1 of 3) </t>
  </si>
  <si>
    <t xml:space="preserve">EX.SUITE (K) TYPE 2 - WARDROBE DETAILS (2 of 3) </t>
  </si>
  <si>
    <t>EX SUITE (K) TYPE 3 - GENERAL ARRANGEMENT PLAN 1:25</t>
  </si>
  <si>
    <t>EX SUITE (K) TYPE 3 -  FURNITURE PLAN</t>
  </si>
  <si>
    <t xml:space="preserve">EX SUITE (K) TYPE 3 - FLOOR FINISHES PLAN </t>
  </si>
  <si>
    <t xml:space="preserve">EX SUITE (K) TYPE 3 - WALL FINISHES PLAN </t>
  </si>
  <si>
    <t xml:space="preserve">EX SUITE (K) TYPE 3 - REFLECTED CEILING PLAN </t>
  </si>
  <si>
    <t xml:space="preserve">EX.SUITE (K) TYPE 3 –  ELEVATIONS 01 </t>
  </si>
  <si>
    <t xml:space="preserve">EX.SUITE (K) TYPE 3 –  ELEVATIONS 02 </t>
  </si>
  <si>
    <t xml:space="preserve">EX.SUITE (K) TYPE 3 –  ELEVATIONS 03 </t>
  </si>
  <si>
    <t xml:space="preserve">EX.SUITE (K) TYPE 3 –  ELEVATIONS 04 </t>
  </si>
  <si>
    <t xml:space="preserve">EX.SUITE (K) TYPE 3 –  ELEVATIONS 05 </t>
  </si>
  <si>
    <t xml:space="preserve">EX.SUITE (K) TYPE 3 –  ELEVATIONS 06 </t>
  </si>
  <si>
    <t>EX SUITE (K) TYPE 3 - HEADBOARD DETAILS</t>
  </si>
  <si>
    <t>EX SUITE (K) TYPE 3 - KITCHEN DETAILS (1 of 2)</t>
  </si>
  <si>
    <t>EX SUITE (K) TYPE 3 - KITCHEN DETAILS (2 of 2)</t>
  </si>
  <si>
    <t xml:space="preserve">EX.SUITE (K) TYPE 3 - VANITY DETAILS </t>
  </si>
  <si>
    <t xml:space="preserve">EX.SUITE (K) TYPE 3 - WARDROBE DETAILS (1 of 3) </t>
  </si>
  <si>
    <t xml:space="preserve">EX.SUITE (K) TYPE 3 - WARDROBE DETAILS (2 of 3) </t>
  </si>
  <si>
    <t xml:space="preserve">EX.SUITE (K) TYPE 3 - WARDROBE DETAILS (3 of 3) </t>
  </si>
  <si>
    <t>DLX. 1BED SUITE (K) TYPE 1 &amp; 2 – GENERAL ARRANGEMENT PLAN 1:25</t>
  </si>
  <si>
    <t>DLX. 1BED SUITE (K) TYPE 1 &amp; 2 –  FURNITURE PLAN</t>
  </si>
  <si>
    <t xml:space="preserve">DLX. 1BED SUITE (K) TYPE 1 &amp; 2 – FLOOR FINISHES PLAN </t>
  </si>
  <si>
    <t xml:space="preserve">DLX. 1BED SUITE (K) TYPE 1 &amp; 2 – WALL FINISHES PLAN </t>
  </si>
  <si>
    <t xml:space="preserve">DLX. 1BED SUITE (K) TYPE 1 &amp; 2 – REFLECTED CEILING PLAN </t>
  </si>
  <si>
    <t xml:space="preserve">DLX. 1BED SUITE (K) TYPE 1 - ELEVATIONS 01 </t>
  </si>
  <si>
    <t xml:space="preserve">DLX. 1BED SUITE (K) TYPE 1 - ELEVATIONS 02 </t>
  </si>
  <si>
    <t xml:space="preserve">DLX. 1BED SUITE (K) TYPE 1 - ELEVATIONS 03 </t>
  </si>
  <si>
    <t xml:space="preserve">DLX. 1BED SUITE (K) TYPE 1 - ELEVATIONS 04 </t>
  </si>
  <si>
    <t xml:space="preserve">DLX. 1BED SUITE (K) TYPE 2 - ELEVATIONS 01 </t>
  </si>
  <si>
    <t xml:space="preserve">DLX. 1BED SUITE (K) TYPE 2 - ELEVATIONS 02 </t>
  </si>
  <si>
    <t xml:space="preserve">DLX. 1BED SUITE (K) TYPE 2 - ELEVATIONS 03 </t>
  </si>
  <si>
    <t xml:space="preserve">DLX. 1BED SUITE (K) TYPE 2 - ELEVATIONS 04 </t>
  </si>
  <si>
    <t>DLX 1BED SUITE (K) TYPE 1 &amp; 2 - HEADBOARD DETAILS</t>
  </si>
  <si>
    <t>DLX. 1BED SUITE (K) TYPE 1 &amp; 2 - KITCHEN DETAILS</t>
  </si>
  <si>
    <t xml:space="preserve">DLX. 1BED SUITE (K) TYPE 1 &amp; 2 - WARDROBE DETAILS (1 of 2) </t>
  </si>
  <si>
    <t xml:space="preserve">DLX. 1BED SUITE (K) TYPE 1 &amp; 2 - WARDROBE DETAILS (2 of 2) </t>
  </si>
  <si>
    <t>JR SUITE (K) TYPE 2 - GENERAL ARRANGEMENT PLAN 1:25</t>
  </si>
  <si>
    <t>JR SUITE (K) TYPE 2 - FURNITURE PLAN</t>
  </si>
  <si>
    <t xml:space="preserve">JR SUITE (K) TYPE 2 - FLOOR FINISHES PLAN </t>
  </si>
  <si>
    <t xml:space="preserve">JR SUITE (K) TYPE 2 - WALL FINISHES PLAN </t>
  </si>
  <si>
    <t xml:space="preserve">JR SUITE (K) TYPE 2 - REFLECTED CEILING PLAN </t>
  </si>
  <si>
    <t xml:space="preserve">JR SUITE (K) TYPE 2 – ELEVATION 01 </t>
  </si>
  <si>
    <t xml:space="preserve">JR SUITE (K) TYPE 2 – ELEVATION 02 </t>
  </si>
  <si>
    <t xml:space="preserve">JR SUITE (K) TYPE 2 – ELEVATION 03 </t>
  </si>
  <si>
    <t xml:space="preserve">JR SUITE (K) TYPE 2 – ELEVATION 04 </t>
  </si>
  <si>
    <t>JR SUITE (K) TYPE 2 - HEADBOARD DETAILS</t>
  </si>
  <si>
    <t>JR SUITE (K) TYPE 2 - WARDROBE DETAILS</t>
  </si>
  <si>
    <t>JR SUITE (Q/Q) TYPE 1 &amp; 2 - GENERAL ARRANGEMENT PLAN 1:25</t>
  </si>
  <si>
    <t xml:space="preserve">JR SUITE (Q/Q) TYPE 1 &amp; 2 - FURNITURE PLAN </t>
  </si>
  <si>
    <t xml:space="preserve">JR SUITE (Q/Q) TYPE 1 &amp; 2 - FLOOR FINISHES PLAN </t>
  </si>
  <si>
    <t xml:space="preserve">JR SUITE (Q/Q) TYPE 1 &amp; 2 - WALL FINISHES PLAN </t>
  </si>
  <si>
    <t xml:space="preserve">JR SUITE (Q/Q) TYPE 1 &amp; 2 - REFLECTED CEILING PLAN </t>
  </si>
  <si>
    <t xml:space="preserve">JR SUITE (Q/Q) TYPE 1 - ELEVATIONS 01 </t>
  </si>
  <si>
    <t xml:space="preserve">JR SUITE (Q/Q) TYPE 1 - ELEVATIONS 02 </t>
  </si>
  <si>
    <t xml:space="preserve">JR SUITE (Q/Q) TYPE 1 - ELEVATIONS 03 </t>
  </si>
  <si>
    <t xml:space="preserve">JR SUITE (Q/Q) TYPE 2 - ELEVATIONS 01 </t>
  </si>
  <si>
    <t xml:space="preserve">JR SUITE (Q/Q) TYPE 2 - ELEVATIONS 02 </t>
  </si>
  <si>
    <t>JR SUITE (Q/Q) TYPE 1 &amp; 2 - HEADBOARD DETAILS</t>
  </si>
  <si>
    <t xml:space="preserve">JR SUITE (Q/Q) TYPE 1 &amp; 2 - VANITY DETAILS </t>
  </si>
  <si>
    <t>JR SUITE (Q/Q) TYPE 1 &amp; 2 - WARDROBE DETAILS</t>
  </si>
  <si>
    <t>JR SUITE (ADA) - GENERAL ARRANGEMENT PLAN 1:25</t>
  </si>
  <si>
    <t>JR SUITE (ADA) - FURNITURE PLAN</t>
  </si>
  <si>
    <t xml:space="preserve">JR SUITE (ADA) - FLOOR FINISHES PLAN </t>
  </si>
  <si>
    <t xml:space="preserve">JR SUITE (ADA) - WALL FINISHES PLAN </t>
  </si>
  <si>
    <t xml:space="preserve">JR SUITE (ADA) - REFLECTED CEILING PLAN </t>
  </si>
  <si>
    <t xml:space="preserve">JR SUITE (ADA) ELEVATIONS 01 </t>
  </si>
  <si>
    <t xml:space="preserve">JR SUITE (ADA) ELEVATIONS 02 </t>
  </si>
  <si>
    <t>JR SUITE (ADA) - HEADBOARD DETAILS</t>
  </si>
  <si>
    <t>JR SUITE (ADA) - VANITY DETAILS</t>
  </si>
  <si>
    <t xml:space="preserve">JR SUITE (ADA) - WARDROBE DETAILS </t>
  </si>
  <si>
    <t>ROYAL SUITE - GENERAL ARRANGEMENT PLAN 1:50</t>
  </si>
  <si>
    <t xml:space="preserve">ROYAL SUITE - FURNITURE PLAN </t>
  </si>
  <si>
    <t xml:space="preserve">ROYAL SUITE - FLOOR FINISHES PLAN </t>
  </si>
  <si>
    <t xml:space="preserve">ROYAL SUITE - WALL FINISHES PLAN </t>
  </si>
  <si>
    <t xml:space="preserve">ROYAL SUITE - REFLECTED CEILING PLAN </t>
  </si>
  <si>
    <t xml:space="preserve">ROYAL SUITE – ELEVATIONS 01 </t>
  </si>
  <si>
    <t xml:space="preserve">ROYAL SUITE – ELEVATIONS 02 </t>
  </si>
  <si>
    <t xml:space="preserve">ROYAL SUITE – ELEVATIONS 03 </t>
  </si>
  <si>
    <t xml:space="preserve">ROYAL SUITE – ELEVATIONS 04 </t>
  </si>
  <si>
    <t xml:space="preserve">ROYAL SUITE – ELEVATIONS 05 </t>
  </si>
  <si>
    <t xml:space="preserve">ROYAL SUITE – ELEVATIONS 06 </t>
  </si>
  <si>
    <t xml:space="preserve">ROYAL SUITE – ELEVATIONS 07 </t>
  </si>
  <si>
    <t xml:space="preserve">ROYAL SUITE – ELEVATIONS 08 </t>
  </si>
  <si>
    <t xml:space="preserve">ROYAL SUITE – ELEVATIONS 09 </t>
  </si>
  <si>
    <t xml:space="preserve">ROYAL SUITE – ELEVATIONS 10 </t>
  </si>
  <si>
    <t xml:space="preserve">ROYAL SUITE – ELEVATIONS 11 </t>
  </si>
  <si>
    <t xml:space="preserve">ROYAL SUITE – ELEVATIONS 12 </t>
  </si>
  <si>
    <t xml:space="preserve">ROYAL SUITE – ELEVATIONS 13 </t>
  </si>
  <si>
    <t xml:space="preserve">ROYAL SUITE – ELEVATIONS 14 </t>
  </si>
  <si>
    <t xml:space="preserve">ROYAL SUITE – MASTER BATHROOM VANITY DETAILS </t>
  </si>
  <si>
    <t xml:space="preserve">ROYAL SUITE – SECONDARY BATHROOM VANITY DETAILS </t>
  </si>
  <si>
    <t xml:space="preserve">ROYAL SUITE – POWDER ROOM VANITY DETAILS </t>
  </si>
  <si>
    <t xml:space="preserve">ROYAL SUITE – WARDROBE DETAILS (1 of 5) </t>
  </si>
  <si>
    <t xml:space="preserve">ROYAL SUITE – WARDROBE DETAILS (2 of 5) </t>
  </si>
  <si>
    <t xml:space="preserve">ROYAL SUITE – WARDROBE DETAILS (3 of 5) </t>
  </si>
  <si>
    <t xml:space="preserve">ROYAL SUITE – WARDROBE DETAILS (4 of 5) </t>
  </si>
  <si>
    <t xml:space="preserve">ROYAL SUITE – WARDROBE DETAILS (5 of 5) </t>
  </si>
  <si>
    <t xml:space="preserve">ROYAL SUITE – KITCHEN DETAILS (1 of 2) </t>
  </si>
  <si>
    <t xml:space="preserve">ROYAL SUITE – KITCHEN DETAILS (2 of 2) </t>
  </si>
  <si>
    <t xml:space="preserve">ROYAL SUITE – GLAM ROOM DETAILS </t>
  </si>
  <si>
    <t xml:space="preserve">ROYAL SUITE – STUDY ROOM SHELF DETAILS </t>
  </si>
  <si>
    <t xml:space="preserve">ROYAL SUITE – OUTDOOR BAR DETAILS </t>
  </si>
  <si>
    <t xml:space="preserve">ROYAL SUITE – TYPICAL WALL DETAILS (1 of 2) </t>
  </si>
  <si>
    <t xml:space="preserve">ROYAL SUITE – TYPICAL WALL DETAILS (2 of 2) </t>
  </si>
  <si>
    <t xml:space="preserve">ROYAL SUITE – TYPICAL CEILING DETAILS </t>
  </si>
  <si>
    <t xml:space="preserve">ROYAL SUITE – TYPICAL THRESHOLD </t>
  </si>
  <si>
    <t xml:space="preserve">ROYAL SUITE – DOOR DETAILS (1 of 8) </t>
  </si>
  <si>
    <t xml:space="preserve">ROYAL SUITE – DOOR DETAILS (2 of 8) </t>
  </si>
  <si>
    <t xml:space="preserve">ROYAL SUITE – DOOR DETAILS (3 of 8) </t>
  </si>
  <si>
    <t xml:space="preserve">ROYAL SUITE – DOOR DETAILS (4 of 8) </t>
  </si>
  <si>
    <t xml:space="preserve">ROYAL SUITE – DOOR DETAILS (5 of 8) </t>
  </si>
  <si>
    <t xml:space="preserve">ROYAL SUITE – DOOR DETAILS (6 of 8) </t>
  </si>
  <si>
    <t xml:space="preserve">ROYAL SUITE – DOOR DETAILS (7 of 8) </t>
  </si>
  <si>
    <t xml:space="preserve">ROYAL SUITE – DOOR DETAILS (8 of 8) </t>
  </si>
  <si>
    <t xml:space="preserve">GUESTROOM TERACES - FURNITURE PLAN - LOWER GROUND  </t>
  </si>
  <si>
    <t xml:space="preserve">GUESTROOM TERACES - FURNITURE PLAN - GROUND FLOOR WEST </t>
  </si>
  <si>
    <t xml:space="preserve">GUESTROOM TERACES - FURNITURE PLAN - GROUND FLOOR EAST </t>
  </si>
  <si>
    <t xml:space="preserve">OUTDOOR - FURNITURE PLAN - GROUND FLOOR </t>
  </si>
  <si>
    <t xml:space="preserve">GUESTROOM TERACES - FURNITURE PLAN - LEVEL 01 WEST </t>
  </si>
  <si>
    <t xml:space="preserve">GUESTROOM TERACES - FURNITURE PLAN - LEVEL 01 EAST </t>
  </si>
  <si>
    <t xml:space="preserve">GUESTROOM TERACES - FURNITURE PLAN - LEVEL 02 WEST </t>
  </si>
  <si>
    <t xml:space="preserve">GUESTROOM TERACES - FURNITURE PLAN - LEVEL 02 EAST </t>
  </si>
  <si>
    <t xml:space="preserve">GUESTROOM TERACES - FURNITURE PLAN - LEVEL 03 EAST </t>
  </si>
  <si>
    <t xml:space="preserve">GUESTROOM CORRIDORS - GENERAL ARRANGEMENT PLAN - LOWER GROUND  </t>
  </si>
  <si>
    <t xml:space="preserve">GUESTROOM CORRIDORS - FLOOR FINISHES PLAN - LOWER GROUND  </t>
  </si>
  <si>
    <t xml:space="preserve">GUESTROOM CORRIDORS - WALL FINISHES PLAN  </t>
  </si>
  <si>
    <t xml:space="preserve">GUESTROOM CORRIDORS - REFLECTED CEILING PLAN  </t>
  </si>
  <si>
    <t xml:space="preserve">GUESTROOM CORRIDORS - GENERAL ARRANGEMENT PLAN - GROUND FLOOR WEST </t>
  </si>
  <si>
    <t xml:space="preserve">GUESTROOM CORRIDORS - FLOOR FINISHES PLAN - GROUND FLOOR WEST </t>
  </si>
  <si>
    <t xml:space="preserve">GUESTROOM CORRIDORS - WALL FINISHES PLAN - GROUND FLOOR WEST </t>
  </si>
  <si>
    <t xml:space="preserve">GUESTROOM CORRIDORS - REFLECTED CEILING PLAN - GROUND FLOOR WEST </t>
  </si>
  <si>
    <t xml:space="preserve">GUESTROOM CORRIDORS - GENERAL ARRANGEMENT PLAN - GROUND FLOOR EAST </t>
  </si>
  <si>
    <t xml:space="preserve">GUESTROOM CORRIDORS – FLOOR FINISHES PLAN - GROUND FLOOR EAST </t>
  </si>
  <si>
    <t xml:space="preserve">GUESTROOM CORRIDORS - WALL FINISHES PLAN - GROUND FLOOR EAST </t>
  </si>
  <si>
    <t xml:space="preserve">GUESTROOM CORRIDORS - REFLECTED CEILING PLAN - GROUND FLOOR EAST </t>
  </si>
  <si>
    <t xml:space="preserve">GUESTROOM CORRIDORS - GENERAL ARRANGEMENT PLAN - LEVEL 01 </t>
  </si>
  <si>
    <t xml:space="preserve">GUESTROOM CORRIDORS - FLOOR FINISHES PLAN - LEVEL 01 </t>
  </si>
  <si>
    <t xml:space="preserve">GUESTROOM CORRIDORS - WALL FINISHES PLAN - LEVEL 01 </t>
  </si>
  <si>
    <t>F.E.Z5.F2.1F.WL.002</t>
  </si>
  <si>
    <t xml:space="preserve">GUESTROOM CORRIDORS - REFLECTED CEILING PLAN - LEVEL 01 </t>
  </si>
  <si>
    <t xml:space="preserve">GUESTROOM CORRIDORS - GENERAL ARRANGEMENT PLAN - LEVEL 02 WEST </t>
  </si>
  <si>
    <t xml:space="preserve">GUESTROOM CORRIDORS - FLOOR FINISHES PLAN - LEVEL 02 WEST </t>
  </si>
  <si>
    <t xml:space="preserve">GUESTROOM CORRIDORS - WALL FINISHES PLAN - LEVEL 02 WEST </t>
  </si>
  <si>
    <t>F.E.Z5.F2.2F.WL.002</t>
  </si>
  <si>
    <t xml:space="preserve">GUESTROOM CORRIDORS - REFLECTED CEILING PLAN - LEVEL 02 WEST </t>
  </si>
  <si>
    <t xml:space="preserve">GUESTROOM CORRIDORS - GENERAL ARRANGEMENT PLAN - LEVEL 02 EAST </t>
  </si>
  <si>
    <t xml:space="preserve">GUESTROOM CORRIDORS - FLOOR FINISHES PLAN - LEVEL 02 EAST </t>
  </si>
  <si>
    <t xml:space="preserve">GUESTROOM CORRIDORS - WALL FINISHES PLAN - LEVEL 02 EAST </t>
  </si>
  <si>
    <t xml:space="preserve">GUESTROOM CORRIDORS - REFLECTED CEILING PLAN - LEVEL 02 EAST </t>
  </si>
  <si>
    <t xml:space="preserve">GUESTROOM CORRIDORS - GENERAL ARRANGEMENT PLAN - LEVEL 03 </t>
  </si>
  <si>
    <t xml:space="preserve">GUESTROOM CORRIDORS - FLOOR FINISHES PLAN - LEVEL 03 </t>
  </si>
  <si>
    <t xml:space="preserve">GUESTROOM CORRIDORS - WALL FINISHES PLAN - LEVEL 03 </t>
  </si>
  <si>
    <t xml:space="preserve">GUESTROOM CORRIDORS - REFLECTED CEILING PLAN - LEVEL 03 </t>
  </si>
  <si>
    <t xml:space="preserve">GUESTROOM CORRIDORS – ELEVATIONS 01 - LOWER GROUND </t>
  </si>
  <si>
    <t xml:space="preserve">GUESTROOM CORRIDORS – ELEVATIONS 02 - LOWER GROUND </t>
  </si>
  <si>
    <t xml:space="preserve">GUESTROOM CORRIDORS – ELEVATIONS 03 - LOWER GROUND </t>
  </si>
  <si>
    <t xml:space="preserve">GUESTROOM CORRIDORS – ELEVATIONS 04 - LOWER GROUND </t>
  </si>
  <si>
    <t xml:space="preserve">GUESTROOM CORRIDORS – ELEVATIONS 05 - LOWER GROUND </t>
  </si>
  <si>
    <t xml:space="preserve">GUESTROOM CORRIDORS – ELEVATIONS 06 - LOWER GROUND </t>
  </si>
  <si>
    <t xml:space="preserve">GUESTROOM CORRIDORS – ELEVATIONS 07 - LOWER GROUND </t>
  </si>
  <si>
    <t xml:space="preserve">GUESTROOM CORRIDORS – ELEVATIONS 08 - LOWER GROUND </t>
  </si>
  <si>
    <t xml:space="preserve">GUESTROOM CORRIDORS – ELEVATIONS 09 - LOWER GROUND </t>
  </si>
  <si>
    <t xml:space="preserve">GUESTROOM CORRIDORS – ELEVATIONS 01 - GROUND FLOOR </t>
  </si>
  <si>
    <t xml:space="preserve">GUESTROOM CORRIDORS – ELEVATIONS 02 - GROUND FLOOR </t>
  </si>
  <si>
    <t xml:space="preserve">GUESTROOM CORRIDORS – ELEVATIONS 03 – GROUND FLOOR </t>
  </si>
  <si>
    <t xml:space="preserve">GUESTROOM CORRIDORS – ELEVATIONS 04 - GROUND FLOOR </t>
  </si>
  <si>
    <t xml:space="preserve">GUESTROOM CORRIDORS – ELEVATIONS 05 - GROUND FLOOR </t>
  </si>
  <si>
    <t xml:space="preserve">GUESTROOM CORRIDORS – ELEVATIONS 06 - GROUND FLOOR </t>
  </si>
  <si>
    <t xml:space="preserve">GUESTROOM CORRIDORS – ELEVATIONS 07 - GROUND FLOOR </t>
  </si>
  <si>
    <t xml:space="preserve">GUESTROOM CORRIDORS – ELEVATIONS 08 - GROUND FLOOR </t>
  </si>
  <si>
    <t xml:space="preserve">GUESTROOM CORRIDORS – ELEVATIONS 09 - GROUND FLOOR </t>
  </si>
  <si>
    <t xml:space="preserve">GUESTROOM CORRIDORS – ELEVATIONS 10 - GROUND FLOOR </t>
  </si>
  <si>
    <t xml:space="preserve">GUESTROOM CORRIDORS – ELEVATIONS 11 - GROUND FLOOR </t>
  </si>
  <si>
    <t xml:space="preserve">GUESTROOM CORRIDORS – ELEVATIONS 12 - GROUND FLOOR </t>
  </si>
  <si>
    <t xml:space="preserve">GUESTROOM CORRIDORS – ELEVATIONS 01 – LEVEL 01 </t>
  </si>
  <si>
    <t xml:space="preserve">GUESTROOM CORRIDORS – ELEVATIONS 02 – LEVEL 01 </t>
  </si>
  <si>
    <t xml:space="preserve">GUESTROOM CORRIDORS – ELEVATIONS 03 – LEVEL 01 </t>
  </si>
  <si>
    <t xml:space="preserve">GUESTROOM CORRIDORS – ELEVATIONS 04 – LEVEL 01 </t>
  </si>
  <si>
    <t xml:space="preserve">GUESTROOM CORRIDORS – ELEVATIONS 05 – LEVEL 01 </t>
  </si>
  <si>
    <t xml:space="preserve">GUESTROOM CORRIDORS – ELEVATIONS 06 – LEVEL 01 </t>
  </si>
  <si>
    <t xml:space="preserve">GUESTROOM CORRIDORS – ELEVATIONS 07 – LEVEL 01 </t>
  </si>
  <si>
    <t xml:space="preserve">GUESTROOM CORRIDORS – ELEVATIONS 08 – LEVEL 01 </t>
  </si>
  <si>
    <t xml:space="preserve">GUESTROOM CORRIDORS – ELEVATIONS 09 – LEVEL 01 </t>
  </si>
  <si>
    <t xml:space="preserve">GUESTROOM CORRIDORS – ELEVATIONS 10 – LEVEL 01 </t>
  </si>
  <si>
    <t xml:space="preserve">GUESTROOM CORRIDORS – ELEVATIONS 11 – LEVEL 01 </t>
  </si>
  <si>
    <t xml:space="preserve">GUESTROOM CORRIDORS – ELEVATIONS 01 – LEVEL 02 </t>
  </si>
  <si>
    <t xml:space="preserve">GUESTROOM CORRIDORS – ELEVATIONS 02 – LEVEL 02 </t>
  </si>
  <si>
    <t xml:space="preserve">GUESTROOM CORRIDORS – ELEVATIONS 03 – LEVEL 02 </t>
  </si>
  <si>
    <t xml:space="preserve">GUESTROOM CORRIDORS – ELEVATIONS 04 – LEVEL 02 </t>
  </si>
  <si>
    <t xml:space="preserve">GUESTROOM CORRIDORS – ELEVATIONS 05 – LEVEL 02 </t>
  </si>
  <si>
    <t xml:space="preserve">GUESTROOM CORRIDORS – ELEVATIONS 06 – LEVEL 02 </t>
  </si>
  <si>
    <t xml:space="preserve">GUESTROOM CORRIDORS – ELEVATIONS 07 – LEVEL 02 </t>
  </si>
  <si>
    <t xml:space="preserve">GUESTROOM CORRIDORS – ELEVATIONS 08 – LEVEL 02 </t>
  </si>
  <si>
    <t xml:space="preserve">GUESTROOM CORRIDORS – ELEVATIONS 09 – LEVEL 02 </t>
  </si>
  <si>
    <t xml:space="preserve">GUESTROOM CORRIDORS – ELEVATIONS 10 – LEVEL 02 </t>
  </si>
  <si>
    <t xml:space="preserve">GUESTROOM CORRIDORS – ELEVATIONS 11 – LEVEL 02 </t>
  </si>
  <si>
    <t xml:space="preserve">GUESTROOM CORRIDORS – ELEVATIONS 01 – LEVEL 03 </t>
  </si>
  <si>
    <t xml:space="preserve">GUESTROOM CORRIDORS – ELEVATIONS 02 – LEVEL 03 </t>
  </si>
  <si>
    <t xml:space="preserve">GUESTROOM CORRIDORS – ELEVATIONS 03 – LEVEL 03 </t>
  </si>
  <si>
    <t xml:space="preserve">GUESTROOM CORRIDORS – ELEVATIONS 04 – LEVEL 03 </t>
  </si>
  <si>
    <t xml:space="preserve">GUESTROOM CORRIDORS – ELEVATIONS 05 – LEVEL 03 </t>
  </si>
  <si>
    <t xml:space="preserve">GUESTROOM CORRIDORS – ELEVATIONS 06 – LEVEL 03 </t>
  </si>
  <si>
    <t>EXTERNAL JOINERY STATION – WATER/FRUIT DISPLAY AND DIRTY TOWEL STATION</t>
  </si>
  <si>
    <t>EXTERNAL JOINERY STATION – CLEAN TOWEL AND ARRIVAL AREA VALET PLINTH</t>
  </si>
  <si>
    <t>EXTERNAL JOINERY STATION – WAITER STATIONS AND WELLCOME PLINTH</t>
  </si>
  <si>
    <t>TYPICAL ELEVATOR BRANDED RESIDENCES DETAILS</t>
  </si>
  <si>
    <t>R.E.4B.LI.GE.EL.002</t>
  </si>
  <si>
    <t>TYPICAL ELEVATOR ROYAL SUITE DETAILS</t>
  </si>
  <si>
    <t>TYPICAL ELEVATOR SPA DETAILS</t>
  </si>
  <si>
    <t>TYPICAL ELEVATOR THEATRE DETAILS</t>
  </si>
  <si>
    <t>F.E.Z5.LI.GE.EL.002</t>
  </si>
  <si>
    <t>TYPICAL ELEVATOR HOTEL GUESTROOMS DETAILS</t>
  </si>
  <si>
    <t xml:space="preserve">GUEST ROOMS - TYPICAL VANITY DETAILS – SINGLE MIRROR VARIATION </t>
  </si>
  <si>
    <t xml:space="preserve">GUEST ROOMS - TYPICAL VANITY DETAILS – POWDER ROOM VARIATION 1 </t>
  </si>
  <si>
    <t xml:space="preserve">GUEST ROOMS - TYPICAL VANITY DETAILS – POWDER ROOM VARIATION 2 </t>
  </si>
  <si>
    <t xml:space="preserve">GUESTROOMS - TYPICAL WARDROBE DETAILS – TYPICAL SECTION AND BLOW UP DETAILS </t>
  </si>
  <si>
    <t xml:space="preserve">GUESTROOMS - TYPICAL COATS DETAILS  (1 of 3) </t>
  </si>
  <si>
    <t xml:space="preserve">GUESTROOMS - TYPICAL COATS DETAILS  (2 of 3) </t>
  </si>
  <si>
    <t xml:space="preserve">GUESTROOMS - TYPICAL COATS DETAILS  (3 of 3) </t>
  </si>
  <si>
    <t xml:space="preserve">GUESTROOMS – TYPICAL WALL DETAILS (1 of 2) </t>
  </si>
  <si>
    <t xml:space="preserve">GUESTROOMS – TYPICAL WALL DETAILS (2 of 2) </t>
  </si>
  <si>
    <t xml:space="preserve">GUESTROOMS – TYPICAL CEILING DETAILS </t>
  </si>
  <si>
    <t xml:space="preserve">GUESTROOMS – TYPICAL THRESHOLD </t>
  </si>
  <si>
    <t>GUESTROOMS – DOOR DETAILS (1 of 5)</t>
  </si>
  <si>
    <t>F.E.Z5.F2.LG.DR.002</t>
  </si>
  <si>
    <t>GUESTROOMS – DOOR DETAILS (2 of 5)</t>
  </si>
  <si>
    <t>GUESTROOMS – DOOR DETAILS (3 of 5)</t>
  </si>
  <si>
    <t>GUESTROOMS – DOOR DETAILS (4 of 5)</t>
  </si>
  <si>
    <t>GUESTROOMS – DOOR DETAILS (5 of 5)</t>
  </si>
  <si>
    <t>INTERNAL FINISHES SCHEDULE,FAENA HOTEL GUEST ROOM SPACES ID ROOMS</t>
  </si>
  <si>
    <t>INTERNAL FINISHES SCHEDULE,FAENA HOTEL PUBLIC SPACES ID ROOMS</t>
  </si>
  <si>
    <t>IRRIGATION NETWORK</t>
  </si>
  <si>
    <t>IR</t>
  </si>
  <si>
    <t>F.E.Z4.EX.GE.IR.002</t>
  </si>
  <si>
    <t>IT</t>
  </si>
  <si>
    <t>F.E.Z4.LV.LG.SC.002</t>
  </si>
  <si>
    <t>F.E.Z3.LV.GF.SC.002</t>
  </si>
  <si>
    <t>F.E.Z4.LV.RF.SC.002</t>
  </si>
  <si>
    <t>SPA</t>
  </si>
  <si>
    <t>F.E.Z8.LV.BF.SC.002</t>
  </si>
  <si>
    <t>F.E.Z1.LV.BF.SC.002</t>
  </si>
  <si>
    <t>F.E.Z7.LV.BF.SC.002</t>
  </si>
  <si>
    <t>R.E.VL.LV.GF.SC.002</t>
  </si>
  <si>
    <t>F.E.Z5.LV.LG.IC.002</t>
  </si>
  <si>
    <t>F.E.Z4.LV.GF.IC.002</t>
  </si>
  <si>
    <t>F.E.Z4.LV.1F.IC.002</t>
  </si>
  <si>
    <t>F.E.Z4.LV.2F.IC.002</t>
  </si>
  <si>
    <t>F.E.Z5.LV.3F.IC.002</t>
  </si>
  <si>
    <t>F.E.Z2.LV.BF.IC.002</t>
  </si>
  <si>
    <t>F.E.Z1.LV.BF.IC.002</t>
  </si>
  <si>
    <t>F.E.Z8.LV.BF.IC.002</t>
  </si>
  <si>
    <t>F.E.Z7.LV.BF.IC.002</t>
  </si>
  <si>
    <t>F.E.Z5.LV.LG.SC.002</t>
  </si>
  <si>
    <t>R.E.4B.LV.GF.SC.002</t>
  </si>
  <si>
    <t>R.E.5B.LV.GF.SC.002</t>
  </si>
  <si>
    <t>R.E.6B.LV.GF.SC.002</t>
  </si>
  <si>
    <t>R.E.VL.LV.GF.IC.002</t>
  </si>
  <si>
    <t>F.E.Z8.LV.GF.SC.002</t>
  </si>
  <si>
    <t>KITCHEN AREAS &amp; LAUNDRIES</t>
  </si>
  <si>
    <t>KITCH</t>
  </si>
  <si>
    <t>F.E.Z4.KE.GE.FA.002</t>
  </si>
  <si>
    <t>F.E.Z3.PL.BF.WS.002</t>
  </si>
  <si>
    <t>F.E.Z5.KE.GE.FA.002</t>
  </si>
  <si>
    <t>LAUNDRY</t>
  </si>
  <si>
    <t>LPG &amp; FUEL OIL SYSTEM</t>
  </si>
  <si>
    <t>LG</t>
  </si>
  <si>
    <t>F.E.Z3.EX.GE.LP.002</t>
  </si>
  <si>
    <t>F.E.Z1.EX.GE.LP.002</t>
  </si>
  <si>
    <t>F.E.Z6.EX.GE.LP.002</t>
  </si>
  <si>
    <t>F.E.Z8.EX.GE.LP.002</t>
  </si>
  <si>
    <t>F.E.Z7.EX.GE.LP.002</t>
  </si>
  <si>
    <t>F.E.Z4.EX.GE.LP.002</t>
  </si>
  <si>
    <t>Land Survey</t>
  </si>
  <si>
    <t>LS</t>
  </si>
  <si>
    <t>F.E.Z3.EX.GE.SO.002</t>
  </si>
  <si>
    <t>R.E.GE.EX.GE.HA.002</t>
  </si>
  <si>
    <t>F.E.Z2.EX.GE.SO.002</t>
  </si>
  <si>
    <t>F.E.Z3.EX.GE.IR.002</t>
  </si>
  <si>
    <t>F.E.Z9.EX.GE.HA.002</t>
  </si>
  <si>
    <t>F.E.Z7.EX.GE.HA.002</t>
  </si>
  <si>
    <t>F.E.Z8.EX.GE.PO.002</t>
  </si>
  <si>
    <t>F.E.Z7.EX.GE.PO.002</t>
  </si>
  <si>
    <t>F.E.Z3.EX.GE.PO.002</t>
  </si>
  <si>
    <t>ME</t>
  </si>
  <si>
    <t>F.E.Z3.HV.BF.DU.002</t>
  </si>
  <si>
    <t>F.E.Z1.HV.BF.DU.002</t>
  </si>
  <si>
    <t>F.E.Z9.HV.GF.DU.002</t>
  </si>
  <si>
    <t>F.E.Z4.HV.LG.DU.002</t>
  </si>
  <si>
    <t>F.E.Z6.HV.BF.DU.002</t>
  </si>
  <si>
    <t>F.E.Z5.HV.LG.DU.002</t>
  </si>
  <si>
    <t>F.E.Z8.HV.BF.DU.002</t>
  </si>
  <si>
    <t>F.E.Z7.HV.BF.DU.002</t>
  </si>
  <si>
    <t>F.E.Z2.HV.BF.DU.002</t>
  </si>
  <si>
    <t>F.E.Z8.HV.GF.DU.002</t>
  </si>
  <si>
    <t>F.E.Z2.HV.LG.DU.002</t>
  </si>
  <si>
    <t>F.E.Z4.HV.GF.DU.002</t>
  </si>
  <si>
    <t>F.E.Z1.HV.GF.DU.002</t>
  </si>
  <si>
    <t>F.E.Z3.HV.GF.DU.002</t>
  </si>
  <si>
    <t>F.E.Z6.HV.GF.DU.002</t>
  </si>
  <si>
    <t>F.E.Z5.HV.GF.DU.002</t>
  </si>
  <si>
    <t>F.E.Z7.HV.GF.DU.002</t>
  </si>
  <si>
    <t>F.E.Z4.HV.1F.DU.002</t>
  </si>
  <si>
    <t>F.E.Z3.HV.1F.DU.002</t>
  </si>
  <si>
    <t>F.E.Z6.HV.1F.DU.002</t>
  </si>
  <si>
    <t>F.E.Z5.HV.1F.DU.002</t>
  </si>
  <si>
    <t>F.E.Z8.HV.1F.DU.002</t>
  </si>
  <si>
    <t>F.E.Z7.HV.RF.DU.002</t>
  </si>
  <si>
    <t>F.E.Z4.HV.2F.DU.002</t>
  </si>
  <si>
    <t>F.E.Z1.HV.RF.DU.002</t>
  </si>
  <si>
    <t>F.E.Z3.HV.2F.DU.002</t>
  </si>
  <si>
    <t>F.E.Z6.HV.2F.DU.002</t>
  </si>
  <si>
    <t>F.E.Z5.HV.2F.DU.002</t>
  </si>
  <si>
    <t>F.E.Z5.HV.3F.DU.002</t>
  </si>
  <si>
    <t>F.E.Z4.HV.RF.DU.002</t>
  </si>
  <si>
    <t>F.E.Z5.HV.RF.DU.002</t>
  </si>
  <si>
    <t>R.E.VL.HV.GF.DU.002</t>
  </si>
  <si>
    <t>R.E.SS.HV.GF.DU.002</t>
  </si>
  <si>
    <t>F.E.Z3.HV.BF.CF.002</t>
  </si>
  <si>
    <t>F.E.Z1.HV.BF.CF.002</t>
  </si>
  <si>
    <t>F.E.Z9.HV.GF.CF.002</t>
  </si>
  <si>
    <t>F.E.Z4.HV.LG.CF.002</t>
  </si>
  <si>
    <t>F.E.Z6.HV.BF.CF.002</t>
  </si>
  <si>
    <t>F.E.Z5.HV.LG.CF.002</t>
  </si>
  <si>
    <t>F.E.Z8.HV.BF.CF.002</t>
  </si>
  <si>
    <t>F.E.Z7.HV.BF.CF.002</t>
  </si>
  <si>
    <t>F.E.Z2.HV.BF.CF.002</t>
  </si>
  <si>
    <t>F.E.Z2.HV.LG.CF.002</t>
  </si>
  <si>
    <t>F.E.Z4.HV.GF.CF.002</t>
  </si>
  <si>
    <t>F.E.Z1.HV.GF.CF.002</t>
  </si>
  <si>
    <t>F.E.Z3.HV.GF.CF.002</t>
  </si>
  <si>
    <t>F.E.Z6.HV.GF.CF.002</t>
  </si>
  <si>
    <t>F.E.Z5.HV.GF.CF.002</t>
  </si>
  <si>
    <t>F.E.Z8.HV.GF.CF.002</t>
  </si>
  <si>
    <t>F.E.Z7.HV.GF.CF.002</t>
  </si>
  <si>
    <t>F.E.Z4.HV.1F.CF.002</t>
  </si>
  <si>
    <t>F.E.Z3.HV.1F.CF.002</t>
  </si>
  <si>
    <t>F.E.Z6.HV.1F.CF.002</t>
  </si>
  <si>
    <t>F.E.Z5.HV.1F.CF.002</t>
  </si>
  <si>
    <t>F.E.Z8.HV.1F.CF.002</t>
  </si>
  <si>
    <t>F.E.Z7.HV.RF.CF.002</t>
  </si>
  <si>
    <t>F.E.Z4.HV.2F.CF.002</t>
  </si>
  <si>
    <t>F.E.Z1.HV.RF.CF.002</t>
  </si>
  <si>
    <t>F.E.Z3.HV.2F.CF.002</t>
  </si>
  <si>
    <t>F.E.Z6.HV.2F.CF.002</t>
  </si>
  <si>
    <t>F.E.Z5.HV.2F.CF.002</t>
  </si>
  <si>
    <t>F.E.Z5.HV.3F.CF.002</t>
  </si>
  <si>
    <t>F.E.Z3.HV.RF.CF.002</t>
  </si>
  <si>
    <t>F.E.Z4.HV.RF.CF.002</t>
  </si>
  <si>
    <t>F.E.Z5.HV.RF.CF.002</t>
  </si>
  <si>
    <t>Plumbing</t>
  </si>
  <si>
    <t>PL</t>
  </si>
  <si>
    <t>F.E.Z1.PL.BF.WS.002</t>
  </si>
  <si>
    <t>F.E.Z6.PL.BF.WS.002</t>
  </si>
  <si>
    <t>F.E.Z8.PL.BF.WS.002</t>
  </si>
  <si>
    <t>F.E.Z7.PL.BF.WS.002</t>
  </si>
  <si>
    <t>F.E.Z2.PL.BF.WS.002</t>
  </si>
  <si>
    <t>F.E.Z5.PL.LG.WS.002</t>
  </si>
  <si>
    <t>F.E.Z6.PL.GF.WS.002</t>
  </si>
  <si>
    <t>F.E.Z3.PL.GF.WS.002</t>
  </si>
  <si>
    <t>F.E.Z1.PL.GF.WS.002</t>
  </si>
  <si>
    <t>F.E.Z5.PL.GF.WS.002</t>
  </si>
  <si>
    <t>F.E.Z8.PL.GF.WS.002</t>
  </si>
  <si>
    <t>F.E.Z7.PL.GF.WS.002</t>
  </si>
  <si>
    <t>F.E.Z2.PL.LG.WS.002</t>
  </si>
  <si>
    <t>F.E.Z3.PL.1F.WS.002</t>
  </si>
  <si>
    <t>F.E.Z6.PL.1F.WS.002</t>
  </si>
  <si>
    <t>F.E.Z5.PL.1F.WS.002</t>
  </si>
  <si>
    <t>F.E.Z3.PL.2F.WS.002</t>
  </si>
  <si>
    <t>F.E.Z6.PL.2F.WS.002</t>
  </si>
  <si>
    <t>F.E.Z5.PL.2F.WS.002</t>
  </si>
  <si>
    <t>F.E.Z5.PL.3F.WS.002</t>
  </si>
  <si>
    <t>R.E.4B.PL.GF.WS.002</t>
  </si>
  <si>
    <t>R.E.4B.PL.RF.WS.002</t>
  </si>
  <si>
    <t>R.E.5B.PL.GF.WS.002</t>
  </si>
  <si>
    <t>R.E.5B.PL.RF.WS.002</t>
  </si>
  <si>
    <t>R.E.6B.PL.GF.WS.002</t>
  </si>
  <si>
    <t>R.E.6B.PL.RF.WS.002</t>
  </si>
  <si>
    <t>R.E.VL.PL.GF.WS.002</t>
  </si>
  <si>
    <t>F.E.Z4.EX.GE.PW.002</t>
  </si>
  <si>
    <t>Security System</t>
  </si>
  <si>
    <t>SE</t>
  </si>
  <si>
    <t>F.E.Z4.LV.GF.SC.002</t>
  </si>
  <si>
    <t>F.E.Z4.LV.1F.SC.002</t>
  </si>
  <si>
    <t>F.E.Z4.LV.2F.SC.002</t>
  </si>
  <si>
    <t>F.E.Z5.LV.3F.SC.002</t>
  </si>
  <si>
    <t>F.E.Z2.LV.BF.SC.002</t>
  </si>
  <si>
    <t>F.E.Z9.LV.GF.SC.002</t>
  </si>
  <si>
    <t>Signage and Wayfinding</t>
  </si>
  <si>
    <t>WS-WSH-687-0000-UBJ-SDW-SF-XX-XXXXX</t>
  </si>
  <si>
    <t>SIGN</t>
  </si>
  <si>
    <t>Wayfinding</t>
  </si>
  <si>
    <t>F.E.Z4.EX.GE.SG.002</t>
  </si>
  <si>
    <t>F.E.Z3.AR.BF.SG.002</t>
  </si>
  <si>
    <t>F.E.Z4.AR.LG.SG.002</t>
  </si>
  <si>
    <t>F.E.Z4.AR.GF.SG.002</t>
  </si>
  <si>
    <t>F.E.Z4.AR.1F.SG.002</t>
  </si>
  <si>
    <t>F.E.Z4.AR.2F.SG.002</t>
  </si>
  <si>
    <t>F.E.Z5.AR.3F.SG.002</t>
  </si>
  <si>
    <t>ID-10 WELCOME SIGN</t>
  </si>
  <si>
    <t>F.E.Z3.EX.GE.SG.002</t>
  </si>
  <si>
    <t xml:space="preserve">ID-30 VILLA NUMBER ID SIGN TOTEM </t>
  </si>
  <si>
    <t>R.E.GE.EX.GE.SG.002</t>
  </si>
  <si>
    <t>ID-40 VILLA ID SIGN WALL MOUNTED</t>
  </si>
  <si>
    <t>ID-50 HOTEL ENTRANCE ID SIGN, EXTERNAL</t>
  </si>
  <si>
    <t>CP-30 COLUMN ID SIGN</t>
  </si>
  <si>
    <t>CP-40 LOADING ID SIGN</t>
  </si>
  <si>
    <t>FH-20 FOH FACILITY DOOR ID SIGN, PICTO ONLY</t>
  </si>
  <si>
    <t>FH-30 FOH FACILITY ID SIGN, PICTO</t>
  </si>
  <si>
    <t>FH-40 FOH STAIRCASE ID SIGN</t>
  </si>
  <si>
    <t>FH-50 FOH FACILITY ID SIGN, TEXT ONLY</t>
  </si>
  <si>
    <t>FH-60 FOH FACILITY DIRECTIONAL SIGN</t>
  </si>
  <si>
    <t xml:space="preserve">FH-70 FOH LEVEL ID </t>
  </si>
  <si>
    <t>FH-90 FOH ROOM NUMBER ID SIGN</t>
  </si>
  <si>
    <t>FH-110 FOH QIBLA ARROW SIGN</t>
  </si>
  <si>
    <t>FH-120 FOH ROOM NUMBER DIRECTIONAL SIGN</t>
  </si>
  <si>
    <t>BH-11 BOH ROOM ID SIGN,GLASS MOUNTED</t>
  </si>
  <si>
    <t>BH-10 BOH ROOM ID SIGN, WALL MOUNTED</t>
  </si>
  <si>
    <t>BH-20 BOH ROOM ID SIGN, DOOR MOUNTED</t>
  </si>
  <si>
    <t>BH-30 BOH FACILITY ID SIGN, TEXT</t>
  </si>
  <si>
    <t>BH-50 BOH LEVEL ID / LIFT STATUTORY SIGN</t>
  </si>
  <si>
    <t>SS-10 NO SMOKING STATUTORY SIGN</t>
  </si>
  <si>
    <t>SS-20 KEEP CLEAR STATUTORY SIGN</t>
  </si>
  <si>
    <t>SS-30 RULES &amp; REGULATION SIGN, WALL MOUNTED</t>
  </si>
  <si>
    <t>SS-40 FIRE EVACUATION MAP SIGN,A4 SIZE</t>
  </si>
  <si>
    <t>SS-50 FIRE EVACUATION MAP SIGN,A3 SIZE</t>
  </si>
  <si>
    <t>SS-60 STAIRCASE STATUTORY /LEVEL ID SIGN</t>
  </si>
  <si>
    <t>SS-70 REFUGE STATUTORY SIGN</t>
  </si>
  <si>
    <t>SS-80 POOL DEPTH SIGN</t>
  </si>
  <si>
    <t>SS-90 FIRE POINT STATUTORY SIGN</t>
  </si>
  <si>
    <t>SS-110 FOH LIFT STATUTORY SIGN</t>
  </si>
  <si>
    <t>SS-100 ASSEMBLY POINT SIGN</t>
  </si>
  <si>
    <t>SS-120 DESIGNATED SMOKING AREA, TOTEM, MOVEABLE</t>
  </si>
  <si>
    <t>SS-130 NO SMOKING SIGN, TOTEM</t>
  </si>
  <si>
    <t>SS-81 SHALLOW WATER SIGN</t>
  </si>
  <si>
    <t xml:space="preserve">BH-60 BOH STAIRCASE ID SIGN </t>
  </si>
  <si>
    <t>SPA, POOL &amp; WELLNESS</t>
  </si>
  <si>
    <t>F.E.Z2.ST.FO.GA.002</t>
  </si>
  <si>
    <t>F.E.Z2.EX.GE.PO.002</t>
  </si>
  <si>
    <t>Structural Engineering</t>
  </si>
  <si>
    <t>ST</t>
  </si>
  <si>
    <t>R.E.4B.ST.FO.GA.002</t>
  </si>
  <si>
    <t>R.E.4B.ST.FO.SR.002</t>
  </si>
  <si>
    <t>R.E.4B.ST.CL.SR.002</t>
  </si>
  <si>
    <t>R.E.4B.ST.GF.GA.002</t>
  </si>
  <si>
    <t>R.E.4B.ST.GF.SR.002</t>
  </si>
  <si>
    <t>R.E.4B.ST.1F.GA.002</t>
  </si>
  <si>
    <t>R.E.4B.ST.1F.SR.002</t>
  </si>
  <si>
    <t>R.E.4B.ST.RF.GA.002</t>
  </si>
  <si>
    <t>R.E.4B.ST.RF.SR.002</t>
  </si>
  <si>
    <t>R.E.5B.ST.FO.GA.002</t>
  </si>
  <si>
    <t>R.E.5B.ST.FO.SR.002</t>
  </si>
  <si>
    <t>R.E.5B.ST.CL.SR.002</t>
  </si>
  <si>
    <t>R.E.5B.ST.GF.SR.002</t>
  </si>
  <si>
    <t>R.E.5B.ST.1F.GA.002</t>
  </si>
  <si>
    <t>R.E.5B.ST.1F.SR.002</t>
  </si>
  <si>
    <t>R.E.5B.ST.RF.GA.002</t>
  </si>
  <si>
    <t>R.E.5B.ST.RF.SR.002</t>
  </si>
  <si>
    <t>R.E.6B.ST.FO.SR.002</t>
  </si>
  <si>
    <t>R.E.6B.ST.CL.SR.002</t>
  </si>
  <si>
    <t>R.E.6B.ST.FO.GA.002</t>
  </si>
  <si>
    <t>R.E.6B.ST.GF.SR.002</t>
  </si>
  <si>
    <t>R.E.6B.ST.1F.GA.002</t>
  </si>
  <si>
    <t>R.E.6B.ST.1F.SR.002</t>
  </si>
  <si>
    <t>R.E.6B.ST.RF.GA.002</t>
  </si>
  <si>
    <t>R.E.6B.ST.RF.SR.002</t>
  </si>
  <si>
    <t>R.E.VL.ST.FO.GA.002</t>
  </si>
  <si>
    <t>R.E.VL.ST.FO.SR.002</t>
  </si>
  <si>
    <t>R.E.VL.ST.GF.GA.002</t>
  </si>
  <si>
    <t>R.E.VL.ST.GF.SR.002</t>
  </si>
  <si>
    <t>R.E.VL.ST.1F.GA.002</t>
  </si>
  <si>
    <t>R.E.VL.ST.1F.SR.002</t>
  </si>
  <si>
    <t>R.E.VL.ST.RF.GA.002</t>
  </si>
  <si>
    <t>R.E.VL.ST.RF.SR.002</t>
  </si>
  <si>
    <t>R.E.VL.ST.CL.SR.002</t>
  </si>
  <si>
    <t>R.E.VL.ST.ST.SR.002</t>
  </si>
  <si>
    <t>F.E.Z9.ST.FO.EX.002</t>
  </si>
  <si>
    <t>F.E.Z9.ST.FO.GA.002</t>
  </si>
  <si>
    <t>F.E.Z9.ST.GF.GA.002</t>
  </si>
  <si>
    <t>R.E.SS.ST.ST.GA.002</t>
  </si>
  <si>
    <t>R.E.SS.ST.FO.SR.002</t>
  </si>
  <si>
    <t>UR</t>
  </si>
  <si>
    <t>F.E.Z1.ST.FO.SR.002</t>
  </si>
  <si>
    <t>F.E.Z1.ST.CL.SR.002</t>
  </si>
  <si>
    <t>F.E.Z1.ST.BF.GA.002</t>
  </si>
  <si>
    <t>F.E.Z1.ST.GF.GA.002</t>
  </si>
  <si>
    <t>F.E.Z1.ST.GF.SR.002</t>
  </si>
  <si>
    <t>B</t>
  </si>
  <si>
    <t>F.E.Z3.ST.CL.SR.002</t>
  </si>
  <si>
    <t>F.E.Z3.ST.GF.GA.002</t>
  </si>
  <si>
    <t>F.E.Z3.ST.1F.SR.002</t>
  </si>
  <si>
    <t>F.E.Z9.ST.CL.SR.002</t>
  </si>
  <si>
    <t>F.E.Z4.ST.CL.SR.002</t>
  </si>
  <si>
    <t>F.E.Z4.ST.GF.GA.002</t>
  </si>
  <si>
    <t>F.E.Z4.ST.LG.GA.002</t>
  </si>
  <si>
    <t>F.E.Z4.ST.1F.GA.002</t>
  </si>
  <si>
    <t>F.E.Z4.ST.2F.GA.002</t>
  </si>
  <si>
    <t>F.E.Z4.ST.RF.GA.002</t>
  </si>
  <si>
    <t>F.E.Z6.ST.FO.SR.002</t>
  </si>
  <si>
    <t>F.E.Z6.ST.FO.EX.002</t>
  </si>
  <si>
    <t>F.E.Z6.ST.CL.SR.002</t>
  </si>
  <si>
    <t>F.E.Z6.ST.BF.SR.002</t>
  </si>
  <si>
    <t>F.E.Z6.ST.GF.GA.002</t>
  </si>
  <si>
    <t>F.E.Z6.ST.1F.SR.002</t>
  </si>
  <si>
    <t>F.E.Z6.ST.2F.GA.002</t>
  </si>
  <si>
    <t>F.E.Z6.ST.2F.SR.002</t>
  </si>
  <si>
    <t>F.E.Z5.ST.CL.SR.002</t>
  </si>
  <si>
    <t>F.E.Z5.ST.GF.SR.002</t>
  </si>
  <si>
    <t>F.E.Z5.ST.LG.GA.002</t>
  </si>
  <si>
    <t>F.E.Z5.ST.1F.GA.002</t>
  </si>
  <si>
    <t>F.E.Z5.ST.2F.SR.002</t>
  </si>
  <si>
    <t>F.E.Z5.ST.3F.GA.002</t>
  </si>
  <si>
    <t>F.E.Z8.ST.FO.EX.002</t>
  </si>
  <si>
    <t>F.E.Z8.ST.CL.SR.002</t>
  </si>
  <si>
    <t>F.E.Z8.ST.BF.GA.002</t>
  </si>
  <si>
    <t>F.E.Z8.ST.GF.GA.002</t>
  </si>
  <si>
    <t>F.E.Z8.ST.1F.SR.002</t>
  </si>
  <si>
    <t>F.E.Z7.ST.FO.EX.002</t>
  </si>
  <si>
    <t>F.E.Z7.ST.CL.SR.002</t>
  </si>
  <si>
    <t>F.E.Z7.ST.BF.GA.002</t>
  </si>
  <si>
    <t>F.E.Z7.ST.GF.GA.002</t>
  </si>
  <si>
    <t>F.E.Z7.ST.GF.SR.002</t>
  </si>
  <si>
    <t>F.E.Z2.ST.FO.EX.002</t>
  </si>
  <si>
    <t>F.E.Z2.ST.CL.SR.002</t>
  </si>
  <si>
    <t>F.E.Z2.ST.BF.GA.002</t>
  </si>
  <si>
    <t>F.E.Z2.ST.LG.GA.002</t>
  </si>
  <si>
    <t>WS-WSH-687-3230-UBJ-SDW-ST-200-0000016_PDF</t>
  </si>
  <si>
    <t>FAENA HOTEL- PART 2A EXCAVATION PLAN</t>
  </si>
  <si>
    <t>F.E.Z1.ST.FO.EX.002</t>
  </si>
  <si>
    <t>WS-WSH-687-3230-UBJ-SDW-ST-200-0000017_PDF</t>
  </si>
  <si>
    <t>WS-WSH-687-3230-UBJ-SDW-ST-200-0000018_PDF</t>
  </si>
  <si>
    <t>FAENA HOTEL- PART 2A EXCAVATION PLAN SECTIONS</t>
  </si>
  <si>
    <t>WS-WSH-687-3230-UBJ-SDW-ST-2B1-0100016_PDF</t>
  </si>
  <si>
    <t>F.E.Z1.ST.FO.GA.002</t>
  </si>
  <si>
    <t>WS-WSH-687-3230-UBJ-SDW-ST-2B1-0100017_PDF</t>
  </si>
  <si>
    <t>WS-WSH-687-3230-UBJ-SDW-ST-2B1-0100018_PDF</t>
  </si>
  <si>
    <t>WS-WSH-687-3230-UBJ-SDW-ST-2B1-0100002_PDF</t>
  </si>
  <si>
    <t>FAENA HOTEL- PART 2F FOUNDATIONS LEVEL GENERAL ARRANGEMENT</t>
  </si>
  <si>
    <t>F.E.Z5.ST.FO.GA.002</t>
  </si>
  <si>
    <t>WS-WSH-687-3230-UBJ-SDW-ST-2B1-0100003_PDF</t>
  </si>
  <si>
    <t>WS-WSH-687-3230-UBJ-SDW-ST-2B1-0100004_PDF</t>
  </si>
  <si>
    <t>FAENA HOTEL- PART 2F FOUNDATIONS LEVEL GENERAL ARRANGEMENT SECTIONS</t>
  </si>
  <si>
    <t>WS-WSH-687-3230-UBJ-SDW-ST-200-0000002_PDF</t>
  </si>
  <si>
    <t>FAENA HOTEL- PART 2F EXCAVATION PLAN</t>
  </si>
  <si>
    <t>F.E.Z5.ST.FO.EX.002</t>
  </si>
  <si>
    <t>WS-WSH-687-3230-UBJ-SDW-ST-200-0000003_PDF</t>
  </si>
  <si>
    <t>WS-WSH-687-3230-UBJ-SDW-ST-200-0000004_PDF</t>
  </si>
  <si>
    <t>FAENA HOTEL- PART 2F EXCAVATION SECTIONS DETAILS</t>
  </si>
  <si>
    <t>WS-WSH-687-3230-UBJ-SDW-ST-2B1-0110001_PDF</t>
  </si>
  <si>
    <t>FAENA HOTEL- PART 2D FOUNDATIONS LEVELFOOTINGS REINFORCEMENT DETAILS</t>
  </si>
  <si>
    <t>F.E.Z4.ST.FO.SR.002</t>
  </si>
  <si>
    <t>WS-WSH-687-3230-UBJ-SDW-ST-2B1-0110002_PDF</t>
  </si>
  <si>
    <t>WS-WSH-687-3230-UBJ-SDW-ST-2B1-0110003_PDF</t>
  </si>
  <si>
    <t>WS-WSH-687-3230-UBJ-SDW-ST-2B1-0110004_PDF</t>
  </si>
  <si>
    <t>WS-WSH-687-3230-UBJ-SDW-ST-2B1-0110005_PDF</t>
  </si>
  <si>
    <t>WS-WSH-687-3230-UBJ-SDW-ST-2B1-0110006_PDF</t>
  </si>
  <si>
    <t>WS-WSH-687-3230-UBJ-SDW-ST-2B1-0110007_PDF</t>
  </si>
  <si>
    <t>WS-WSH-687-3230-UBJ-SDW-ST-2B1-0110008_PDF</t>
  </si>
  <si>
    <t>FAENA HOTEL- PART 2D KEY PLAN COLUMNS STARTERS DETAIL</t>
  </si>
  <si>
    <t>WS-WSH-687-3230-UBJ-SDW-ST-2B1-0110009_PDF</t>
  </si>
  <si>
    <t>FAENA HOTEL- PART 2D COLUMNS STARTERS REINFORCEMENT DETAILS</t>
  </si>
  <si>
    <t>WS-WSH-687-3230-UBJ-SDW-ST-2B1-0110010_PDF</t>
  </si>
  <si>
    <t>WS-WSH-687-3230-UBJ-SDW-ST-2B1-0110011_PDF</t>
  </si>
  <si>
    <t>WS-WSH-687-3230-UBJ-SDW-ST-2B1-0110012_PDF</t>
  </si>
  <si>
    <t>WS-WSH-687-3230-UBJ-SDW-ST-2B1-0110013_PDF</t>
  </si>
  <si>
    <t>WS-WSH-687-3230-UBJ-SDW-ST-200-0000001_PDF</t>
  </si>
  <si>
    <t>FAENA HOTEL- PART 2D EXCAVATION PLAN AND SECTIONS</t>
  </si>
  <si>
    <t>WS-WSH-687-3230-UBJ-SDW-ST-200-0000005_PDF</t>
  </si>
  <si>
    <t>FAENA HOTEL- PART 2B EXCAVATION PLAN</t>
  </si>
  <si>
    <t>F.E.Z3.ST.FO.GA.002</t>
  </si>
  <si>
    <t>WS-687-FAENA HOTEL- PART 2B EXCAVATION PLAN</t>
  </si>
  <si>
    <t>WS-WSH-687-3230-UBJ-SDW-ST-200-0000006_PDF</t>
  </si>
  <si>
    <t>WS-WSH-687-3230-UBJ-SDW-ST-200-0000007_PDF</t>
  </si>
  <si>
    <t>WS-WSH-687-3230-UBJ-SDW-ST-200-0000008_PDF</t>
  </si>
  <si>
    <t>F.E.Z3.ST.FO.EX.002</t>
  </si>
  <si>
    <t>WS-687-FAENA HOTEL- PART 2B EXCAVATION SECTIONS</t>
  </si>
  <si>
    <t>WS-WSI-687-0000-UBJ-SDW-CE-200-0000001_PDF</t>
  </si>
  <si>
    <t>WS-WSH-687-3230-UBJ-SDW-ST-2B1-0100005_PDF</t>
  </si>
  <si>
    <t>FAENA HOTEL- PART 2B GENERAL ARRANGEMENT PLAN</t>
  </si>
  <si>
    <t>WS-WSH-687-3230-UBJ-SDW-ST-2B1-0100006_PDF</t>
  </si>
  <si>
    <t>WS-WSH-687-3230-UBJ-SDW-ST-2B1-0100007_PDF</t>
  </si>
  <si>
    <t>WS-WSH-687-3230-UBJ-SDW-ST-2B1-0100008_PDF</t>
  </si>
  <si>
    <t>WS-WSH-687-3230-UBJ-SDW-ST-200-0000009_PDF</t>
  </si>
  <si>
    <t>F.E.Z6.ST.FO.GA.002</t>
  </si>
  <si>
    <t>WS-WSH-687-3230-UBJ-SDW-ST-200-0000010_PDF</t>
  </si>
  <si>
    <t>WS-WSH-687-3230-UBJ-SDW-ST-200-0000011_PDF</t>
  </si>
  <si>
    <t>WS-WSH-687-3230-UBJ-SDW-ST-200-0000012_PDF</t>
  </si>
  <si>
    <t>WS-WSH-687-3230-UBJ-SDW-ST-200-0000013_PDF</t>
  </si>
  <si>
    <t>WS-WSH-687-3230-UBJ-SDW-ST-2B1-0100009_PDF</t>
  </si>
  <si>
    <t>FAENA HOTEL- PART 2E GENERAL ARRANGMENT PLAN</t>
  </si>
  <si>
    <t>WS-WSH-687-3230-UBJ-SDW-ST-2B1-0100010_PDF</t>
  </si>
  <si>
    <t>WS-WSH-687-3230-UBJ-SDW-ST-2B1-0100011_PDF</t>
  </si>
  <si>
    <t>WS-WSH-687-3230-UBJ-SDW-ST-2B1-0100012_PDF</t>
  </si>
  <si>
    <t>FAENA HOTEL- PART 2E GENERAL ARRANGEMENT SECTIONS</t>
  </si>
  <si>
    <t>WS-WSH-687-3230-UBJ-SDW-ST-2B1-0100013_PDF</t>
  </si>
  <si>
    <t>WS-WSH-687-3230-UBJ-SDW-ST-200-0000014_PDF</t>
  </si>
  <si>
    <t>WS-687-FAENA HOTEL- PART 2H EXCAVATION PLAN</t>
  </si>
  <si>
    <t>WS-WSH-687-3230-UBJ-SDW-ST-200-0000015_PDF</t>
  </si>
  <si>
    <t>WS-WSH-687-3230-UBJ-SDW-ST-2B1-0100014_PDF</t>
  </si>
  <si>
    <t>F.E.Z7.ST.FO.GA.002</t>
  </si>
  <si>
    <t>WS-687-FAENA HOTEL- PART 2H GENERAL ARRANGEMENT PLAN</t>
  </si>
  <si>
    <t>WS-WSH-687-3230-UBJ-SDW-ST-2B1-0100015_PDF</t>
  </si>
  <si>
    <t>WS-WSI-687-0000-UBJ-SDW-ST-200-0000016_PDF</t>
  </si>
  <si>
    <t>WS-687-TYPE C-FENCE ELEVATION AND DETAIL</t>
  </si>
  <si>
    <t>WS-WSI-687-0000-UBJ-SDW-ST-100-0000001_PDF</t>
  </si>
  <si>
    <t>WS-687-TYPICAL MOBILE SCAFFOLDING H=15.00 M , MAX LOAD= 0.75 Kn/m2</t>
  </si>
  <si>
    <t>WS-WSH-687-3230-UBJ-SDW-ST-2B1-0110042_PDF</t>
  </si>
  <si>
    <t>FAENA HOTEL- PART 2B BOTTOM B1 REINFORCEMENT DETAILS</t>
  </si>
  <si>
    <t>WS-WSH-687-3230-UBJ-SDW-ST-2B1-0110043_PDF</t>
  </si>
  <si>
    <t>WS-WSH-687-3230-UBJ-SDW-ST-2B1-0110044_PDF</t>
  </si>
  <si>
    <t>WS-WSH-687-3230-UBJ-SDW-ST-2B1-0110045_PDF</t>
  </si>
  <si>
    <t>WS-WSH-687-3230-UBJ-SDW-ST-2B1-0110046_PDF</t>
  </si>
  <si>
    <t>FAENA HOTEL- PART 2B BOTTOM B2 REINFORCEMENT DETAILS</t>
  </si>
  <si>
    <t>WS-WSH-687-3230-UBJ-SDW-ST-2B1-0110047_PDF</t>
  </si>
  <si>
    <t>WS-WSH-687-3230-UBJ-SDW-ST-2B1-0110048_PDF</t>
  </si>
  <si>
    <t>WS-WSH-687-3230-UBJ-SDW-ST-2B1-0110049_PDF</t>
  </si>
  <si>
    <t>WS-WSH-687-3230-UBJ-SDW-ST-2B1-0110050_PDF</t>
  </si>
  <si>
    <t>WS-WSH-687-3230-UBJ-SDW-ST-2B1-0110051_PDF</t>
  </si>
  <si>
    <t>WS-WSH-687-3230-UBJ-SDW-ST-2B1-0110052_PDF</t>
  </si>
  <si>
    <t>WS-WSH-687-3230-UBJ-SDW-ST-2B1-0110053_PDF</t>
  </si>
  <si>
    <t>WS-WSH-687-3230-UBJ-SDW-ST-2B1-0110054_PDF</t>
  </si>
  <si>
    <t>WS-WSH-687-3230-UBJ-SDW-ST-2B1-0110055_PDF</t>
  </si>
  <si>
    <t>WS-WSH-687-3230-UBJ-SDW-ST-2B1-0110056_PDF</t>
  </si>
  <si>
    <t>F.E.Z3.ST.FO.SR.002</t>
  </si>
  <si>
    <t>WS-WSH-687-3230-UBJ-SDW-ST-2B1-0110057_PDF</t>
  </si>
  <si>
    <t>WS-WSH-687-3230-UBJ-SDW-ST-2B1-0110058_PDF</t>
  </si>
  <si>
    <t>WS-WSH-687-3230-UBJ-SDW-ST-2B1-0110059_PDF</t>
  </si>
  <si>
    <t>WS-WSH-687-3230-UBJ-SDW-ST-2B1-0110060_PDF</t>
  </si>
  <si>
    <t>WS-WSH-687-3230-UBJ-SDW-ST-2B1-0110061_PDF</t>
  </si>
  <si>
    <t>WS-WSH-687-3230-UBJ-SDW-ST-2B1-0110062_PDF</t>
  </si>
  <si>
    <t>WS-WSH-687-3230-UBJ-SDW-ST-2B1-0110063_PDF</t>
  </si>
  <si>
    <t>WS-WSH-687-3230-UBJ-SDW-ST-2B1-0110064_PDF</t>
  </si>
  <si>
    <t>FAENA HOTEL- PART 2B FOOTINGS REINFORCEMENT DETAILS</t>
  </si>
  <si>
    <t>WS-WSH-687-3230-UBJ-SDW-ST-2B1-0110065_PDF</t>
  </si>
  <si>
    <t>WS-WSH-687-3230-UBJ-SDW-ST-2B1-0110066_PDF</t>
  </si>
  <si>
    <t>FAENA HOTEL- PART 2B SUMPIT REINFORCEMENT DETAILS</t>
  </si>
  <si>
    <t>WS-WSH-687-3230-UBJ-SDW-ST-2B1-0110067_PDF</t>
  </si>
  <si>
    <t>WS-WSH-687-3230-UBJ-SDW-ST-2B1-0110068_PDF</t>
  </si>
  <si>
    <t>WS-WSH-687-3230-UBJ-SDW-ST-2B1-0110069_PDF</t>
  </si>
  <si>
    <t>WS-WSH-687-3230-UBJ-SDW-ST-2B1-0110070_PDF</t>
  </si>
  <si>
    <t>FAENA HOTEL- PART 2B KEY PLAN STARTERS &amp; BEAMS DETAILS</t>
  </si>
  <si>
    <t>WS-WSH-687-3230-UBJ-SDW-ST-2B1-0110071_PDF</t>
  </si>
  <si>
    <t>FAENA HOTEL- PART 2B BEAMS REINFORCEMENT DETAILS</t>
  </si>
  <si>
    <t>WS-WSH-687-3230-UBJ-SDW-ST-2B1-0110072_PDF</t>
  </si>
  <si>
    <t>FAENA HOTEL- PART 2B WALLS REINFORCEMENT DETAILS</t>
  </si>
  <si>
    <t>WS-WSH-687-3230-UBJ-SDW-ST-2B1-0110073_PDF</t>
  </si>
  <si>
    <t>WS-WSH-687-3230-UBJ-SDW-ST-2B1-0110074_PDF</t>
  </si>
  <si>
    <t>FAENA HOTEL- PART 2B SECTIONS DETAILS</t>
  </si>
  <si>
    <t>WS-WSH-687-3230-UBJ-SDW-ST-2B1-0110075_PDF</t>
  </si>
  <si>
    <t>WS-WSH-687-3230-UBJ-SDW-ST-2B1-0110076_PDF</t>
  </si>
  <si>
    <t>WS-WSH-687-3230-UBJ-SDW-ST-2B1-0110077_PDF</t>
  </si>
  <si>
    <t>WS-WSH-687-3230-UBJ-SDW-ST-2B1-0110078_PDF</t>
  </si>
  <si>
    <t>WS-WSH-687-3230-UBJ-SDW-ST-2B1-0110079_PDF</t>
  </si>
  <si>
    <t>WS-WSH-687-3230-UBJ-SDW-ST-2B1-0110080_PDF</t>
  </si>
  <si>
    <t>WS-WSH-687-3230-UBJ-SDW-ST-2B1-0110081_PDF</t>
  </si>
  <si>
    <t>WS-WSH-687-3230-UBJ-SDW-ST-2B1-0110082_PDF</t>
  </si>
  <si>
    <t>WS-WSH-687-3230-UBJ-SDW-ST-2B1-0110083_PDF</t>
  </si>
  <si>
    <t>WS-WSH-687-3230-UBJ-SDW-ST-2B1-0110014_PDF</t>
  </si>
  <si>
    <t>FAENA HOTEL- PART 2F KEY PLAN FOOTINGS DETAILS</t>
  </si>
  <si>
    <t>WS-WSH-687-3230-UBJ-SDW-ST-2B1-0110015_PDF</t>
  </si>
  <si>
    <t>FAENA HOTEL- PART 2F FOOTINGS REINFORCEMENT DETAILS</t>
  </si>
  <si>
    <t>F.E.Z5.ST.FO.SR.002</t>
  </si>
  <si>
    <t>WS-WSH-687-3230-UBJ-SDW-ST-2B1-0110016_PDF</t>
  </si>
  <si>
    <t>WS-WSH-687-3230-UBJ-SDW-ST-2B1-0110017_PDF</t>
  </si>
  <si>
    <t>WS-WSH-687-3230-UBJ-SDW-ST-2B1-0110018_PDF</t>
  </si>
  <si>
    <t>WS-WSH-687-3230-UBJ-SDW-ST-2B1-0110019_PDF</t>
  </si>
  <si>
    <t>WS-WSH-687-3230-UBJ-SDW-ST-2B1-0110020_PDF</t>
  </si>
  <si>
    <t>WS-WSH-687-3230-UBJ-SDW-ST-2B1-0110021_PDF</t>
  </si>
  <si>
    <t>WS-WSH-687-3230-UBJ-SDW-ST-2B1-0110022_PDF</t>
  </si>
  <si>
    <t>WS-WSH-687-3230-UBJ-SDW-ST-2B1-0110023_PDF</t>
  </si>
  <si>
    <t>WS-WSH-687-3230-UBJ-SDW-ST-2B1-0110024_PDF</t>
  </si>
  <si>
    <t>WS-WSH-687-3230-UBJ-SDW-ST-2B1-0110025_PDF</t>
  </si>
  <si>
    <t>WS-WSH-687-3230-UBJ-SDW-ST-2B1-0110026_PDF</t>
  </si>
  <si>
    <t>WS-WSH-687-3230-UBJ-SDW-ST-2B1-0110027_PDF</t>
  </si>
  <si>
    <t>FAENA HOTEL- PART 2F STRIP FOOTINGS REINFORCEMENT DETAILS</t>
  </si>
  <si>
    <t>A</t>
  </si>
  <si>
    <t>WS-WSH-687-3230-UBJ-SDW-ST-2B1-0110028_PDF</t>
  </si>
  <si>
    <t>WS-WSH-687-3230-UBJ-SDW-ST-2B1-0110029_PDF</t>
  </si>
  <si>
    <t>FAENA HOTEL- PART 2F KEY PLAN COLUMNS STARTERS DETAILS</t>
  </si>
  <si>
    <t>WS-WSH-687-3230-UBJ-SDW-ST-2B1-0110030_PDF</t>
  </si>
  <si>
    <t>FAENA HOTEL- PART 2F COLUMNS STARTERS REINFORCEMENT DETAILS</t>
  </si>
  <si>
    <t>WS-WSH-687-3230-UBJ-SDW-ST-2B1-0110031_PDF</t>
  </si>
  <si>
    <t>WS-WSH-687-3230-UBJ-SDW-ST-2B1-0110032_PDF</t>
  </si>
  <si>
    <t>WS-WSH-687-3230-UBJ-SDW-ST-2B1-0110033_PDF</t>
  </si>
  <si>
    <t>WS-WSH-687-3230-UBJ-SDW-ST-2B1-0110034_PDF</t>
  </si>
  <si>
    <t>WS-WSH-687-3230-UBJ-SDW-ST-2B1-0110035_PDF</t>
  </si>
  <si>
    <t>WS-WSH-687-3230-UBJ-SDW-ST-2B1-0110036_PDF</t>
  </si>
  <si>
    <t>WS-WSH-687-3230-UBJ-SDW-ST-2B1-0110037_PDF</t>
  </si>
  <si>
    <t>WS-WSH-687-3230-UBJ-SDW-ST-2B1-0110038_PDF</t>
  </si>
  <si>
    <t>WS-WSH-687-3230-UBJ-SDW-ST-2B1-0110039_PDF</t>
  </si>
  <si>
    <t>WS-WSH-687-3230-UBJ-SDW-ST-2B1-0110040_PDF</t>
  </si>
  <si>
    <t>WS-WSH-687-3230-UBJ-SDW-ST-2B1-0110041_PDF</t>
  </si>
  <si>
    <t>WS-WSH-687-3230-UBJ-SDW-ST-300-0000009_PDF</t>
  </si>
  <si>
    <t>WS-687-FAENA HOTEL- TOWER CRANE FOOTING &amp; EXCAVATION PLAN</t>
  </si>
  <si>
    <t>F.M.ENG.TC.1</t>
  </si>
  <si>
    <t>WS-WSH-687-3230-UBJ-SDW-ST-2B1-0100001_PDF</t>
  </si>
  <si>
    <t>FAENA HOTEL- PART 2D FOUNDATIONS LEVEL GENERAL ARRANGEMENT PLAN</t>
  </si>
  <si>
    <t>F.E.Z4.ST.FO.GA.002</t>
  </si>
  <si>
    <t>WS-WSH-687-3230-UBJ-SDW-ST-2B1-0100001A_PDF</t>
  </si>
  <si>
    <t>FAENA HOTEL- PART 2D FOUNDATIONS LEVEL GENERAL ARRANGEMENT SECTIONS</t>
  </si>
  <si>
    <t>F.E.Z3.ST.GF.SR.002</t>
  </si>
  <si>
    <t>STORM WATER NETWORK</t>
  </si>
  <si>
    <t>SW</t>
  </si>
  <si>
    <t>F.E.Z4.EX.GE.SW.002</t>
  </si>
  <si>
    <t>TELECOM NETWORK</t>
  </si>
  <si>
    <t>TL</t>
  </si>
  <si>
    <t>F.E.Z4.LV.LG.TN.002</t>
  </si>
  <si>
    <t>UT</t>
  </si>
  <si>
    <t>F.E.Z3.EX.GE.DR.002</t>
  </si>
  <si>
    <t>Vertical Transportation</t>
  </si>
  <si>
    <t>VT</t>
  </si>
  <si>
    <t>F.E.Z4.LI.GE.EL.002</t>
  </si>
  <si>
    <t>LO</t>
  </si>
  <si>
    <t>WS-WSH-687-0000-UBJ-SDW-AR-100-0001004_PDF</t>
  </si>
  <si>
    <t>FAENA HOTEL,GRIDS AND COORDINATES SET OUT</t>
  </si>
  <si>
    <t>ARchitecture</t>
  </si>
  <si>
    <t>WS-WSH-687-3230-UBJ-SDW-AR-2B1-0010104_PDF</t>
  </si>
  <si>
    <t>WS-687:SDW-FAENA HOTEL- FLOOR PLAN BASEMENT 1 HOTEL PART-D SHEET 1 of 9</t>
  </si>
  <si>
    <t>WS-WSH-687-3230-UBJ-SDW-AR-2L0-0010104_PDF</t>
  </si>
  <si>
    <t>WS-687 : FAENA HOTEL- Lower Ground Floor Plan-Part D, Sheet- 4 of 9</t>
  </si>
  <si>
    <t>WS-WSH-687-3230-UBJ-SDW-AR-2B1-0010104</t>
  </si>
  <si>
    <t>WS-WSH-687-3230-UBJ-SDW-AR-2L0-0010107_PDF</t>
  </si>
  <si>
    <t>WS-687-Faena Hotel - Lower Ground Floor Plan-Part G, Sheet 7 of 9</t>
  </si>
  <si>
    <t>WS-WSH-687-3230-UBJ-SDW-AR-2B1-0010103_PDF</t>
  </si>
  <si>
    <t>WS-687-FAENA HOTEL- FLOOR PLAN BASEMENT 1 HOTEL PART-H SHEET 3 of 9</t>
  </si>
  <si>
    <t>WS-WSH-687-3230-UBJ-SDW-AR-2B1-0010105_PDF</t>
  </si>
  <si>
    <t>WS-687-FAENA HOTEL- FLOOR PLAN BASEMENT 1 HOTEL PART-D SHEET 5 of 9</t>
  </si>
  <si>
    <t>WS-WSH-687-3230-UBJ-SDW-AR-2B1-0010106_PDF</t>
  </si>
  <si>
    <t>WS-687-FAENA HOTEL- FLOOR PLAN BASEMENT 1 HOTEL PART-D SHEET 6 of 9</t>
  </si>
  <si>
    <t>WS-WSH-687-3230-UBJ-SDW-AR-2B1-0010106</t>
  </si>
  <si>
    <t>WS-WSH-687-3230-UBJ-SDW-AR-2B1-0010107_PDF</t>
  </si>
  <si>
    <t>WS-687-FAENA HOTEL- FLOOR PLAN BASEMENT 1 HOTEL PART-H SHEET 7 of 9</t>
  </si>
  <si>
    <t>WS-WSH-687-3230-UBJ-SDW-AR-2B1-0010108_PDF</t>
  </si>
  <si>
    <t>WS-687-FAENA HOTEL- FLOOR PLAN BASEMENT 1 HOTEL PART-H SHEET 8 of 9</t>
  </si>
  <si>
    <t>WS-WSH-687-3230-UBJ-SDW-AR-2B1-0010100_PDF</t>
  </si>
  <si>
    <t>WS-687-Faena Hotel - FLOOR PLAN BASEMENT 1 HOTEL MASTER PLAN</t>
  </si>
  <si>
    <t>WS-WSH-687-3230-UBJ-SDW-AR-2B1-0010101_PDF</t>
  </si>
  <si>
    <t>WS-687-Faena Hotel - FLOOR PLAN BASEMENT 1 HOTEL PART-A SHEET 1 of 9</t>
  </si>
  <si>
    <t>WS-WSH-687-3230-UBJ-SDW-AR-2B1-0010102_PDF</t>
  </si>
  <si>
    <t>WS-687-Faena Hotel - FLOOR PLAN BASEMENT 1 HOTEL PART-B SHEET 2 of 9</t>
  </si>
  <si>
    <t>Activity ID</t>
  </si>
  <si>
    <t>Activity Name</t>
  </si>
  <si>
    <t>Original Duration</t>
  </si>
  <si>
    <t>Start</t>
  </si>
  <si>
    <t>Finish</t>
  </si>
  <si>
    <t>Total Float</t>
  </si>
  <si>
    <t>Nonlabor Units % Complete</t>
  </si>
  <si>
    <t>Prepare and Submit Calculation Sheet for Tower Cranes</t>
  </si>
  <si>
    <t>F.M.ENG.TC.2</t>
  </si>
  <si>
    <t>Review and Approve Calculation Sheet for Tower Cranes</t>
  </si>
  <si>
    <t>Prepare and Submit Shop Drawings For Excavation and Setting out</t>
  </si>
  <si>
    <t>F.E.Z4.ST.FO.EX.004</t>
  </si>
  <si>
    <t>Review and Approve Shop Drawings For Excavation and Setting out</t>
  </si>
  <si>
    <t>Prepare and Submit Shop Drawings For Foundation General arrangement</t>
  </si>
  <si>
    <t>Prepare and Submit Shop Drawings For Foundation Steel Reinforcement</t>
  </si>
  <si>
    <t>F.E.Z5.ST.FO.EX.004</t>
  </si>
  <si>
    <t>F.E.Z3.ST.FO.EX.004</t>
  </si>
  <si>
    <t>F.E.Z4.ST.FO.GA.004</t>
  </si>
  <si>
    <t>Review and Approve Shop Drawings For Foundation General arrangement</t>
  </si>
  <si>
    <t>F.E.Z4.ST.FO.SR.004</t>
  </si>
  <si>
    <t>Review and Approve Shop Drawings For Foundation Steel Reinforcement</t>
  </si>
  <si>
    <t>F.E.Z6.ST.FO.EX.004</t>
  </si>
  <si>
    <t>F.E.Z5.ST.FO.GA.004</t>
  </si>
  <si>
    <t>F.E.Z5.ST.FO.SR.004</t>
  </si>
  <si>
    <t>F.E.Z7.ST.FO.EX.004</t>
  </si>
  <si>
    <t>F.E.Z1.ST.FO.EX.004</t>
  </si>
  <si>
    <t>F.E.Z3.ST.FO.GA.004</t>
  </si>
  <si>
    <t>F.E.Z3.ST.FO.SR.004</t>
  </si>
  <si>
    <t>Prepare and Submit Shop Drawings For Columns Steel Reinforcement</t>
  </si>
  <si>
    <t>F.E.Z8.ST.FO.EX.004</t>
  </si>
  <si>
    <t>F.E.Z4.ST.ST.GA.002</t>
  </si>
  <si>
    <t>Prepare and Submit Shop Drawings For Stairs General arrangement</t>
  </si>
  <si>
    <t>F.E.Z4.ST.ST.SR.002</t>
  </si>
  <si>
    <t>Prepare and Submit Shop Drawings For Stairs Steel Reinforcement</t>
  </si>
  <si>
    <t>Prepare and Submit Shop Drawings For Slab &amp; beams General arrangement</t>
  </si>
  <si>
    <t>F.E.Z4.ST.LG.SR.002</t>
  </si>
  <si>
    <t>Prepare and Submit Shop Drawings For Slab &amp; Beams Steel Reinforcement</t>
  </si>
  <si>
    <t>F.E.Z2.ST.FO.EX.004</t>
  </si>
  <si>
    <t>F.E.Z5.ST.ST.GA.002</t>
  </si>
  <si>
    <t>F.E.Z5.ST.ST.SR.002</t>
  </si>
  <si>
    <t>F.E.Z5.ST.LG.SR.002</t>
  </si>
  <si>
    <t>F.E.Z4.ST.CL.SR.004</t>
  </si>
  <si>
    <t>Review and Approve Shop Drawings For Columns Steel Reinforcement</t>
  </si>
  <si>
    <t>F.E.Z5.ST.CL.SR.004</t>
  </si>
  <si>
    <t>F.E.Z9.ST.FO.EX.004</t>
  </si>
  <si>
    <t>F.E.Z7.ST.FO.SR.002</t>
  </si>
  <si>
    <t>F.E.Z3.ST.CL.SR.004</t>
  </si>
  <si>
    <t>F.E.Z4.ST.ST.GA.004</t>
  </si>
  <si>
    <t>Review and Approve Shop Drawings For Stairs General arrangement</t>
  </si>
  <si>
    <t>F.E.Z4.ST.ST.SR.004</t>
  </si>
  <si>
    <t>Review and Approve Shop Drawings For Stairs Steel Reinforcement</t>
  </si>
  <si>
    <t>F.E.Z4.ST.LG.GA.004</t>
  </si>
  <si>
    <t>Review and Approve Shop Drawings For Slab &amp; beams General arrangement</t>
  </si>
  <si>
    <t>F.E.Z4.ST.LG.SR.004</t>
  </si>
  <si>
    <t>Review and Approve Shop Drawings For Slab &amp; Beams Steel Reinforcement</t>
  </si>
  <si>
    <t>F.E.Z5.ST.ST.GA.004</t>
  </si>
  <si>
    <t>F.E.Z5.ST.ST.SR.004</t>
  </si>
  <si>
    <t>F.E.Z5.ST.LG.GA.004</t>
  </si>
  <si>
    <t>F.E.Z5.ST.LG.SR.004</t>
  </si>
  <si>
    <t>F.E.Z4.ST.GF.SR.002</t>
  </si>
  <si>
    <t>F.E.Z7.ST.FO.GA.004</t>
  </si>
  <si>
    <t>F.E.Z7.ST.FO.SR.004</t>
  </si>
  <si>
    <t>F.E.Z3.ST.ST.GA.002</t>
  </si>
  <si>
    <t>F.E.Z3.ST.ST.SR.002</t>
  </si>
  <si>
    <t>F.E.Z3.ST.BF.GA.002</t>
  </si>
  <si>
    <t>F.E.Z5.ST.GF.GA.002</t>
  </si>
  <si>
    <t>F.E.Z4.ST.GF.GA.004</t>
  </si>
  <si>
    <t>F.E.Z4.ST.GF.SR.004</t>
  </si>
  <si>
    <t>F.E.Z6.ST.FO.GA.004</t>
  </si>
  <si>
    <t>F.E.Z6.ST.FO.SR.004</t>
  </si>
  <si>
    <t>F.E.Z3.ST.ST.GA.004</t>
  </si>
  <si>
    <t>F.E.Z3.ST.ST.SR.004</t>
  </si>
  <si>
    <t>F.E.Z3.ST.BF.GA.004</t>
  </si>
  <si>
    <t>F.E.Z3.ST.BF.SR.004</t>
  </si>
  <si>
    <t>F.E.Z5.ST.GF.GA.004</t>
  </si>
  <si>
    <t>F.E.Z5.ST.GF.SR.004</t>
  </si>
  <si>
    <t>F.E.Z4.ST.1F.SR.002</t>
  </si>
  <si>
    <t>Prepare and Submit Shop Drawings For Blockwork</t>
  </si>
  <si>
    <t>Prepare and Submit Shop Drawings For Coordination Plan</t>
  </si>
  <si>
    <t>Prepare and Submit Shop Drawings For Builders Works</t>
  </si>
  <si>
    <t>F.E.Z5.ST.1F.SR.002</t>
  </si>
  <si>
    <t>F.E.Z7.ST.CL.SR.004</t>
  </si>
  <si>
    <t>F.E.Z2.ST.FO.SR.002</t>
  </si>
  <si>
    <t>F.E.Z4.ST.1F.GA.004</t>
  </si>
  <si>
    <t>F.E.Z4.ST.1F.SR.004</t>
  </si>
  <si>
    <t>F.E.Z4.AR.GF.BW.004</t>
  </si>
  <si>
    <t>Review and Approve Shop Drawings For Blockwork</t>
  </si>
  <si>
    <t>F.E.Z4.AR.GF.CP.004</t>
  </si>
  <si>
    <t>Review and Approve Shop Drawings For Coordination Plan</t>
  </si>
  <si>
    <t>F.E.Z4.AR.GF.BU.004</t>
  </si>
  <si>
    <t>Review and Approve Shop Drawings For Builders Works</t>
  </si>
  <si>
    <t>F.E.Z1.ST.FO.GA.004</t>
  </si>
  <si>
    <t>F.E.Z1.ST.FO.SR.004</t>
  </si>
  <si>
    <t>F.E.Z6.ST.CL.SR.004</t>
  </si>
  <si>
    <t>Prepare and Submit Shop Drawings For Water Supply Network</t>
  </si>
  <si>
    <t>Prepare and Submit Shop Drawings For Chilled Water Network</t>
  </si>
  <si>
    <t>F.E.Z5.ST.1F.GA.004</t>
  </si>
  <si>
    <t>F.E.Z5.ST.1F.SR.004</t>
  </si>
  <si>
    <t>F.E.Z5.AR.GF.BW.004</t>
  </si>
  <si>
    <t>F.E.Z5.AR.GF.CP.004</t>
  </si>
  <si>
    <t>F.E.Z5.AR.GF.BU.004</t>
  </si>
  <si>
    <t>F.E.Z4.ST.2F.SR.002</t>
  </si>
  <si>
    <t>F.E.Z3.ST.GF.GA.004</t>
  </si>
  <si>
    <t>F.E.Z3.ST.GF.SR.004</t>
  </si>
  <si>
    <t>F.E.Z6.ST.ST.GA.002</t>
  </si>
  <si>
    <t>F.E.Z6.ST.ST.SR.002</t>
  </si>
  <si>
    <t>F.E.Z6.ST.BF.GA.002</t>
  </si>
  <si>
    <t>F.E.Z5.ST.2F.GA.002</t>
  </si>
  <si>
    <t>F.E.Z2.ST.FO.GA.004</t>
  </si>
  <si>
    <t>F.E.Z2.ST.FO.SR.004</t>
  </si>
  <si>
    <t>F.E.Z4.DR.GF.FW.002</t>
  </si>
  <si>
    <t>Prepare and Submit Shop Drawings For Drainage &amp; Drainage Details</t>
  </si>
  <si>
    <t>F.E.Z8.ST.FO.GA.002</t>
  </si>
  <si>
    <t>F.E.Z8.ST.FO.SR.002</t>
  </si>
  <si>
    <t>F.E.Z4.PL.GF.WS.004</t>
  </si>
  <si>
    <t>Review and Approve Shop Drawings For Water Supply Network</t>
  </si>
  <si>
    <t>F.E.Z4.HV.GF.CF.004</t>
  </si>
  <si>
    <t>Review and Approve Shop Drawings For Chilled Water Network</t>
  </si>
  <si>
    <t>F.E.Z5.PL.GF.WS.004</t>
  </si>
  <si>
    <t>F.E.Z5.HV.GF.CF.004</t>
  </si>
  <si>
    <t>F.E.Z3.ST.1F.GA.002</t>
  </si>
  <si>
    <t>F.E.Z4.DR.1F.FW.002</t>
  </si>
  <si>
    <t>F.E.Z4.ST.2F.GA.004</t>
  </si>
  <si>
    <t>F.E.Z4.ST.2F.SR.004</t>
  </si>
  <si>
    <t>F.E.Z6.ST.ST.GA.004</t>
  </si>
  <si>
    <t>F.E.Z6.ST.ST.SR.004</t>
  </si>
  <si>
    <t>F.E.Z6.ST.BF.GA.004</t>
  </si>
  <si>
    <t>F.E.Z6.ST.BF.SR.004</t>
  </si>
  <si>
    <t>F.E.Z4.AR.1F.BW.004</t>
  </si>
  <si>
    <t>F.E.Z4.AR.1F.CP.004</t>
  </si>
  <si>
    <t>F.E.Z4.AR.1F.BU.004</t>
  </si>
  <si>
    <t>F.E.Z5.ST.2F.GA.004</t>
  </si>
  <si>
    <t>F.E.Z5.ST.2F.SR.004</t>
  </si>
  <si>
    <t>F.E.Z1.ST.CL.SR.004</t>
  </si>
  <si>
    <t>F.E.Z4.ST.RF.SR.002</t>
  </si>
  <si>
    <t>F.E.Z4.DR.GF.FW.004</t>
  </si>
  <si>
    <t>Review and Approve Shop Drawings For Drainage &amp; Drainage Details</t>
  </si>
  <si>
    <t>F.E.Z5.DR.GF.FW.004</t>
  </si>
  <si>
    <t>F.E.Z8.ST.FO.GA.004</t>
  </si>
  <si>
    <t>F.E.Z8.ST.FO.SR.004</t>
  </si>
  <si>
    <t>F.E.Z5.AR.1F.BW.004</t>
  </si>
  <si>
    <t>F.E.Z5.AR.1F.CP.004</t>
  </si>
  <si>
    <t>F.E.Z5.AR.1F.BU.004</t>
  </si>
  <si>
    <t>Prepare and Submit Shop Drawings For Power</t>
  </si>
  <si>
    <t>F.E.Z3.ST.1F.GA.004</t>
  </si>
  <si>
    <t>F.E.Z3.ST.1F.SR.004</t>
  </si>
  <si>
    <t>F.E.Z3.AR.GF.BW.004</t>
  </si>
  <si>
    <t>F.E.Z3.AR.GF.CP.004</t>
  </si>
  <si>
    <t>F.E.Z3.AR.GF.BU.004</t>
  </si>
  <si>
    <t>Prepare and Submit Shop Drawings For RCP For Guest Rooms</t>
  </si>
  <si>
    <t>F.E.Z1.ST.ST.GA.002</t>
  </si>
  <si>
    <t>F.E.Z1.ST.ST.SR.002</t>
  </si>
  <si>
    <t>F.E.Z1.ST.BF.SR.002</t>
  </si>
  <si>
    <t>F.E.Z5.ST.3F.SR.002</t>
  </si>
  <si>
    <t>F.E.Z4.PL.1F.WS.004</t>
  </si>
  <si>
    <t>F.E.Z4.DR.1F.FW.004</t>
  </si>
  <si>
    <t>F.E.Z4.HV.1F.CF.004</t>
  </si>
  <si>
    <t>F.E.Z2.ST.ST.GA.002</t>
  </si>
  <si>
    <t>F.E.Z2.ST.ST.SR.002</t>
  </si>
  <si>
    <t>F.E.Z2.ST.BF.SR.002</t>
  </si>
  <si>
    <t>F.E.Z5.AR.LG.BW.004</t>
  </si>
  <si>
    <t>F.E.Z5.AR.LG.CP.004</t>
  </si>
  <si>
    <t>F.E.Z5.AR.LG.BU.004</t>
  </si>
  <si>
    <t>F.E.Z9.ST.FO.SR.002</t>
  </si>
  <si>
    <t>F.E.Z2.ST.CL.SR.004</t>
  </si>
  <si>
    <t>F.E.Z6.ST.GF.SR.002</t>
  </si>
  <si>
    <t>F.E.Z4.ST.RF.GA.004</t>
  </si>
  <si>
    <t>F.E.Z4.ST.RF.SR.004</t>
  </si>
  <si>
    <t>F.E.Z5.PL.1F.WS.004</t>
  </si>
  <si>
    <t>F.E.Z5.DR.1F.FW.004</t>
  </si>
  <si>
    <t>F.E.Z5.HV.1F.CF.004</t>
  </si>
  <si>
    <t>F.E.Z3.ST.2F.GA.002</t>
  </si>
  <si>
    <t>F.E.Z3.ST.2F.SR.002</t>
  </si>
  <si>
    <t>Prepare and Submit Shop Drawings For Firefighting Network</t>
  </si>
  <si>
    <t>F.E.Z4.DR.2F.FW.002</t>
  </si>
  <si>
    <t>F.E.Z4.F2.1F.WA.002</t>
  </si>
  <si>
    <t>Prepare and Submit Shop Drawings For Waterproofing For Guest Rooms</t>
  </si>
  <si>
    <t>F.E.Z3.PL.GF.WS.004</t>
  </si>
  <si>
    <t>F.E.Z3.DR.GF.FW.004</t>
  </si>
  <si>
    <t>F.E.Z3.HV.GF.CF.004</t>
  </si>
  <si>
    <t>F.E.Z3.EL.GF.PW.004</t>
  </si>
  <si>
    <t>Review and Approve Shop Drawings For Power</t>
  </si>
  <si>
    <t>F.E.Z4.AR.2F.BW.004</t>
  </si>
  <si>
    <t>F.E.Z4.AR.2F.CP.004</t>
  </si>
  <si>
    <t>F.E.Z4.AR.2F.BU.004</t>
  </si>
  <si>
    <t>F.E.Z4.F2.1F.RP.004</t>
  </si>
  <si>
    <t>Review and Approve Shop Drawings For RCP For Guest Rooms</t>
  </si>
  <si>
    <t>R.E.SS.ST.FO.EX.002</t>
  </si>
  <si>
    <t>R.E.GE.EX.CU.IR.002</t>
  </si>
  <si>
    <t>Prepare and Submit Shop Drawings For Leveling Works</t>
  </si>
  <si>
    <t>F.E.Z1.ST.ST.GA.004</t>
  </si>
  <si>
    <t>F.E.Z1.ST.ST.SR.004</t>
  </si>
  <si>
    <t>F.E.Z1.ST.BF.GA.004</t>
  </si>
  <si>
    <t>F.E.Z1.ST.BF.SR.004</t>
  </si>
  <si>
    <t>F.E.Z5.ST.3F.GA.004</t>
  </si>
  <si>
    <t>F.E.Z5.ST.3F.SR.004</t>
  </si>
  <si>
    <t>F.E.Z5.PL.LG.WS.004</t>
  </si>
  <si>
    <t>F.E.Z5.DR.LG.FW.004</t>
  </si>
  <si>
    <t>F.E.Z5.HV.LG.CF.004</t>
  </si>
  <si>
    <t>F.E.Z4.DR.LG.FW.002</t>
  </si>
  <si>
    <t>F.E.Z2.ST.ST.GA.004</t>
  </si>
  <si>
    <t>F.E.Z2.ST.ST.SR.004</t>
  </si>
  <si>
    <t>F.E.Z2.ST.BF.GA.004</t>
  </si>
  <si>
    <t>F.E.Z2.ST.BF.SR.004</t>
  </si>
  <si>
    <t>R.E.GE.EX.GE.CU.004</t>
  </si>
  <si>
    <t>Review and Approve Shop Drawings For Leveling Works</t>
  </si>
  <si>
    <t>Prepare and Submit Shop Drawings For Wall Finishes  For Guest Rooms</t>
  </si>
  <si>
    <t>F.E.Z4.AR.LG.BW.004</t>
  </si>
  <si>
    <t>F.E.Z4.AR.LG.CP.004</t>
  </si>
  <si>
    <t>F.E.Z4.AR.LG.BU.004</t>
  </si>
  <si>
    <t>F.E.Z8.ST.CL.SR.004</t>
  </si>
  <si>
    <t>F.E.Z9.ST.FO.GA.004</t>
  </si>
  <si>
    <t>F.E.Z9.ST.FO.SR.004</t>
  </si>
  <si>
    <t>F.E.Z5.F2.1F.RP.004</t>
  </si>
  <si>
    <t>F.E.Z5.AR.2F.BW.004</t>
  </si>
  <si>
    <t>F.E.Z5.AR.2F.CP.004</t>
  </si>
  <si>
    <t>F.E.Z5.AR.2F.BU.004</t>
  </si>
  <si>
    <t>F.E.Z6.ST.GF.GA.004</t>
  </si>
  <si>
    <t>F.E.Z6.ST.GF.SR.004</t>
  </si>
  <si>
    <t>R.E.5B.ST.FO.EX.004</t>
  </si>
  <si>
    <t>F.E.Z5.ST.RF.GA.002</t>
  </si>
  <si>
    <t>F.E.Z5.ST.RF.SR.002</t>
  </si>
  <si>
    <t>F.E.Z7.ST.ST.GA.002</t>
  </si>
  <si>
    <t>F.E.Z7.ST.ST.SR.002</t>
  </si>
  <si>
    <t>F.E.Z7.ST.BF.SR.002</t>
  </si>
  <si>
    <t>F.E.Z2.ST.LG.SR.002</t>
  </si>
  <si>
    <t>F.E.Z3.ST.2F.GA.004</t>
  </si>
  <si>
    <t>F.E.Z3.ST.2F.SR.004</t>
  </si>
  <si>
    <t>F.E.Z3.AR.1F.BW.004</t>
  </si>
  <si>
    <t>F.E.Z3.AR.1F.CP.004</t>
  </si>
  <si>
    <t>F.E.Z3.AR.1F.BU.004</t>
  </si>
  <si>
    <t>F.E.Z4.FF.1F.FN.004</t>
  </si>
  <si>
    <t>Review and Approve Shop Drawings For Firefighting Network</t>
  </si>
  <si>
    <t>F.E.Z4.PL.2F.WS.004</t>
  </si>
  <si>
    <t>F.E.Z4.DR.2F.FW.004</t>
  </si>
  <si>
    <t>F.E.Z4.HV.2F.CF.004</t>
  </si>
  <si>
    <t>F.E.Z4.F2.1F.WA.004</t>
  </si>
  <si>
    <t>Review and Approve Shop Drawings For Waterproofing For Guest Rooms</t>
  </si>
  <si>
    <t>R.E.4B.ST.FO.EX.004</t>
  </si>
  <si>
    <t>F.E.Z6.ST.1F.GA.002</t>
  </si>
  <si>
    <t>R.E.6B.ST.FO.EX.004</t>
  </si>
  <si>
    <t>R.E.SS.ST.FO.EX.004</t>
  </si>
  <si>
    <t>Prepare and Submit Shop Drawings For Ducting</t>
  </si>
  <si>
    <t>F.E.Z4.PL.LG.WS.004</t>
  </si>
  <si>
    <t>F.E.Z4.DR.LG.FW.004</t>
  </si>
  <si>
    <t>F.E.Z4.HV.LG.CF.004</t>
  </si>
  <si>
    <t>R.E.SS.ST.FO.GA.002</t>
  </si>
  <si>
    <t>Prepare and Submit Shop Drawings For Drainage Network</t>
  </si>
  <si>
    <t>Prepare and Submit Shop Drawings For Storm Water Network</t>
  </si>
  <si>
    <t>F.E.Z5.FF.1F.FN.004</t>
  </si>
  <si>
    <t>F.E.Z8.ST.ST.GA.002</t>
  </si>
  <si>
    <t>F.E.Z8.ST.ST.SR.002</t>
  </si>
  <si>
    <t>F.E.Z8.ST.BF.SR.002</t>
  </si>
  <si>
    <t>F.E.Z4.F2.1F.WL.004</t>
  </si>
  <si>
    <t>Review and Approve Shop Drawings For Wall Finishes  For Guest Rooms</t>
  </si>
  <si>
    <t>F.E.Z4.DR.RF.FW.002</t>
  </si>
  <si>
    <t>F.E.Z5.PL.2F.WS.004</t>
  </si>
  <si>
    <t>F.E.Z5.DR.2F.FW.004</t>
  </si>
  <si>
    <t>F.E.Z5.HV.2F.CF.004</t>
  </si>
  <si>
    <t>Prepare and Submit Shop Drawings For RCP For BOH</t>
  </si>
  <si>
    <t>F.E.Z3.ST.RF.GA.002</t>
  </si>
  <si>
    <t>F.E.Z3.ST.RF.SR.002</t>
  </si>
  <si>
    <t>F.E.Z4.EL.LG.PW.004</t>
  </si>
  <si>
    <t>F.E.Z4.EL.GF.PW.004</t>
  </si>
  <si>
    <t>F.E.Z4.EL.1F.PW.004</t>
  </si>
  <si>
    <t>F.E.Z4.EL.2F.PW.004</t>
  </si>
  <si>
    <t>F.E.Z4.AR.RF.BW.004</t>
  </si>
  <si>
    <t>F.E.Z4.AR.RF.CP.004</t>
  </si>
  <si>
    <t>F.E.Z4.AR.RF.BU.004</t>
  </si>
  <si>
    <t>F.E.Z5.ST.RF.GA.004</t>
  </si>
  <si>
    <t>F.E.Z5.ST.RF.SR.004</t>
  </si>
  <si>
    <t>F.E.Z5.EL.LG.PW.004</t>
  </si>
  <si>
    <t>F.E.Z5.EL.GF.PW.004</t>
  </si>
  <si>
    <t>F.E.Z5.EL.1F.PW.004</t>
  </si>
  <si>
    <t>F.E.Z5.EL.2F.PW.004</t>
  </si>
  <si>
    <t>F.E.Z7.ST.ST.GA.004</t>
  </si>
  <si>
    <t>F.E.Z7.ST.ST.SR.004</t>
  </si>
  <si>
    <t>F.E.Z7.ST.BF.GA.004</t>
  </si>
  <si>
    <t>F.E.Z7.ST.BF.SR.004</t>
  </si>
  <si>
    <t>F.E.Z4.F2.2F.WA.002</t>
  </si>
  <si>
    <t>F.E.Z2.ST.LG.GA.004</t>
  </si>
  <si>
    <t>F.E.Z2.ST.LG.SR.004</t>
  </si>
  <si>
    <t>F.E.Z4.F2.2F.RP.004</t>
  </si>
  <si>
    <t>F.E.Z3.PL.1F.WS.004</t>
  </si>
  <si>
    <t>F.E.Z3.DR.1F.FW.004</t>
  </si>
  <si>
    <t>F.E.Z3.HV.1F.CF.004</t>
  </si>
  <si>
    <t>F.E.Z3.EL.1F.PW.004</t>
  </si>
  <si>
    <t>F.E.Z5.F2.1F.WL.004</t>
  </si>
  <si>
    <t>F.E.Z3.AR.GF.WA.002</t>
  </si>
  <si>
    <t>Prepare and Submit Shop Drawings For Waterproofing For BOH</t>
  </si>
  <si>
    <t>F.E.Z3.AR.1F.WA.002</t>
  </si>
  <si>
    <t>F.E.Z6.ST.1F.GA.004</t>
  </si>
  <si>
    <t>F.E.Z6.ST.1F.SR.004</t>
  </si>
  <si>
    <t>F.E.Z6.AR.GF.BW.004</t>
  </si>
  <si>
    <t>F.E.Z6.AR.GF.CP.004</t>
  </si>
  <si>
    <t>F.E.Z6.AR.GF.BU.004</t>
  </si>
  <si>
    <t>Prepare and Submit Shop Drawings For Potable Water Network</t>
  </si>
  <si>
    <t>Prepare and Submit Shop Drawings For Fire Fighting Network</t>
  </si>
  <si>
    <t>Prepare and Submit Shop Drawings For Irrigation Network</t>
  </si>
  <si>
    <t>F.E.Z5.EX.GE.DR.002</t>
  </si>
  <si>
    <t>F.E.Z5.EX.GE.SW.002</t>
  </si>
  <si>
    <t>R.E.4B.ST.FO.GA.004</t>
  </si>
  <si>
    <t>R.E.4B.ST.FO.SR.004</t>
  </si>
  <si>
    <t>F.E.Z2.EX.GE.DR.002</t>
  </si>
  <si>
    <t>F.E.Z2.EX.GE.SW.002</t>
  </si>
  <si>
    <t>Prepare and Submit Shop Drawings For Wall Finishes  For BOH</t>
  </si>
  <si>
    <t>Prepare and Submit Shop Drawings For Façade</t>
  </si>
  <si>
    <t>F.E.Z4.HV.1F.DU.004</t>
  </si>
  <si>
    <t>Review and Approve Shop Drawings For Ducting</t>
  </si>
  <si>
    <t>F.E.Z5.HV.1F.DU.004</t>
  </si>
  <si>
    <t>R.E.5B.ST.FO.GA.004</t>
  </si>
  <si>
    <t>R.E.5B.ST.FO.SR.004</t>
  </si>
  <si>
    <t>R.E.SS.ST.FO.GA.004</t>
  </si>
  <si>
    <t>R.E.SS.ST.FO.SR.004</t>
  </si>
  <si>
    <t>F.E.Z4.EX.GE.ED.002</t>
  </si>
  <si>
    <t>Prepare and Submit Shop Drawings For Electricity Distribution Network</t>
  </si>
  <si>
    <t>F.E.Z5.F2.GF.WA.002</t>
  </si>
  <si>
    <t>F.E.Z5.AR.3F.BW.004</t>
  </si>
  <si>
    <t>F.E.Z5.AR.3F.CP.004</t>
  </si>
  <si>
    <t>F.E.Z5.AR.3F.BU.004</t>
  </si>
  <si>
    <t>F.E.Z4.F2.GF.WA.002</t>
  </si>
  <si>
    <t>F.E.Z5.F2.LG.WA.002</t>
  </si>
  <si>
    <t>F.E.Z5.F2.2F.RP.004</t>
  </si>
  <si>
    <t>F.E.Z4.EX.GE.DR.004</t>
  </si>
  <si>
    <t>Review and Approve Shop Drawings For Drainage Network</t>
  </si>
  <si>
    <t>F.E.Z4.EX.GE.SW.004</t>
  </si>
  <si>
    <t>Review and Approve Shop Drawings For Storm Water Network</t>
  </si>
  <si>
    <t>F.E.Z8.ST.ST.GA.004</t>
  </si>
  <si>
    <t>F.E.Z8.ST.ST.SR.004</t>
  </si>
  <si>
    <t>F.E.Z8.ST.BF.GA.004</t>
  </si>
  <si>
    <t>F.E.Z8.ST.BF.SR.004</t>
  </si>
  <si>
    <t>F.E.Z4.PL.RF.WS.004</t>
  </si>
  <si>
    <t>F.E.Z4.DR.RF.FW.004</t>
  </si>
  <si>
    <t>F.E.Z4.HV.RF.CF.004</t>
  </si>
  <si>
    <t>F.E.Z4.EL.RF.PW.004</t>
  </si>
  <si>
    <t>R.E.6B.ST.FO.GA.004</t>
  </si>
  <si>
    <t>R.E.6B.ST.FO.SR.004</t>
  </si>
  <si>
    <t>F.E.Z1.ST.GF.GA.004</t>
  </si>
  <si>
    <t>F.E.Z1.ST.GF.SR.004</t>
  </si>
  <si>
    <t>F.E.Z3.AR.GF.RP.004</t>
  </si>
  <si>
    <t>Review and Approve Shop Drawings For RCP For BOH</t>
  </si>
  <si>
    <t>F.E.Z3.AR.1F.RP.004</t>
  </si>
  <si>
    <t>F.E.Z4.EX.GE.LV.002</t>
  </si>
  <si>
    <t>Prepare and Submit Shop Drawings For ELV Network</t>
  </si>
  <si>
    <t>F.E.Z5.F2.GF.RP.004</t>
  </si>
  <si>
    <t>F.E.Z4.F2.LG.RP.004</t>
  </si>
  <si>
    <t>F.E.Z4.F2.GF.RP.004</t>
  </si>
  <si>
    <t>F.E.Z5.F2.LG.RP.004</t>
  </si>
  <si>
    <t>Prepare and Submit Shop Drawings For External Lighting</t>
  </si>
  <si>
    <t>F.E.Z3.ST.RF.GA.004</t>
  </si>
  <si>
    <t>F.E.Z3.ST.RF.SR.004</t>
  </si>
  <si>
    <t>F.E.Z3.AR.2F.BW.004</t>
  </si>
  <si>
    <t>F.E.Z3.AR.2F.CP.004</t>
  </si>
  <si>
    <t>F.E.Z3.AR.2F.BU.004</t>
  </si>
  <si>
    <t>F.E.Z4.HV.2F.DU.004</t>
  </si>
  <si>
    <t>F.E.Z4.FF.2F.FN.004</t>
  </si>
  <si>
    <t>F.E.Z4.F2.2F.WA.004</t>
  </si>
  <si>
    <t>F.E.Z5.F2.1F.WA.002</t>
  </si>
  <si>
    <t>Prepare and Submit Shop Drawings For Pools and Water Features</t>
  </si>
  <si>
    <t>F.E.Z3.AR.GF.WA.004</t>
  </si>
  <si>
    <t>Review and Approve Shop Drawings For Waterproofing For BOH</t>
  </si>
  <si>
    <t>F.E.Z3.HV.GF.DU.004</t>
  </si>
  <si>
    <t>F.E.Z3.FF.GF.FN.004</t>
  </si>
  <si>
    <t>F.E.Z3.AR.1F.WA.004</t>
  </si>
  <si>
    <t>F.E.Z3.HV.1F.DU.004</t>
  </si>
  <si>
    <t>F.E.Z3.FF.1F.FN.004</t>
  </si>
  <si>
    <t>F.E.Z5.EX.GE.PW.002</t>
  </si>
  <si>
    <t>F.E.Z5.EX.GE.FF.002</t>
  </si>
  <si>
    <t>F.E.Z5.EX.GE.IR.002</t>
  </si>
  <si>
    <t>F.E.Z6.PL.GF.WS.004</t>
  </si>
  <si>
    <t>F.E.Z6.DR.GF.FW.004</t>
  </si>
  <si>
    <t>F.E.Z6.HV.GF.CF.004</t>
  </si>
  <si>
    <t>R.E.VL.ST.FO.EX.002</t>
  </si>
  <si>
    <t>F.E.Z2.EX.GE.PW.002</t>
  </si>
  <si>
    <t>F.E.Z2.EX.GE.FF.002</t>
  </si>
  <si>
    <t>F.E.Z2.EX.GE.IR.002</t>
  </si>
  <si>
    <t>F.E.Z2.FA.GE.FA.002</t>
  </si>
  <si>
    <t>F.E.Z5.EX.GE.ED.002</t>
  </si>
  <si>
    <t>F.E.Z4.F2.2F.WL.004</t>
  </si>
  <si>
    <t>F.E.Z9.ST.CL.SR.004</t>
  </si>
  <si>
    <t>Prepare and Submit Shop Drawings For RCP For Public Spaces</t>
  </si>
  <si>
    <t>F.E.Z2.EX.GE.ED.002</t>
  </si>
  <si>
    <t>Prepare and Submit Shop Drawings For Elevator</t>
  </si>
  <si>
    <t>F.E.Z4.EX.GE.PW.004</t>
  </si>
  <si>
    <t>Review and Approve Shop Drawings For Potable Water Network</t>
  </si>
  <si>
    <t>F.E.Z4.EX.GE.FF.004</t>
  </si>
  <si>
    <t>Review and Approve Shop Drawings For Fire Fighting Network</t>
  </si>
  <si>
    <t>F.E.Z4.EX.GE.IR.004</t>
  </si>
  <si>
    <t>Review and Approve Shop Drawings For Irrigation Network</t>
  </si>
  <si>
    <t>F.E.Z5.HV.2F.DU.004</t>
  </si>
  <si>
    <t>F.E.Z5.FF.2F.FN.004</t>
  </si>
  <si>
    <t>F.E.Z5.PL.3F.WS.004</t>
  </si>
  <si>
    <t>F.E.Z5.DR.3F.FW.004</t>
  </si>
  <si>
    <t>F.E.Z5.HV.3F.CF.004</t>
  </si>
  <si>
    <t>F.E.Z5.EL.3F.PW.004</t>
  </si>
  <si>
    <t>F.E.Z5.EX.GE.DR.004</t>
  </si>
  <si>
    <t>F.E.Z5.EX.GE.SW.004</t>
  </si>
  <si>
    <t>F.E.Z6.EL.GF.PW.004</t>
  </si>
  <si>
    <t>F.E.Z5.F2.2F.WA.002</t>
  </si>
  <si>
    <t>F.E.Z1.EX.GE.DR.002</t>
  </si>
  <si>
    <t>F.E.Z1.EX.GE.SW.002</t>
  </si>
  <si>
    <t>F.E.Z2.AR.LG.BW.004</t>
  </si>
  <si>
    <t>F.E.Z2.AR.LG.CP.004</t>
  </si>
  <si>
    <t>F.E.Z2.AR.LG.BU.004</t>
  </si>
  <si>
    <t>F.E.Z2.EX.GE.DR.004</t>
  </si>
  <si>
    <t>F.E.Z2.EX.GE.SW.004</t>
  </si>
  <si>
    <t>F.E.Z3.AR.GF.WL.004</t>
  </si>
  <si>
    <t>Review and Approve Shop Drawings For Wall Finishes  For BOH</t>
  </si>
  <si>
    <t>F.E.Z3.AR.1F.WL.004</t>
  </si>
  <si>
    <t>F.E.Z4.FA.GE.FA.004</t>
  </si>
  <si>
    <t>Review and Approve Shop Drawings For Façade</t>
  </si>
  <si>
    <t>F.E.Z5.EX.GE.LV.002</t>
  </si>
  <si>
    <t>F.E.Z4.HV.LG.DU.004</t>
  </si>
  <si>
    <t>F.E.Z4.FF.LG.FN.004</t>
  </si>
  <si>
    <t>F.E.Z4.HV.GF.DU.004</t>
  </si>
  <si>
    <t>F.E.Z4.FF.GF.FN.004</t>
  </si>
  <si>
    <t>F.E.Z4.EX.GE.ED.004</t>
  </si>
  <si>
    <t>Review and Approve Shop Drawings For Electricity Distribution Network</t>
  </si>
  <si>
    <t>F.E.Z5.HV.LG.DU.004</t>
  </si>
  <si>
    <t>F.E.Z5.FF.LG.FN.004</t>
  </si>
  <si>
    <t>F.E.Z5.F2.GF.WA.004</t>
  </si>
  <si>
    <t>F.E.Z5.HV.GF.DU.004</t>
  </si>
  <si>
    <t>F.E.Z5.FF.GF.FN.004</t>
  </si>
  <si>
    <t>F.E.Z4.F2.LG.WA.004</t>
  </si>
  <si>
    <t>F.E.Z4.F2.GF.WA.004</t>
  </si>
  <si>
    <t>F.E.Z5.F2.LG.WA.004</t>
  </si>
  <si>
    <t>F.E.Z2.EX.GE.LV.002</t>
  </si>
  <si>
    <t>F.E.Z3.AR.RF.BU.002</t>
  </si>
  <si>
    <t>F.E.Z3.EX.GE.SW.002</t>
  </si>
  <si>
    <t>F.E.Z5.EX.GE.EX.002</t>
  </si>
  <si>
    <t>F.E.Z4.F2.1F.DR.002</t>
  </si>
  <si>
    <t>Prepare and Submit Shop Drawings For Doors Schedule &amp; Details For Guest Rooms</t>
  </si>
  <si>
    <t>F.E.Z4.F2.1F.WI.002</t>
  </si>
  <si>
    <t>Prepare and Submit Shop Drawings For Windows Schedule &amp; Details For Guest Rooms</t>
  </si>
  <si>
    <t>R.E.5B.ST.GF.GA.002</t>
  </si>
  <si>
    <t>R.E.4B.ST.ST.GA.002</t>
  </si>
  <si>
    <t>F.E.Z2.EX.GE.EX.002</t>
  </si>
  <si>
    <t>F.E.Z8.ST.GF.SR.002</t>
  </si>
  <si>
    <t>F.E.Z2.AR.BF.BW.004</t>
  </si>
  <si>
    <t>F.E.Z2.AR.BF.CP.004</t>
  </si>
  <si>
    <t>F.E.Z2.AR.BF.BU.004</t>
  </si>
  <si>
    <t>F.E.Z4.EX.GE.LV.004</t>
  </si>
  <si>
    <t>Review and Approve Shop Drawings For ELV Network</t>
  </si>
  <si>
    <t>F.E.Z9.ST.GF.GA.004</t>
  </si>
  <si>
    <t>F.E.Z2.F1.LG.WA.002</t>
  </si>
  <si>
    <t>Prepare and Submit Shop Drawings For Waterproofing For Public Spaces</t>
  </si>
  <si>
    <t>F.E.Z4.EX.GE.EX.004</t>
  </si>
  <si>
    <t>Review and Approve Shop Drawings For External Lighting</t>
  </si>
  <si>
    <t>F.E.Z6.AR.GF.WA.002</t>
  </si>
  <si>
    <t>F.E.Z6.ST.2F.GA.004</t>
  </si>
  <si>
    <t>F.E.Z6.ST.2F.SR.004</t>
  </si>
  <si>
    <t>F.E.Z2.PL.LG.WS.004</t>
  </si>
  <si>
    <t>F.E.Z2.DR.LG.FW.004</t>
  </si>
  <si>
    <t>F.E.Z2.HV.LG.CF.004</t>
  </si>
  <si>
    <t>F.E.Z3.PL.2F.WS.004</t>
  </si>
  <si>
    <t>F.E.Z3.DR.2F.FW.004</t>
  </si>
  <si>
    <t>F.E.Z3.HV.2F.CF.004</t>
  </si>
  <si>
    <t>F.E.Z3.EL.2F.PW.004</t>
  </si>
  <si>
    <t>F.E.Z5.F2.2F.WL.004</t>
  </si>
  <si>
    <t>R.E.5B.ST.ST.GA.002</t>
  </si>
  <si>
    <t>R.E.5B.ST.CL.SR.004</t>
  </si>
  <si>
    <t>R.E.4B.ST.CL.SR.004</t>
  </si>
  <si>
    <t>F.E.Z2.EL.LG.PW.004</t>
  </si>
  <si>
    <t>F.E.Z5.F2.GF.WL.004</t>
  </si>
  <si>
    <t>F.E.Z5.F2.1F.WA.004</t>
  </si>
  <si>
    <t>F.E.Z7.ST.GF.GA.004</t>
  </si>
  <si>
    <t>F.E.Z7.ST.GF.SR.004</t>
  </si>
  <si>
    <t>F.E.Z4.F2.LG.WL.004</t>
  </si>
  <si>
    <t>F.E.Z4.F2.GF.WL.004</t>
  </si>
  <si>
    <t>F.E.Z5.F2.LG.WL.004</t>
  </si>
  <si>
    <t>F.E.Z2.DR.RF.FW.002</t>
  </si>
  <si>
    <t>F.E.Z2.HV.RF.CF.002</t>
  </si>
  <si>
    <t>F.E.Z2.EL.RF.PW.002</t>
  </si>
  <si>
    <t>F.E.Z6.AR.GF.RP.004</t>
  </si>
  <si>
    <t>F.E.Z6.AR.1F.BW.004</t>
  </si>
  <si>
    <t>F.E.Z6.AR.1F.CP.004</t>
  </si>
  <si>
    <t>F.E.Z6.AR.1F.BU.004</t>
  </si>
  <si>
    <t>R.E.SS.ST.CL.SR.002</t>
  </si>
  <si>
    <t>F.E.Z2.F1.BF.WA.002</t>
  </si>
  <si>
    <t>Prepare and Submit Shop Drawings For Wall Finishes  For Public Spaces</t>
  </si>
  <si>
    <t>F.E.Z5.PL.RF.WS.002</t>
  </si>
  <si>
    <t>F.E.Z2.PL.BF.WS.004</t>
  </si>
  <si>
    <t>F.E.Z2.DR.BF.FW.004</t>
  </si>
  <si>
    <t>F.E.Z2.HV.BF.CF.004</t>
  </si>
  <si>
    <t>F.E.Z2.EL.BF.PW.004</t>
  </si>
  <si>
    <t>F.E.Z2.EX.GE.PO.004</t>
  </si>
  <si>
    <t>Review and Approve Shop Drawings For Pools and Water Features</t>
  </si>
  <si>
    <t>F.E.Z5.EX.GE.PW.004</t>
  </si>
  <si>
    <t>F.E.Z5.EX.GE.FF.004</t>
  </si>
  <si>
    <t>F.E.Z5.EX.GE.IR.004</t>
  </si>
  <si>
    <t>F.E.Z9.EX.GE.DR.002</t>
  </si>
  <si>
    <t>F.E.Z9.EX.GE.SW.002</t>
  </si>
  <si>
    <t>F.E.Z4.F2.2F.WI.002</t>
  </si>
  <si>
    <t>R.E.VL.ST.FO.EX.004</t>
  </si>
  <si>
    <t>F.E.Z1.EX.GE.PW.002</t>
  </si>
  <si>
    <t>F.E.Z1.EX.GE.FF.002</t>
  </si>
  <si>
    <t>F.E.Z1.EX.GE.IR.002</t>
  </si>
  <si>
    <t>F.E.Z2.EX.GE.PW.004</t>
  </si>
  <si>
    <t>F.E.Z2.EX.GE.FF.004</t>
  </si>
  <si>
    <t>F.E.Z2.EX.GE.IR.004</t>
  </si>
  <si>
    <t>F.E.Z3.AR.GF.WI.002</t>
  </si>
  <si>
    <t>Prepare and Submit Shop Drawings For Windows Schedule &amp; Details For BOH</t>
  </si>
  <si>
    <t>F.E.Z3.AR.1F.WI.002</t>
  </si>
  <si>
    <t>F.E.Z5.F2.3F.RP.004</t>
  </si>
  <si>
    <t>F.E.Z5.AR.RF.BW.004</t>
  </si>
  <si>
    <t>F.E.Z5.AR.RF.CP.004</t>
  </si>
  <si>
    <t>F.E.Z5.AR.RF.BU.004</t>
  </si>
  <si>
    <t>F.E.Z2.FA.GE.FA.004</t>
  </si>
  <si>
    <t>F.E.Z2.AR.RF.BW.004</t>
  </si>
  <si>
    <t>F.E.Z2.AR.RF.CP.004</t>
  </si>
  <si>
    <t>F.E.Z2.AR.RF.BU.004</t>
  </si>
  <si>
    <t>F.E.Z3.EX.GE.PW.002</t>
  </si>
  <si>
    <t>F.E.Z3.EX.GE.FF.002</t>
  </si>
  <si>
    <t>F.E.Z5.EX.GE.ED.004</t>
  </si>
  <si>
    <t>F.E.Z6.EX.GE.DR.002</t>
  </si>
  <si>
    <t>F.E.Z6.EX.GE.SW.002</t>
  </si>
  <si>
    <t>R.E.6B.ST.CL.SR.004</t>
  </si>
  <si>
    <t>F.E.Z2.F1.LG.RP.004</t>
  </si>
  <si>
    <t>Review and Approve Shop Drawings For RCP For Public Spaces</t>
  </si>
  <si>
    <t>F.E.Z2.EX.GE.ED.004</t>
  </si>
  <si>
    <t>F.E.Z4.LI.GE.EL.004</t>
  </si>
  <si>
    <t>Review and Approve Shop Drawings For Elevator</t>
  </si>
  <si>
    <t>F.E.Z4.HV.RF.DU.004</t>
  </si>
  <si>
    <t>F.E.Z4.FF.RF.FN.004</t>
  </si>
  <si>
    <t>F.E.Z5.F2.2F.WA.004</t>
  </si>
  <si>
    <t>F.E.Z1.EX.GE.ED.002</t>
  </si>
  <si>
    <t>F.E.Z1.AR.BF.BW.004</t>
  </si>
  <si>
    <t>F.E.Z1.AR.BF.CP.004</t>
  </si>
  <si>
    <t>F.E.Z1.AR.BF.BU.004</t>
  </si>
  <si>
    <t>F.E.Z1.AR.GF.BW.004</t>
  </si>
  <si>
    <t>F.E.Z1.AR.GF.CP.004</t>
  </si>
  <si>
    <t>F.E.Z1.AR.GF.BU.004</t>
  </si>
  <si>
    <t>F.E.Z1.EX.GE.DR.004</t>
  </si>
  <si>
    <t>F.E.Z1.EX.GE.SW.004</t>
  </si>
  <si>
    <t>F.E.Z3.EX.GE.ED.002</t>
  </si>
  <si>
    <t>Prepare and Submit Shop Drawings For Hard Landscaping &amp; Furniture</t>
  </si>
  <si>
    <t>F.E.Z5.F2.3F.WA.002</t>
  </si>
  <si>
    <t>F.E.Z5.EX.GE.LV.004</t>
  </si>
  <si>
    <t>F.E.Z7.EX.GE.DR.002</t>
  </si>
  <si>
    <t>F.E.Z7.EX.GE.SW.002</t>
  </si>
  <si>
    <t>F.E.Z1.EX.GE.LV.002</t>
  </si>
  <si>
    <t>F.E.Z3.PL.RF.WS.002</t>
  </si>
  <si>
    <t>F.E.Z3.DR.RF.FW.002</t>
  </si>
  <si>
    <t>F.E.Z2.EX.GE.LV.004</t>
  </si>
  <si>
    <t>F.E.Z3.EX.GE.LV.002</t>
  </si>
  <si>
    <t>F.E.Z3.AR.RF.BW.004</t>
  </si>
  <si>
    <t>F.E.Z3.AR.RF.CP.004</t>
  </si>
  <si>
    <t>F.E.Z3.AR.RF.BU.004</t>
  </si>
  <si>
    <t>F.E.Z3.EX.GE.DR.004</t>
  </si>
  <si>
    <t>F.E.Z3.EX.GE.SW.004</t>
  </si>
  <si>
    <t>F.E.Z5.EX.GE.EX.004</t>
  </si>
  <si>
    <t>F.E.Z1.F1.BF.RP.002</t>
  </si>
  <si>
    <t>F.E.Z4.F2.1F.DR.004</t>
  </si>
  <si>
    <t>Review and Approve Shop Drawings For Doors Schedule &amp; Details For Guest Rooms</t>
  </si>
  <si>
    <t>F.E.Z4.F2.1F.WI.004</t>
  </si>
  <si>
    <t>Review and Approve Shop Drawings For Windows Schedule &amp; Details For Guest Rooms</t>
  </si>
  <si>
    <t>R.E.5B.ST.ST.GA.004</t>
  </si>
  <si>
    <t>R.E.5B.ST.ST.SR.004</t>
  </si>
  <si>
    <t>R.E.5B.ST.GF.GA.004</t>
  </si>
  <si>
    <t>R.E.5B.ST.GF.SR.004</t>
  </si>
  <si>
    <t>F.E.Z1.EX.GE.EX.002</t>
  </si>
  <si>
    <t>R.E.4B.ST.ST.GA.004</t>
  </si>
  <si>
    <t>R.E.4B.ST.ST.SR.004</t>
  </si>
  <si>
    <t>R.E.4B.ST.GF.GA.004</t>
  </si>
  <si>
    <t>R.E.4B.ST.GF.SR.004</t>
  </si>
  <si>
    <t>F.E.Z2.EX.GE.EX.004</t>
  </si>
  <si>
    <t>Prepare and Submit Shop Drawings For Floor Finishes For BOH</t>
  </si>
  <si>
    <t>F.E.Z8.ST.GF.GA.004</t>
  </si>
  <si>
    <t>F.E.Z8.ST.GF.SR.004</t>
  </si>
  <si>
    <t>F.E.Z2.F1.BF.RP.004</t>
  </si>
  <si>
    <t>F.E.Z5.F2.LG.WI.002</t>
  </si>
  <si>
    <t>F.E.Z2.F1.LG.WA.004</t>
  </si>
  <si>
    <t>Review and Approve Shop Drawings For Waterproofing For Public Spaces</t>
  </si>
  <si>
    <t>F.E.Z2.HV.LG.DU.004</t>
  </si>
  <si>
    <t>F.E.Z2.FF.LG.FN.004</t>
  </si>
  <si>
    <t>F.E.Z6.AR.GF.WA.004</t>
  </si>
  <si>
    <t>F.E.Z6.HV.GF.DU.004</t>
  </si>
  <si>
    <t>F.E.Z6.FF.GF.FN.004</t>
  </si>
  <si>
    <t>Prepare and Submit Shop Drawings For LPG System Installation</t>
  </si>
  <si>
    <t>F.E.Z5.F2.GF.WI.002</t>
  </si>
  <si>
    <t>F.E.Z6.PL.1F.WS.004</t>
  </si>
  <si>
    <t>F.E.Z6.DR.1F.FW.004</t>
  </si>
  <si>
    <t>F.E.Z6.HV.1F.CF.004</t>
  </si>
  <si>
    <t>F.E.Z9.EX.GE.PW.002</t>
  </si>
  <si>
    <t>F.E.Z9.EX.GE.FF.002</t>
  </si>
  <si>
    <t>F.E.Z9.EX.GE.IR.002</t>
  </si>
  <si>
    <t>F.E.Z4.F2.GF.WI.002</t>
  </si>
  <si>
    <t>F.E.Z5.FA.GE.FA.002</t>
  </si>
  <si>
    <t>F.E.Z9.EX.GE.ED.002</t>
  </si>
  <si>
    <t>R.E.6B.ST.ST.GA.002</t>
  </si>
  <si>
    <t>R.E.6B.ST.GF.GA.002</t>
  </si>
  <si>
    <t>F.E.Z1.FA.GE.FA.002</t>
  </si>
  <si>
    <t>F.E.Z1.AR.BF.WA.002</t>
  </si>
  <si>
    <t>F.E.Z1.PL.BF.WS.004</t>
  </si>
  <si>
    <t>F.E.Z1.DR.BF.FW.004</t>
  </si>
  <si>
    <t>F.E.Z1.HV.BF.CF.004</t>
  </si>
  <si>
    <t>F.E.Z1.EL.BF.PW.004</t>
  </si>
  <si>
    <t>F.E.Z1.PL.GF.WS.004</t>
  </si>
  <si>
    <t>F.E.Z1.DR.GF.FW.004</t>
  </si>
  <si>
    <t>F.E.Z1.HV.GF.CF.004</t>
  </si>
  <si>
    <t>F.E.Z1.EL.GF.PW.004</t>
  </si>
  <si>
    <t>F.E.Z2.DR.RF.FW.004</t>
  </si>
  <si>
    <t>F.E.Z2.HV.RF.CF.004</t>
  </si>
  <si>
    <t>F.E.Z2.EL.RF.PW.004</t>
  </si>
  <si>
    <t>F.E.Z3.AR.BF.BW.004</t>
  </si>
  <si>
    <t>F.E.Z3.AR.BF.CP.004</t>
  </si>
  <si>
    <t>F.E.Z3.AR.BF.BU.004</t>
  </si>
  <si>
    <t>F.E.Z3.HV.2F.DU.004</t>
  </si>
  <si>
    <t>F.E.Z3.FF.2F.FN.004</t>
  </si>
  <si>
    <t>F.E.Z9.EX.GE.LV.002</t>
  </si>
  <si>
    <t>R.E.SS.ST.CL.SR.004</t>
  </si>
  <si>
    <t>F.E.Z2.F1.BF.WA.004</t>
  </si>
  <si>
    <t>F.E.Z2.HV.BF.DU.004</t>
  </si>
  <si>
    <t>F.E.Z2.FF.BF.FN.004</t>
  </si>
  <si>
    <t>F.E.Z2.F1.LG.WL.004</t>
  </si>
  <si>
    <t>Review and Approve Shop Drawings For Wall Finishes  For Public Spaces</t>
  </si>
  <si>
    <t>F.E.Z5.HV.3F.DU.004</t>
  </si>
  <si>
    <t>F.E.Z5.FF.3F.FN.004</t>
  </si>
  <si>
    <t>F.E.Z5.PL.RF.WS.004</t>
  </si>
  <si>
    <t>F.E.Z5.DR.RF.FW.004</t>
  </si>
  <si>
    <t>F.E.Z5.HV.RF.CF.004</t>
  </si>
  <si>
    <t>F.E.Z5.EL.RF.PW.004</t>
  </si>
  <si>
    <t>F.E.Z6.EX.GE.PW.002</t>
  </si>
  <si>
    <t>F.E.Z6.EX.GE.FF.002</t>
  </si>
  <si>
    <t>F.E.Z6.EX.GE.IR.002</t>
  </si>
  <si>
    <t>F.E.Z6.EL.1F.PW.004</t>
  </si>
  <si>
    <t>F.E.Z9.EX.GE.EX.002</t>
  </si>
  <si>
    <t>F.E.Z5.F2.1F.DR.002</t>
  </si>
  <si>
    <t>F.E.Z5.F2.1F.WI.002</t>
  </si>
  <si>
    <t>F.E.Z6.EX.GE.ED.002</t>
  </si>
  <si>
    <t>F.E.Z7.EX.GE.PW.002</t>
  </si>
  <si>
    <t>F.E.Z7.EX.GE.FF.002</t>
  </si>
  <si>
    <t>F.E.Z7.EX.GE.IR.002</t>
  </si>
  <si>
    <t>F.E.Z8.ST.1F.GA.002</t>
  </si>
  <si>
    <t>F.E.Z9.AR.GF.BW.004</t>
  </si>
  <si>
    <t>F.E.Z9.AR.GF.CP.004</t>
  </si>
  <si>
    <t>F.E.Z9.AR.GF.BU.004</t>
  </si>
  <si>
    <t>F.E.Z9.EX.GE.DR.004</t>
  </si>
  <si>
    <t>F.E.Z9.EX.GE.SW.004</t>
  </si>
  <si>
    <t>F.E.Z4.F2.2F.WI.004</t>
  </si>
  <si>
    <t>F.E.Z1.EX.GE.PW.004</t>
  </si>
  <si>
    <t>F.E.Z1.EX.GE.FF.004</t>
  </si>
  <si>
    <t>F.E.Z1.EX.GE.IR.004</t>
  </si>
  <si>
    <t>F.E.Z3.AR.GF.WI.004</t>
  </si>
  <si>
    <t>Review and Approve Shop Drawings For Windows Schedule &amp; Details For BOH</t>
  </si>
  <si>
    <t>F.E.Z3.AR.1F.WI.004</t>
  </si>
  <si>
    <t>F.E.Z1.AR.BF.WL.002</t>
  </si>
  <si>
    <t>R.E.GE.EX.GE.PO.002</t>
  </si>
  <si>
    <t>F.E.Z2.HV.RF.DU.002</t>
  </si>
  <si>
    <t>F.E.Z2.FF.RF.FN.002</t>
  </si>
  <si>
    <t>F.E.Z2.F1.BF.WL.004</t>
  </si>
  <si>
    <t>F.E.Z3.EX.GE.PW.004</t>
  </si>
  <si>
    <t>F.E.Z3.EX.GE.FF.004</t>
  </si>
  <si>
    <t>F.E.Z3.EX.GE.IR.004</t>
  </si>
  <si>
    <t>F.E.Z6.AR.GF.WL.004</t>
  </si>
  <si>
    <t>F.E.Z6.EX.GE.DR.004</t>
  </si>
  <si>
    <t>F.E.Z6.EX.GE.SW.004</t>
  </si>
  <si>
    <t>F.E.Z1.F1.BF.WA.002</t>
  </si>
  <si>
    <t>Prepare and Submit Shop Drawings For Signage and Wayfinding</t>
  </si>
  <si>
    <t>F.E.Z6.EX.GE.LV.002</t>
  </si>
  <si>
    <t>F.E.Z7.EX.GE.ED.002</t>
  </si>
  <si>
    <t>F.E.Z7.EX.GE.SG.002</t>
  </si>
  <si>
    <t>F.E.Z1.EX.GE.ED.004</t>
  </si>
  <si>
    <t>F.E.Z3.EX.GE.ED.004</t>
  </si>
  <si>
    <t>F.E.Z4.EX.GE.HA.004</t>
  </si>
  <si>
    <t>Review and Approve Shop Drawings For Hard Landscaping &amp; Furniture</t>
  </si>
  <si>
    <t>F.E.Z5.F2.3F.WA.004</t>
  </si>
  <si>
    <t>F.E.Z7.AR.GF.BW.004</t>
  </si>
  <si>
    <t>F.E.Z7.AR.GF.CP.004</t>
  </si>
  <si>
    <t>F.E.Z7.AR.GF.BU.004</t>
  </si>
  <si>
    <t>F.E.Z7.EX.GE.DR.004</t>
  </si>
  <si>
    <t>F.E.Z7.EX.GE.SW.004</t>
  </si>
  <si>
    <t>R.E.VL.ST.FO.GA.004</t>
  </si>
  <si>
    <t>R.E.VL.ST.FO.SR.004</t>
  </si>
  <si>
    <t>F.E.Z1.AR.RF.BW.004</t>
  </si>
  <si>
    <t>F.E.Z1.AR.RF.CP.004</t>
  </si>
  <si>
    <t>F.E.Z1.AR.RF.BU.004</t>
  </si>
  <si>
    <t>F.E.Z1.EX.GE.LV.004</t>
  </si>
  <si>
    <t>F.E.Z3.PL.RF.WS.004</t>
  </si>
  <si>
    <t>F.E.Z3.DR.RF.FW.004</t>
  </si>
  <si>
    <t>F.E.Z3.HV.RF.CF.004</t>
  </si>
  <si>
    <t>F.E.Z3.EL.RF.PW.004</t>
  </si>
  <si>
    <t>F.E.Z4.EX.GE.SO.002</t>
  </si>
  <si>
    <t>Prepare and Submit Shop Drawings For Soft Landscaping</t>
  </si>
  <si>
    <t>F.E.Z6.F2.1F.WA.002</t>
  </si>
  <si>
    <t>F.E.Z6.EX.GE.EX.002</t>
  </si>
  <si>
    <t>F.E.Z7.EX.GE.LV.002</t>
  </si>
  <si>
    <t>F.E.Z1.F1.BF.WL.002</t>
  </si>
  <si>
    <t>F.E.Z1.AR.GF.WA.002</t>
  </si>
  <si>
    <t>F.E.Z1.AR.BF.RP.004</t>
  </si>
  <si>
    <t>F.E.Z3.AR.RF.WA.002</t>
  </si>
  <si>
    <t>F.E.Z3.EX.GE.LV.004</t>
  </si>
  <si>
    <t>F.E.Z5.EX.GE.LP.002</t>
  </si>
  <si>
    <t>F.E.Z5.F2.3F.WL.004</t>
  </si>
  <si>
    <t>F.E.Z7.EX.GE.EX.002</t>
  </si>
  <si>
    <t>F.E.Z1.F1.BF.RP.004</t>
  </si>
  <si>
    <t>F.E.Z1.AR.GF.RP.004</t>
  </si>
  <si>
    <t>F.E.Z1.EX.GE.EX.004</t>
  </si>
  <si>
    <t>F.E.Z3.AR.GF.FL.004</t>
  </si>
  <si>
    <t>Review and Approve Shop Drawings For Floor Finishes For BOH</t>
  </si>
  <si>
    <t>F.E.Z2.EX.GE.LP.002</t>
  </si>
  <si>
    <t>F.E.Z3.EX.GE.EX.004</t>
  </si>
  <si>
    <t>F.E.Z6.F2.1F.RP.004</t>
  </si>
  <si>
    <t>F.E.Z6.AR.2F.BW.004</t>
  </si>
  <si>
    <t>F.E.Z6.AR.2F.CP.004</t>
  </si>
  <si>
    <t>F.E.Z6.AR.2F.BU.004</t>
  </si>
  <si>
    <t>F.E.Z7.AR.BF.BW.004</t>
  </si>
  <si>
    <t>F.E.Z7.AR.BF.CP.004</t>
  </si>
  <si>
    <t>F.E.Z7.AR.BF.BU.004</t>
  </si>
  <si>
    <t>F.E.Z4.F2.LG.WI.004</t>
  </si>
  <si>
    <t>F.E.Z5.F2.LG.WI.004</t>
  </si>
  <si>
    <t>F.E.Z5.F2.2F.WI.002</t>
  </si>
  <si>
    <t>F.E.Z2.AR.RF.WL.002</t>
  </si>
  <si>
    <t>F.E.Z5.AR.RF.WA.002</t>
  </si>
  <si>
    <t>F.E.Z2.F1.LG.WI.002</t>
  </si>
  <si>
    <t>Prepare and Submit Shop Drawings For Windows Schedule &amp; Details For Public Spaces</t>
  </si>
  <si>
    <t>F.E.Z3.AR.GF.DR.002</t>
  </si>
  <si>
    <t>Prepare and Submit Shop Drawings For Doors Schedule &amp; Details For BOH</t>
  </si>
  <si>
    <t>F.E.Z4.EX.GE.LP.004</t>
  </si>
  <si>
    <t>Review and Approve Shop Drawings For LPG System Installation</t>
  </si>
  <si>
    <t>F.E.Z5.F2.GF.WI.004</t>
  </si>
  <si>
    <t>F.E.Z9.DR.GF.FW.004</t>
  </si>
  <si>
    <t>F.E.Z9.HV.GF.CF.004</t>
  </si>
  <si>
    <t>F.E.Z9.EX.GE.PW.004</t>
  </si>
  <si>
    <t>F.E.Z9.EX.GE.FF.004</t>
  </si>
  <si>
    <t>F.E.Z9.EX.GE.IR.004</t>
  </si>
  <si>
    <t>F.E.Z4.F2.GF.WI.004</t>
  </si>
  <si>
    <t>F.E.Z5.FA.GE.FA.004</t>
  </si>
  <si>
    <t>F.E.Z5.AR.RF.RP.004</t>
  </si>
  <si>
    <t>F.E.Z6.AR.BF.BW.004</t>
  </si>
  <si>
    <t>F.E.Z6.AR.BF.CP.004</t>
  </si>
  <si>
    <t>F.E.Z6.AR.BF.BU.004</t>
  </si>
  <si>
    <t>F.E.Z9.EX.GE.ED.004</t>
  </si>
  <si>
    <t>R.E.6B.ST.ST.GA.004</t>
  </si>
  <si>
    <t>R.E.6B.ST.ST.SR.004</t>
  </si>
  <si>
    <t>R.E.6B.ST.GF.GA.004</t>
  </si>
  <si>
    <t>R.E.6B.ST.GF.SR.004</t>
  </si>
  <si>
    <t>F.E.Z1.FA.GE.FA.004</t>
  </si>
  <si>
    <t>F.E.Z1.AR.BF.WA.004</t>
  </si>
  <si>
    <t>F.E.Z1.HV.BF.DU.004</t>
  </si>
  <si>
    <t>F.E.Z1.FF.BF.FN.004</t>
  </si>
  <si>
    <t>F.E.Z1.DR.RF.FW.004</t>
  </si>
  <si>
    <t>F.E.Z1.HV.RF.CF.004</t>
  </si>
  <si>
    <t>F.E.Z1.EL.RF.PW.004</t>
  </si>
  <si>
    <t>F.E.Z3.AR.BF.WA.002</t>
  </si>
  <si>
    <t>F.E.Z3.FA.GE.FA.004</t>
  </si>
  <si>
    <t>F.E.Z3.PL.BF.WS.004</t>
  </si>
  <si>
    <t>F.E.Z3.DR.BF.FW.004</t>
  </si>
  <si>
    <t>F.E.Z3.HV.BF.CF.004</t>
  </si>
  <si>
    <t>F.E.Z3.EL.BF.PW.004</t>
  </si>
  <si>
    <t>F.E.Z6.F2.1F.WL.002</t>
  </si>
  <si>
    <t>F.E.Z9.EX.GE.LV.004</t>
  </si>
  <si>
    <t>F.E.Z1.HV.GF.DU.004</t>
  </si>
  <si>
    <t>F.E.Z1.FF.GF.FN.004</t>
  </si>
  <si>
    <t>F.E.Z2.AR.RF.FL.004</t>
  </si>
  <si>
    <t>F.E.Z6.EX.GE.PW.004</t>
  </si>
  <si>
    <t>F.E.Z6.EX.GE.FF.004</t>
  </si>
  <si>
    <t>F.E.Z6.EX.GE.IR.004</t>
  </si>
  <si>
    <t>F.E.Z9.EL.GF.PW.004</t>
  </si>
  <si>
    <t>F.E.Z9.EX.GE.EX.004</t>
  </si>
  <si>
    <t>R.E.5B.ST.1F.GA.004</t>
  </si>
  <si>
    <t>R.E.5B.ST.1F.SR.004</t>
  </si>
  <si>
    <t>R.E.4B.ST.1F.GA.004</t>
  </si>
  <si>
    <t>R.E.4B.ST.1F.SR.004</t>
  </si>
  <si>
    <t>F.E.Z2.EX.GE.HA.004</t>
  </si>
  <si>
    <t>F.E.Z3.AR.RF.RP.004</t>
  </si>
  <si>
    <t>F.E.Z5.EX.GE.SG.002</t>
  </si>
  <si>
    <t>F.E.Z5.F2.1F.DR.004</t>
  </si>
  <si>
    <t>F.E.Z5.F2.1F.WI.004</t>
  </si>
  <si>
    <t>F.E.Z5.EX.GE.HA.004</t>
  </si>
  <si>
    <t>F.E.Z6.EX.GE.ED.004</t>
  </si>
  <si>
    <t>F.E.Z7.EX.GE.PW.004</t>
  </si>
  <si>
    <t>F.E.Z7.EX.GE.FF.004</t>
  </si>
  <si>
    <t>F.E.Z7.EX.GE.IR.004</t>
  </si>
  <si>
    <t>F.E.Z8.ST.1F.GA.004</t>
  </si>
  <si>
    <t>F.E.Z8.ST.1F.SR.004</t>
  </si>
  <si>
    <t>F.E.Z8.AR.GF.BW.004</t>
  </si>
  <si>
    <t>F.E.Z8.AR.GF.CP.004</t>
  </si>
  <si>
    <t>F.E.Z8.AR.GF.BU.004</t>
  </si>
  <si>
    <t>F.E.Z2.EX.GE.SG.002</t>
  </si>
  <si>
    <t>F.E.Z1.AR.BF.WL.004</t>
  </si>
  <si>
    <t>R.E.GE.EX.GE.PO.004</t>
  </si>
  <si>
    <t>F.E.Z2.HV.RF.DU.004</t>
  </si>
  <si>
    <t>F.E.Z2.FF.RF.FN.004</t>
  </si>
  <si>
    <t>F.E.Z5.AR.RF.WL.002</t>
  </si>
  <si>
    <t>F.E.Z5.EX.GE.SO.002</t>
  </si>
  <si>
    <t>F.E.Z6.FA.GE.FA.002</t>
  </si>
  <si>
    <t>F.E.Z8.AR.BF.BW.004</t>
  </si>
  <si>
    <t>F.E.Z8.AR.BF.CP.004</t>
  </si>
  <si>
    <t>F.E.Z8.AR.BF.BU.004</t>
  </si>
  <si>
    <t>F.E.Z1.F1.BF.WA.004</t>
  </si>
  <si>
    <t>F.E.Z4.EX.GE.SG.004</t>
  </si>
  <si>
    <t>Review and Approve Shop Drawings For Signage and Wayfinding</t>
  </si>
  <si>
    <t>F.E.Z6.EX.GE.LV.004</t>
  </si>
  <si>
    <t>F.E.Z7.EX.GE.ED.004</t>
  </si>
  <si>
    <t>F.E.Z7.EX.GE.SG.004</t>
  </si>
  <si>
    <t>F.E.Z7.PL.GF.WS.004</t>
  </si>
  <si>
    <t>F.E.Z7.DR.GF.FW.004</t>
  </si>
  <si>
    <t>F.E.Z7.HV.GF.CF.004</t>
  </si>
  <si>
    <t>F.E.Z4.EX.GE.SO.004</t>
  </si>
  <si>
    <t>Review and Approve Shop Drawings For Soft Landscaping</t>
  </si>
  <si>
    <t>F.E.Z6.F2.1F.WA.004</t>
  </si>
  <si>
    <t>F.E.Z6.HV.1F.DU.004</t>
  </si>
  <si>
    <t>F.E.Z6.FF.1F.FN.004</t>
  </si>
  <si>
    <t>F.E.Z6.PL.2F.WS.004</t>
  </si>
  <si>
    <t>F.E.Z6.DR.2F.FW.004</t>
  </si>
  <si>
    <t>F.E.Z6.HV.2F.CF.004</t>
  </si>
  <si>
    <t>F.E.Z6.EL.2F.PW.004</t>
  </si>
  <si>
    <t>F.E.Z6.EX.GE.EX.004</t>
  </si>
  <si>
    <t>F.E.Z7.EX.GE.LV.004</t>
  </si>
  <si>
    <t>F.E.Z1.F1.BF.WL.004</t>
  </si>
  <si>
    <t>F.E.Z7.F1.GF.WA.002</t>
  </si>
  <si>
    <t>F.E.Z1.AR.GF.WA.004</t>
  </si>
  <si>
    <t>F.E.Z1.AR.GF.WL.004</t>
  </si>
  <si>
    <t>F.E.Z3.AR.BF.RP.004</t>
  </si>
  <si>
    <t>F.E.Z3.AR.RF.WA.004</t>
  </si>
  <si>
    <t>F.E.Z3.HV.RF.DU.004</t>
  </si>
  <si>
    <t>F.E.Z3.FF.RF.FN.004</t>
  </si>
  <si>
    <t>F.E.Z5.EX.GE.LP.004</t>
  </si>
  <si>
    <t>F.E.Z7.EL.GF.PW.004</t>
  </si>
  <si>
    <t>F.E.Z7.EX.GE.EX.004</t>
  </si>
  <si>
    <t>F.E.Z6.F2.2F.WA.002</t>
  </si>
  <si>
    <t>R.E.5B.AR.1F.BW.002</t>
  </si>
  <si>
    <t>R.E.5B.AR.1F.CP.002</t>
  </si>
  <si>
    <t>R.E.5B.AR.1F.BU.002</t>
  </si>
  <si>
    <t>F.E.Z3.LI.GE.EL.004</t>
  </si>
  <si>
    <t>R.E.4B.AR.1F.BW.002</t>
  </si>
  <si>
    <t>R.E.4B.AR.1F.CP.002</t>
  </si>
  <si>
    <t>R.E.4B.AR.1F.BU.002</t>
  </si>
  <si>
    <t>F.E.Z1.F1.BF.FL.002</t>
  </si>
  <si>
    <t>Prepare and Submit Shop Drawings For Floor Finishes For Public Spaces</t>
  </si>
  <si>
    <t>F.E.Z1.F1.BF.WI.002</t>
  </si>
  <si>
    <t>F.E.Z2.EX.GE.LP.004</t>
  </si>
  <si>
    <t>F.E.Z5.F2.3F.WI.002</t>
  </si>
  <si>
    <t>F.E.Z6.AR.GF.WI.002</t>
  </si>
  <si>
    <t>F.E.Z7.PL.BF.WS.004</t>
  </si>
  <si>
    <t>F.E.Z7.DR.BF.FW.004</t>
  </si>
  <si>
    <t>F.E.Z7.HV.BF.CF.004</t>
  </si>
  <si>
    <t>F.E.Z7.EL.BF.PW.004</t>
  </si>
  <si>
    <t>F.E.Z8.PL.GF.WS.004</t>
  </si>
  <si>
    <t>F.E.Z8.DR.GF.FW.004</t>
  </si>
  <si>
    <t>F.E.Z8.HV.GF.CF.004</t>
  </si>
  <si>
    <t>F.E.Z5.F2.2F.WI.004</t>
  </si>
  <si>
    <t>F.E.Z2.AR.RF.WL.004</t>
  </si>
  <si>
    <t>F.E.Z5.LI.GE.EL.004</t>
  </si>
  <si>
    <t>F.E.Z5.AR.RF.WA.004</t>
  </si>
  <si>
    <t>F.E.Z5.HV.RF.DU.004</t>
  </si>
  <si>
    <t>F.E.Z5.FF.RF.FN.004</t>
  </si>
  <si>
    <t>F.E.Z6.PL.BF.WS.004</t>
  </si>
  <si>
    <t>F.E.Z6.DR.BF.FW.004</t>
  </si>
  <si>
    <t>F.E.Z6.HV.BF.CF.004</t>
  </si>
  <si>
    <t>F.E.Z7.AR.BF.WA.002</t>
  </si>
  <si>
    <t>F.E.Z8.EX.GE.DR.002</t>
  </si>
  <si>
    <t>F.E.Z8.EX.GE.SW.002</t>
  </si>
  <si>
    <t>F.E.Z2.F1.LG.WI.004</t>
  </si>
  <si>
    <t>Review and Approve Shop Drawings For Windows Schedule &amp; Details For Public Spaces</t>
  </si>
  <si>
    <t>F.E.Z3.AR.GF.DR.004</t>
  </si>
  <si>
    <t>Review and Approve Shop Drawings For Doors Schedule &amp; Details For BOH</t>
  </si>
  <si>
    <t>F.E.Z3.AR.RF.WL.004</t>
  </si>
  <si>
    <t>F.E.Z9.FA.GE.FA.004</t>
  </si>
  <si>
    <t>F.E.Z7.AR.RF.BW.004</t>
  </si>
  <si>
    <t>F.E.Z7.AR.RF.CP.004</t>
  </si>
  <si>
    <t>F.E.Z7.AR.RF.BU.004</t>
  </si>
  <si>
    <t>F.E.Z8.EL.GF.PW.004</t>
  </si>
  <si>
    <t>F.E.Z6.F2.2F.WL.002</t>
  </si>
  <si>
    <t>R.E.VL.ST.ST.GA.002</t>
  </si>
  <si>
    <t>R.E.SS.ST.ST.SR.002</t>
  </si>
  <si>
    <t>R.E.SS.ST.GF.GA.002</t>
  </si>
  <si>
    <t>R.E.SS.ST.GF.SR.002</t>
  </si>
  <si>
    <t>F.E.Z1.HV.RF.DU.004</t>
  </si>
  <si>
    <t>F.E.Z3.AR.BF.WA.004</t>
  </si>
  <si>
    <t>F.E.Z3.HV.BF.DU.004</t>
  </si>
  <si>
    <t>F.E.Z3.FF.BF.FN.004</t>
  </si>
  <si>
    <t>F.E.Z6.EL.BF.PW.004</t>
  </si>
  <si>
    <t>F.E.Z6.F2.1F.WL.004</t>
  </si>
  <si>
    <t>F.E.Z8.PL.BF.WS.004</t>
  </si>
  <si>
    <t>F.E.Z8.DR.BF.FW.004</t>
  </si>
  <si>
    <t>F.E.Z8.HV.BF.CF.004</t>
  </si>
  <si>
    <t>F.E.Z7.F1.GF.RP.004</t>
  </si>
  <si>
    <t>R.E.VL.ST.CL.SR.004</t>
  </si>
  <si>
    <t>F.E.Z1.AR.BF.WI.002</t>
  </si>
  <si>
    <t>F.E.Z6.EX.GE.HA.002</t>
  </si>
  <si>
    <t>Prepare and Submit Shop Drawings For Floor Finishes For Guest Rooms</t>
  </si>
  <si>
    <t>F.E.Z5.EX.GE.SG.004</t>
  </si>
  <si>
    <t>F.E.Z6.F2.2F.RP.004</t>
  </si>
  <si>
    <t>R.E.5B.AR.GF.CP.002</t>
  </si>
  <si>
    <t>R.E.5B.AR.GF.BU.002</t>
  </si>
  <si>
    <t>R.E.5B.PL.1F.WS.002</t>
  </si>
  <si>
    <t>R.E.5B.DR.1F.FW.002</t>
  </si>
  <si>
    <t>R.E.5B.HV.1F.CH.002</t>
  </si>
  <si>
    <t>F.E.Z1.EX.GE.SG.002</t>
  </si>
  <si>
    <t>F.E.Z1.EX.GE.HA.004</t>
  </si>
  <si>
    <t>R.E.4B.AR.GF.CP.002</t>
  </si>
  <si>
    <t>R.E.4B.AR.GF.BU.002</t>
  </si>
  <si>
    <t>F.E.Z2.EX.GE.SG.004</t>
  </si>
  <si>
    <t>F.E.Z3.EX.GE.HA.004</t>
  </si>
  <si>
    <t>F.E.Z5.AR.RF.WL.004</t>
  </si>
  <si>
    <t>F.E.Z5.EX.GE.SO.004</t>
  </si>
  <si>
    <t>F.E.Z6.FA.GE.FA.004</t>
  </si>
  <si>
    <t>F.E.Z8.EL.BF.PW.004</t>
  </si>
  <si>
    <t>F.E.Z1.EX.GE.SO.002</t>
  </si>
  <si>
    <t>F.E.Z2.EX.GE.SO.004</t>
  </si>
  <si>
    <t>F.E.Z3.AR.BF.WL.004</t>
  </si>
  <si>
    <t>F.E.Z7.AR.BF.RP.004</t>
  </si>
  <si>
    <t>F.E.Z8.PL.1F.WS.002</t>
  </si>
  <si>
    <t>F.E.Z8.F1.GF.WA.002</t>
  </si>
  <si>
    <t>F.E.Z6.AR.BF.WA.002</t>
  </si>
  <si>
    <t>F.E.Z8.EX.GE.PW.002</t>
  </si>
  <si>
    <t>F.E.Z8.EX.GE.FF.002</t>
  </si>
  <si>
    <t>F.E.Z8.EX.GE.IR.002</t>
  </si>
  <si>
    <t>R.E.4B.PL.1F.WS.002</t>
  </si>
  <si>
    <t>R.E.4B.DR.1F.FW.002</t>
  </si>
  <si>
    <t>R.E.4B.HV.1F.CH.002</t>
  </si>
  <si>
    <t>F.E.Z7.FA.GE.FA.004</t>
  </si>
  <si>
    <t>F.E.Z7.HV.GF.DU.004</t>
  </si>
  <si>
    <t>F.E.Z7.FF.GF.FN.004</t>
  </si>
  <si>
    <t>F.E.Z7.DR.RF.FW.004</t>
  </si>
  <si>
    <t>F.E.Z7.HV.RF.CF.004</t>
  </si>
  <si>
    <t>F.E.Z7.EL.RF.PW.004</t>
  </si>
  <si>
    <t>F.E.Z7.AR.RF.RW.002</t>
  </si>
  <si>
    <t>F.E.Z8.EX.GE.ED.002</t>
  </si>
  <si>
    <t>F.E.Z9.HV.GF.DU.004</t>
  </si>
  <si>
    <t>F.E.Z9.FF.GF.FN.004</t>
  </si>
  <si>
    <t>F.E.Z7.F1.GF.WA.004</t>
  </si>
  <si>
    <t>F.E.Z8.F1.GF.RP.004</t>
  </si>
  <si>
    <t>R.E.SS.AR.GF.BW.002</t>
  </si>
  <si>
    <t>R.E.SS.AR.GF.CP.002</t>
  </si>
  <si>
    <t>R.E.SS.AR.GF.BU.002</t>
  </si>
  <si>
    <t>F.E.Z1.AR.RF.WL.004</t>
  </si>
  <si>
    <t>F.E.Z2.F1.LG.DR.002</t>
  </si>
  <si>
    <t>Prepare and Submit Shop Drawings For Doors Schedule &amp; Details For Public Spaces</t>
  </si>
  <si>
    <t>F.E.Z6.HV.2F.DU.004</t>
  </si>
  <si>
    <t>F.E.Z6.FF.2F.FN.004</t>
  </si>
  <si>
    <t>F.E.Z8.EX.GE.LV.002</t>
  </si>
  <si>
    <t>F.E.Z6.F2.2F.WA.004</t>
  </si>
  <si>
    <t>R.E.5B.ST.RF.GA.004</t>
  </si>
  <si>
    <t>R.E.5B.ST.RF.SR.004</t>
  </si>
  <si>
    <t>R.E.5B.AR.1F.BW.004</t>
  </si>
  <si>
    <t>R.E.5B.AR.1F.CP.004</t>
  </si>
  <si>
    <t>R.E.5B.AR.1F.BU.004</t>
  </si>
  <si>
    <t>R.E.6B.ST.1F.GA.004</t>
  </si>
  <si>
    <t>R.E.6B.ST.1F.SR.004</t>
  </si>
  <si>
    <t>F.E.Z1.AR.GF.WI.002</t>
  </si>
  <si>
    <t>R.E.4B.ST.RF.GA.004</t>
  </si>
  <si>
    <t>R.E.4B.ST.RF.SR.004</t>
  </si>
  <si>
    <t>R.E.4B.AR.1F.BW.004</t>
  </si>
  <si>
    <t>R.E.4B.AR.1F.CP.004</t>
  </si>
  <si>
    <t>R.E.4B.AR.1F.BU.004</t>
  </si>
  <si>
    <t>Prepare and Submit Shop Drawings For Lighting</t>
  </si>
  <si>
    <t>F.E.Z3.AR.RF.WI.002</t>
  </si>
  <si>
    <t>F.E.Z6.F2.1F.WI.002</t>
  </si>
  <si>
    <t>F.E.Z6.AR.BF.RP.004</t>
  </si>
  <si>
    <t>F.E.Z8.AR.BF.WA.002</t>
  </si>
  <si>
    <t>F.E.Z1.F1.BF.FL.004</t>
  </si>
  <si>
    <t>Review and Approve Shop Drawings For Floor Finishes For Public Spaces</t>
  </si>
  <si>
    <t>F.E.Z1.F1.BF.WI.004</t>
  </si>
  <si>
    <t>F.E.Z1.EX.GE.LP.004</t>
  </si>
  <si>
    <t>F.E.Z5.F2.3F.WI.004</t>
  </si>
  <si>
    <t>F.E.Z6.AR.GF.WI.004</t>
  </si>
  <si>
    <t>F.E.Z1.LV.RF.IC.002</t>
  </si>
  <si>
    <t>Prepare and Submit Shop Drawings For ICT</t>
  </si>
  <si>
    <t>F.E.Z1.LV.RF.TN.002</t>
  </si>
  <si>
    <t>Prepare and Submit Shop Drawings For Telecom Network</t>
  </si>
  <si>
    <t>F.E.Z2.F1.LG.FL.004</t>
  </si>
  <si>
    <t>F.E.Z3.EX.GE.LP.004</t>
  </si>
  <si>
    <t>F.E.Z7.AR.BF.WA.004</t>
  </si>
  <si>
    <t>F.E.Z7.HV.BF.DU.004</t>
  </si>
  <si>
    <t>F.E.Z7.FF.BF.FN.004</t>
  </si>
  <si>
    <t>F.E.Z8.EX.GE.EX.002</t>
  </si>
  <si>
    <t>F.E.Z8.AR.1F.BW.004</t>
  </si>
  <si>
    <t>F.E.Z8.AR.1F.CP.004</t>
  </si>
  <si>
    <t>F.E.Z8.AR.1F.BU.004</t>
  </si>
  <si>
    <t>F.E.Z8.EX.GE.DR.004</t>
  </si>
  <si>
    <t>F.E.Z8.EX.GE.SW.004</t>
  </si>
  <si>
    <t>F.E.Z7.F1.GF.WL.004</t>
  </si>
  <si>
    <t>R.E.4B.AR.RF.BU.002</t>
  </si>
  <si>
    <t>F.E.Z8.FA.GE.FA.002</t>
  </si>
  <si>
    <t>F.E.Z6.AR.BF.WL.002</t>
  </si>
  <si>
    <t>F.E.Z8.AR.BF.RP.004</t>
  </si>
  <si>
    <t>F.E.Z6.F2.2F.WL.004</t>
  </si>
  <si>
    <t>R.E.5B.AR.RF.BU.002</t>
  </si>
  <si>
    <t>R.E.VL.ST.ST.GA.004</t>
  </si>
  <si>
    <t>R.E.VL.ST.ST.SR.004</t>
  </si>
  <si>
    <t>R.E.VL.ST.GF.GA.004</t>
  </si>
  <si>
    <t>R.E.VL.ST.GF.SR.004</t>
  </si>
  <si>
    <t>R.E.SS.HV.GF.CH.002</t>
  </si>
  <si>
    <t>R.E.SS.ST.ST.GA.004</t>
  </si>
  <si>
    <t>R.E.SS.ST.ST.SR.004</t>
  </si>
  <si>
    <t>R.E.SS.ST.GF.GA.004</t>
  </si>
  <si>
    <t>R.E.SS.ST.GF.SR.004</t>
  </si>
  <si>
    <t>F.E.Z7.AR.RF.WL.002</t>
  </si>
  <si>
    <t>R.E.5B.HV.GF.CH.002</t>
  </si>
  <si>
    <t>F.E.Z1.AR.BF.WI.004</t>
  </si>
  <si>
    <t>R.E.4B.HV.GF.CH.002</t>
  </si>
  <si>
    <t>F.E.Z2.EL.RF.LI.002</t>
  </si>
  <si>
    <t>F.E.Z2.F1.BF.FL.004</t>
  </si>
  <si>
    <t>F.E.Z6.EX.GE.SO.002</t>
  </si>
  <si>
    <t>F.E.Z6.EX.GE.SG.002</t>
  </si>
  <si>
    <t>F.E.Z6.AR.GF.FL.004</t>
  </si>
  <si>
    <t>F.E.Z6.EX.GE.HA.004</t>
  </si>
  <si>
    <t>F.E.Z7.AR.BF.WL.004</t>
  </si>
  <si>
    <t>F.E.Z3.AR.1F.FL.004</t>
  </si>
  <si>
    <t>F.E.Z5.F2.GF.FL.004</t>
  </si>
  <si>
    <t>Review and Approve Shop Drawings For Floor Finishes For Guest Rooms</t>
  </si>
  <si>
    <t>F.E.Z5.F2.1F.FL.004</t>
  </si>
  <si>
    <t>F.E.Z4.F2.LG.FL.004</t>
  </si>
  <si>
    <t>F.E.Z4.F2.GF.FL.004</t>
  </si>
  <si>
    <t>F.E.Z4.F2.1F.FL.004</t>
  </si>
  <si>
    <t>F.E.Z5.F2.LG.FL.004</t>
  </si>
  <si>
    <t>R.E.5B.AR.GF.BW.004</t>
  </si>
  <si>
    <t>R.E.5B.AR.GF.CP.004</t>
  </si>
  <si>
    <t>R.E.5B.AR.GF.BU.004</t>
  </si>
  <si>
    <t>R.E.5B.PL.1F.WS.004</t>
  </si>
  <si>
    <t>R.E.5B.DR.1F.FW.004</t>
  </si>
  <si>
    <t>R.E.5B.HV.1F.CH.004</t>
  </si>
  <si>
    <t>Prepare and Submit Shop Drawings For Fire Alarm System</t>
  </si>
  <si>
    <t>F.E.Z1.LV.RF.SC.002</t>
  </si>
  <si>
    <t>Prepare and Submit Shop Drawings For Security</t>
  </si>
  <si>
    <t>F.E.Z1.EX.GE.SG.004</t>
  </si>
  <si>
    <t>R.E.4B.AR.GF.BW.004</t>
  </si>
  <si>
    <t>R.E.4B.AR.GF.CP.004</t>
  </si>
  <si>
    <t>R.E.4B.AR.GF.BU.004</t>
  </si>
  <si>
    <t>F.E.Z5.AR.RF.WI.002</t>
  </si>
  <si>
    <t>F.E.Z7.EX.GE.HA.004</t>
  </si>
  <si>
    <t>R.E.6B.AR.1F.BW.002</t>
  </si>
  <si>
    <t>R.E.6B.AR.1F.CP.002</t>
  </si>
  <si>
    <t>R.E.6B.AR.1F.BU.002</t>
  </si>
  <si>
    <t>F.E.Z1.EX.GE.SO.004</t>
  </si>
  <si>
    <t>R.E.4B.EL.1F.PW.002</t>
  </si>
  <si>
    <t>F.E.Z3.AR.1F.DR.002</t>
  </si>
  <si>
    <t>F.E.Z3.EX.GE.SG.004</t>
  </si>
  <si>
    <t>F.E.Z5.F2.3F.FL.004</t>
  </si>
  <si>
    <t>F.E.Z7.EX.GE.SO.002</t>
  </si>
  <si>
    <t>F.E.Z8.HV.GF.DU.004</t>
  </si>
  <si>
    <t>F.E.Z8.FF.GF.FN.004</t>
  </si>
  <si>
    <t>F.E.Z8.PL.1F.WS.004</t>
  </si>
  <si>
    <t>F.E.Z8.DR.1F.FW.004</t>
  </si>
  <si>
    <t>F.E.Z8.HV.1F.CF.004</t>
  </si>
  <si>
    <t>F.E.Z8.EL.1F.PW.004</t>
  </si>
  <si>
    <t>F.E.Z9.EX.GE.LP.004</t>
  </si>
  <si>
    <t>F.E.Z4.F2.2F.FL.004</t>
  </si>
  <si>
    <t>F.E.Z5.F2.2F.FL.004</t>
  </si>
  <si>
    <t>F.E.Z8.F1.GF.WA.004</t>
  </si>
  <si>
    <t>R.E.5B.EL.1F.PW.002</t>
  </si>
  <si>
    <t>F.E.Z3.EX.GE.SO.004</t>
  </si>
  <si>
    <t>F.E.Z6.AR.BF.WA.004</t>
  </si>
  <si>
    <t>F.E.Z6.HV.BF.DU.004</t>
  </si>
  <si>
    <t>F.E.Z6.FF.BF.FN.004</t>
  </si>
  <si>
    <t>F.E.Z8.AR.1F.WA.002</t>
  </si>
  <si>
    <t>F.E.Z8.FF.1F.FN.002</t>
  </si>
  <si>
    <t>F.E.Z8.EX.GE.PW.004</t>
  </si>
  <si>
    <t>F.E.Z8.EX.GE.FF.004</t>
  </si>
  <si>
    <t>F.E.Z8.EX.GE.IR.004</t>
  </si>
  <si>
    <t>F.E.Z1.F1.BF.DR.002</t>
  </si>
  <si>
    <t>F.E.Z1.AR.BF.FL.004</t>
  </si>
  <si>
    <t>R.E.4B.PL.1F.WS.004</t>
  </si>
  <si>
    <t>R.E.4B.DR.1F.FW.004</t>
  </si>
  <si>
    <t>R.E.4B.HV.1F.CH.004</t>
  </si>
  <si>
    <t>F.E.Z7.HV.RF.DU.004</t>
  </si>
  <si>
    <t>F.E.Z7.AR.RF.RW.004</t>
  </si>
  <si>
    <t>F.E.Z8.EX.GE.ED.004</t>
  </si>
  <si>
    <t>R.E.SS.AR.GF.BW.004</t>
  </si>
  <si>
    <t>R.E.SS.AR.GF.CP.004</t>
  </si>
  <si>
    <t>R.E.SS.AR.GF.BU.004</t>
  </si>
  <si>
    <t>F.E.Z2.F1.LG.DR.004</t>
  </si>
  <si>
    <t>Review and Approve Shop Drawings For Doors Schedule &amp; Details For Public Spaces</t>
  </si>
  <si>
    <t>F.E.Z6.EX.GE.LP.004</t>
  </si>
  <si>
    <t>F.E.Z8.EX.GE.LV.004</t>
  </si>
  <si>
    <t>F.E.Z1.AR.GF.WI.004</t>
  </si>
  <si>
    <t>F.E.Z3.LV.1F.TN.002</t>
  </si>
  <si>
    <t>F.E.Z3.LV.2F.TN.002</t>
  </si>
  <si>
    <t>F.E.Z3.EL.GF.LI.004</t>
  </si>
  <si>
    <t>Review and Approve Shop Drawings For Lighting</t>
  </si>
  <si>
    <t>F.E.Z3.AR.RF.WI.004</t>
  </si>
  <si>
    <t>F.E.Z6.AR.GF.DR.002</t>
  </si>
  <si>
    <t>F.E.Z6.F2.1F.FL.002</t>
  </si>
  <si>
    <t>F.E.Z6.F2.1F.WI.004</t>
  </si>
  <si>
    <t>F.E.Z8.AR.BF.WA.004</t>
  </si>
  <si>
    <t>F.E.Z8.HV.BF.DU.004</t>
  </si>
  <si>
    <t>F.E.Z8.FF.BF.FN.004</t>
  </si>
  <si>
    <t>F.E.Z4.F2.LG.DR.002</t>
  </si>
  <si>
    <t>R.E.5B.HV.RF.CH.002</t>
  </si>
  <si>
    <t>F.E.Z1.AR.BF.DR.002</t>
  </si>
  <si>
    <t>R.E.4B.HV.RF.CH.002</t>
  </si>
  <si>
    <t>F.E.Z5.F2.GF.DR.002</t>
  </si>
  <si>
    <t>F.E.Z8.AR.1F.WL.002</t>
  </si>
  <si>
    <t>F.E.Z4.F2.GF.DR.002</t>
  </si>
  <si>
    <t>F.E.Z1.AR.RF.FL.004</t>
  </si>
  <si>
    <t>F.E.Z1.LV.RF.IC.004</t>
  </si>
  <si>
    <t>Review and Approve Shop Drawings For ICT</t>
  </si>
  <si>
    <t>F.E.Z1.LV.RF.TN.004</t>
  </si>
  <si>
    <t>Review and Approve Shop Drawings For Telecom Network</t>
  </si>
  <si>
    <t>F.E.Z7.EX.GE.LP.004</t>
  </si>
  <si>
    <t>F.E.Z8.EX.GE.EX.004</t>
  </si>
  <si>
    <t>F.E.Z8.F1.GF.WL.004</t>
  </si>
  <si>
    <t>F.E.Z6.F2.2F.WI.002</t>
  </si>
  <si>
    <t>R.E.4B.AR.RF.BW.004</t>
  </si>
  <si>
    <t>R.E.4B.AR.RF.CP.004</t>
  </si>
  <si>
    <t>R.E.4B.AR.RF.BU.004</t>
  </si>
  <si>
    <t>F.E.Z8.FA.GE.FA.004</t>
  </si>
  <si>
    <t>F.E.Z8.AR.RF.RW.004</t>
  </si>
  <si>
    <t>F.E.Z7.F1.GF.WI.002</t>
  </si>
  <si>
    <t>R.E.SS.FA.GE.FA.002</t>
  </si>
  <si>
    <t>F.E.Z1.AR.GF.FL.004</t>
  </si>
  <si>
    <t>F.E.Z6.AR.BF.WL.004</t>
  </si>
  <si>
    <t>R.E.5B.AR.RF.BW.004</t>
  </si>
  <si>
    <t>R.E.5B.AR.RF.CP.004</t>
  </si>
  <si>
    <t>R.E.5B.AR.RF.BU.004</t>
  </si>
  <si>
    <t>R.E.SS.DR.GF.FW.004</t>
  </si>
  <si>
    <t>R.E.SS.HV.GF.CH.004</t>
  </si>
  <si>
    <t>F.E.Z7.AR.RF.WL.004</t>
  </si>
  <si>
    <t>F.E.Z8.AR.1F.RP.004</t>
  </si>
  <si>
    <t>R.E.5B.PL.GF.WS.004</t>
  </si>
  <si>
    <t>R.E.5B.DR.GF.FW.004</t>
  </si>
  <si>
    <t>R.E.5B.HV.GF.CH.004</t>
  </si>
  <si>
    <t>R.E.4B.PL.GF.WS.004</t>
  </si>
  <si>
    <t>R.E.4B.DR.GF.FW.004</t>
  </si>
  <si>
    <t>R.E.4B.HV.GF.CH.004</t>
  </si>
  <si>
    <t>F.E.Z2.EL.RF.LI.004</t>
  </si>
  <si>
    <t>F.E.Z3.AR.RF.FL.004</t>
  </si>
  <si>
    <t>F.E.Z5.F2.3F.DR.002</t>
  </si>
  <si>
    <t>F.E.Z6.EX.GE.SO.004</t>
  </si>
  <si>
    <t>F.E.Z6.EX.GE.SG.004</t>
  </si>
  <si>
    <t>F.E.Z8.EX.GE.PO.004</t>
  </si>
  <si>
    <t>F.E.Z4.F2.2F.DR.002</t>
  </si>
  <si>
    <t>F.E.Z5.F2.2F.DR.002</t>
  </si>
  <si>
    <t>R.E.5B.AR.RF.RW.002</t>
  </si>
  <si>
    <t>Prepare and Submit Shop Drawings For Waterproofing</t>
  </si>
  <si>
    <t>R.E.6B.AR.GF.CP.002</t>
  </si>
  <si>
    <t>R.E.6B.AR.GF.BU.002</t>
  </si>
  <si>
    <t>R.E.6B.ST.RF.GA.004</t>
  </si>
  <si>
    <t>R.E.6B.ST.RF.SR.004</t>
  </si>
  <si>
    <t>R.E.SS.AR.GF.RP.002</t>
  </si>
  <si>
    <t>Prepare and Submit Shop Drawings For Ceiling</t>
  </si>
  <si>
    <t>F.E.Z3.LV.1F.SC.002</t>
  </si>
  <si>
    <t>F.E.Z3.LV.2F.SC.002</t>
  </si>
  <si>
    <t>F.E.Z7.AR.BF.WI.002</t>
  </si>
  <si>
    <t>F.E.Z7.LV.RF.IC.002</t>
  </si>
  <si>
    <t>F.E.Z7.LV.RF.TN.002</t>
  </si>
  <si>
    <t>F.E.Z1.LV.RF.FS.004</t>
  </si>
  <si>
    <t>Review and Approve Shop Drawings For Fire Alarm System</t>
  </si>
  <si>
    <t>F.E.Z1.LV.RF.SC.004</t>
  </si>
  <si>
    <t>Review and Approve Shop Drawings For Security</t>
  </si>
  <si>
    <t>R.E.4B.AR.RF.RW.002</t>
  </si>
  <si>
    <t>F.E.Z2.F1.BF.DR.004</t>
  </si>
  <si>
    <t>F.E.Z3.AR.BF.WI.004</t>
  </si>
  <si>
    <t>F.E.Z5.AR.RF.WI.004</t>
  </si>
  <si>
    <t>F.E.Z8.AR.BF.WL.004</t>
  </si>
  <si>
    <t>R.E.6B.PL.1F.WS.002</t>
  </si>
  <si>
    <t>R.E.6B.DR.1F.FW.002</t>
  </si>
  <si>
    <t>R.E.6B.HV.1F.CH.002</t>
  </si>
  <si>
    <t>R.E.6B.EL.1F.PW.002</t>
  </si>
  <si>
    <t>R.E.6B.AR.1F.BW.004</t>
  </si>
  <si>
    <t>R.E.6B.AR.1F.CP.004</t>
  </si>
  <si>
    <t>R.E.6B.AR.1F.BU.004</t>
  </si>
  <si>
    <t>R.E.4B.AR.1F.WA.002</t>
  </si>
  <si>
    <t>R.E.4B.HV.1F.DU.002</t>
  </si>
  <si>
    <t>R.E.4B.FF.1F.FN.002</t>
  </si>
  <si>
    <t>F.E.Z3.AR.RF.DR.002</t>
  </si>
  <si>
    <t>F.E.Z4.LV.RF.TN.002</t>
  </si>
  <si>
    <t>R.E.5B.AR.1F.WA.002</t>
  </si>
  <si>
    <t>R.E.5B.HV.1F.DU.002</t>
  </si>
  <si>
    <t>R.E.5B.FF.1F.FN.002</t>
  </si>
  <si>
    <t>F.E.Z1.EL.RF.LI.002</t>
  </si>
  <si>
    <t>R.E.4B.EL.GF.PW.004</t>
  </si>
  <si>
    <t>R.E.4B.EL.1F.PW.004</t>
  </si>
  <si>
    <t>F.E.Z3.AR.1F.DR.004</t>
  </si>
  <si>
    <t>F.E.Z7.EX.GE.SO.004</t>
  </si>
  <si>
    <t>R.E.5B.EL.GF.PW.004</t>
  </si>
  <si>
    <t>R.E.5B.EL.1F.PW.004</t>
  </si>
  <si>
    <t>R.E.VL.ST.1F.GA.004</t>
  </si>
  <si>
    <t>R.E.VL.ST.1F.SR.004</t>
  </si>
  <si>
    <t>F.E.Z8.AR.1F.WA.004</t>
  </si>
  <si>
    <t>F.E.Z8.HV.1F.DU.004</t>
  </si>
  <si>
    <t>F.E.Z8.FF.1F.FN.004</t>
  </si>
  <si>
    <t>F.E.Z1.F1.BF.DR.004</t>
  </si>
  <si>
    <t>F.E.Z2.LV.LG.IC.002</t>
  </si>
  <si>
    <t>F.E.Z2.LV.LG.TN.002</t>
  </si>
  <si>
    <t>F.E.Z2.LV.RF.IC.002</t>
  </si>
  <si>
    <t>F.E.Z2.LV.RF.TN.002</t>
  </si>
  <si>
    <t>F.E.Z4.LV.1F.TN.002</t>
  </si>
  <si>
    <t>F.E.Z5.LV.1F.TN.002</t>
  </si>
  <si>
    <t>R.E.5B.LI.GE.EL.002</t>
  </si>
  <si>
    <t>R.E.5B.AR.RF.WA.002</t>
  </si>
  <si>
    <t>R.E.5B.HV.RF.DU.002</t>
  </si>
  <si>
    <t>R.E.SS.FF.GF.FN.002</t>
  </si>
  <si>
    <t>F.E.Z3.LV.RF.TN.002</t>
  </si>
  <si>
    <t>Prepare and Submit Shop Drawings For Wall Finishes</t>
  </si>
  <si>
    <t>R.E.4B.AR.RF.WA.002</t>
  </si>
  <si>
    <t>R.E.4B.HV.RF.DU.002</t>
  </si>
  <si>
    <t>F.E.Z3.AR.BF.FL.004</t>
  </si>
  <si>
    <t>F.E.Z3.LV.1F.TN.004</t>
  </si>
  <si>
    <t>F.E.Z3.LV.2F.TN.004</t>
  </si>
  <si>
    <t>F.E.Z4.LV.2F.TN.002</t>
  </si>
  <si>
    <t>F.E.Z5.LV.2F.TN.002</t>
  </si>
  <si>
    <t>F.E.Z5.LV.3F.TN.002</t>
  </si>
  <si>
    <t>F.E.Z6.AR.GF.DR.004</t>
  </si>
  <si>
    <t>F.E.Z6.F2.1F.FL.004</t>
  </si>
  <si>
    <t>F.E.Z7.LV.RF.SC.002</t>
  </si>
  <si>
    <t>F.E.Z4.F2.LG.DR.004</t>
  </si>
  <si>
    <t>F.E.Z5.F2.LG.DR.004</t>
  </si>
  <si>
    <t>R.E.5B.PL.RF.WS.004</t>
  </si>
  <si>
    <t>R.E.5B.DR.RF.FW.004</t>
  </si>
  <si>
    <t>R.E.5B.HV.RF.CH.004</t>
  </si>
  <si>
    <t>R.E.5B.EL.RF.PW.004</t>
  </si>
  <si>
    <t>R.E.SS.EL.GF.PW.004</t>
  </si>
  <si>
    <t>F.E.Z1.AR.BF.DR.004</t>
  </si>
  <si>
    <t>R.E.GE.EX.GE.DR.002</t>
  </si>
  <si>
    <t>R.E.GE.EX.GE.SW.002</t>
  </si>
  <si>
    <t>R.E.4B.PL.RF.WS.004</t>
  </si>
  <si>
    <t>R.E.4B.DR.RF.FW.004</t>
  </si>
  <si>
    <t>R.E.4B.HV.RF.CH.004</t>
  </si>
  <si>
    <t>R.E.4B.EL.RF.PW.004</t>
  </si>
  <si>
    <t>F.E.Z5.F2.GF.DR.004</t>
  </si>
  <si>
    <t>F.E.Z8.AR.1F.WL.004</t>
  </si>
  <si>
    <t>F.E.Z4.F2.GF.DR.004</t>
  </si>
  <si>
    <t>R.E.6B.AR.RF.BU.002</t>
  </si>
  <si>
    <t>F.E.Z6.F2.2F.WI.004</t>
  </si>
  <si>
    <t>F.E.Z5.AR.RF.FL.004</t>
  </si>
  <si>
    <t>F.E.Z7.F1.GF.WI.004</t>
  </si>
  <si>
    <t>R.E.SS.FA.GE.FA.004</t>
  </si>
  <si>
    <t>F.E.Z2.LV.LG.SC.002</t>
  </si>
  <si>
    <t>F.E.Z2.LV.RF.FS.002</t>
  </si>
  <si>
    <t>F.E.Z2.LV.RF.SC.002</t>
  </si>
  <si>
    <t>F.E.Z2.EL.LG.LI.004</t>
  </si>
  <si>
    <t>F.E.Z5.LV.1F.SC.002</t>
  </si>
  <si>
    <t>R.E.VL.AR.1F.BW.002</t>
  </si>
  <si>
    <t>R.E.VL.AR.1F.CP.002</t>
  </si>
  <si>
    <t>R.E.VL.AR.1F.BU.002</t>
  </si>
  <si>
    <t>R.E.SS.AR.RF.RW.002</t>
  </si>
  <si>
    <t>Prepare and Submit Shop Drawings For RCP</t>
  </si>
  <si>
    <t>F.E.Z3.LV.RF.SC.002</t>
  </si>
  <si>
    <t>F.E.Z5.F2.3F.DR.004</t>
  </si>
  <si>
    <t>F.E.Z9.EL.GF.LI.004</t>
  </si>
  <si>
    <t>F.E.Z4.F2.2F.DR.004</t>
  </si>
  <si>
    <t>F.E.Z5.F2.2F.DR.004</t>
  </si>
  <si>
    <t>F.E.Z8.F1.GF.WI.002</t>
  </si>
  <si>
    <t>R.E.5B.AR.RF.RW.004</t>
  </si>
  <si>
    <t>Review and Approve Shop Drawings For Waterproofing</t>
  </si>
  <si>
    <t>R.E.6B.HV.GF.CH.002</t>
  </si>
  <si>
    <t>R.E.6B.AR.GF.BW.004</t>
  </si>
  <si>
    <t>R.E.6B.AR.GF.CP.004</t>
  </si>
  <si>
    <t>R.E.6B.AR.GF.BU.004</t>
  </si>
  <si>
    <t>R.E.SS.AR.GF.RP.004</t>
  </si>
  <si>
    <t>Review and Approve Shop Drawings For Ceiling</t>
  </si>
  <si>
    <t>F.E.Z3.LV.1F.FS.004</t>
  </si>
  <si>
    <t>F.E.Z3.LV.1F.SC.004</t>
  </si>
  <si>
    <t>F.E.Z3.LV.2F.FS.004</t>
  </si>
  <si>
    <t>F.E.Z3.LV.2F.SC.004</t>
  </si>
  <si>
    <t>F.E.Z5.LV.2F.SC.002</t>
  </si>
  <si>
    <t>F.E.Z7.AR.BF.WI.004</t>
  </si>
  <si>
    <t>F.E.Z7.LV.RF.IC.004</t>
  </si>
  <si>
    <t>F.E.Z7.LV.RF.TN.004</t>
  </si>
  <si>
    <t>F.E.Z8.AR.BF.WI.002</t>
  </si>
  <si>
    <t>R.E.5B.FA.GE.FA.004</t>
  </si>
  <si>
    <t>F.E.Z1.AR.GF.DR.004</t>
  </si>
  <si>
    <t>R.E.4B.AR.RF.RW.004</t>
  </si>
  <si>
    <t>F.E.Z5.AR.RF.DR.002</t>
  </si>
  <si>
    <t>F.E.Z6.F2.1F.DR.002</t>
  </si>
  <si>
    <t>F.E.Z7.AR.RF.FL.004</t>
  </si>
  <si>
    <t>F.E.Z7.F1.GF.FL.004</t>
  </si>
  <si>
    <t>R.E.5B.AR.RF.RP.002</t>
  </si>
  <si>
    <t>R.E.6B.PL.1F.WS.004</t>
  </si>
  <si>
    <t>R.E.6B.DR.1F.FW.004</t>
  </si>
  <si>
    <t>R.E.6B.HV.1F.CH.004</t>
  </si>
  <si>
    <t>R.E.6B.EL.1F.PW.004</t>
  </si>
  <si>
    <t>R.E.4B.FA.GE.FA.004</t>
  </si>
  <si>
    <t>R.E.4B.AR.GF.WA.004</t>
  </si>
  <si>
    <t>R.E.4B.HV.GF.DU.004</t>
  </si>
  <si>
    <t>R.E.4B.FF.GF.FN.004</t>
  </si>
  <si>
    <t>R.E.4B.AR.1F.WA.004</t>
  </si>
  <si>
    <t>R.E.4B.HV.1F.DU.004</t>
  </si>
  <si>
    <t>R.E.4B.FF.1F.FN.004</t>
  </si>
  <si>
    <t>F.E.Z3.AR.RF.DR.004</t>
  </si>
  <si>
    <t>F.E.Z4.LV.RF.TN.004</t>
  </si>
  <si>
    <t>F.E.Z8.EX.GE.HA.004</t>
  </si>
  <si>
    <t>R.E.5B.AR.GF.WA.004</t>
  </si>
  <si>
    <t>R.E.5B.HV.GF.DU.004</t>
  </si>
  <si>
    <t>R.E.5B.FF.GF.FN.004</t>
  </si>
  <si>
    <t>R.E.5B.AR.1F.WA.004</t>
  </si>
  <si>
    <t>R.E.5B.HV.1F.DU.004</t>
  </si>
  <si>
    <t>R.E.5B.FF.1F.FN.004</t>
  </si>
  <si>
    <t>F.E.Z1.LV.BF.TN.002</t>
  </si>
  <si>
    <t>F.E.Z1.EL.RF.LI.004</t>
  </si>
  <si>
    <t>R.E.4B.AR.RF.RP.002</t>
  </si>
  <si>
    <t>F.E.Z2.LV.BF.TN.002</t>
  </si>
  <si>
    <t>F.E.Z6.AR.BF.WI.002</t>
  </si>
  <si>
    <t>F.E.Z8.EX.GE.SG.002</t>
  </si>
  <si>
    <t>R.E.6B.AR.1F.WA.002</t>
  </si>
  <si>
    <t>R.E.6B.HV.1F.DU.002</t>
  </si>
  <si>
    <t>R.E.6B.FF.1F.FN.002</t>
  </si>
  <si>
    <t>R.E.SS.AR.GF.DR.002</t>
  </si>
  <si>
    <t xml:space="preserve">Prepare and Submit Shop Drawings For Doors Schedule &amp; Details </t>
  </si>
  <si>
    <t>R.E.SS.AR.GF.WI.002</t>
  </si>
  <si>
    <t>Prepare and Submit Shop Drawings For Windows Schedule &amp; Details</t>
  </si>
  <si>
    <t>F.E.Z5.LV.1F.IC.002</t>
  </si>
  <si>
    <t>F.E.Z1.EL.BF.LI.004</t>
  </si>
  <si>
    <t>R.E.GE.EX.GE.PW.002</t>
  </si>
  <si>
    <t>R.E.GE.EX.GE.FF.002</t>
  </si>
  <si>
    <t>R.E.GE.EX.GE.IR.002</t>
  </si>
  <si>
    <t>F.E.Z2.LV.LG.IC.004</t>
  </si>
  <si>
    <t>F.E.Z2.LV.LG.TN.004</t>
  </si>
  <si>
    <t>F.E.Z2.LV.RF.IC.004</t>
  </si>
  <si>
    <t>F.E.Z2.LV.RF.TN.004</t>
  </si>
  <si>
    <t>F.E.Z4.LV.1F.TN.004</t>
  </si>
  <si>
    <t>F.E.Z5.LV.1F.TN.004</t>
  </si>
  <si>
    <t>F.E.Z7.AR.BF.FL.004</t>
  </si>
  <si>
    <t>F.E.Z6.F2.2F.FL.004</t>
  </si>
  <si>
    <t>R.E.5B.LI.GE.EL.004</t>
  </si>
  <si>
    <t>R.E.5B.AR.RF.WA.004</t>
  </si>
  <si>
    <t>R.E.5B.HV.RF.DU.004</t>
  </si>
  <si>
    <t>R.E.5B.FF.RF.FN.004</t>
  </si>
  <si>
    <t>R.E.SS.HV.GF.DU.004</t>
  </si>
  <si>
    <t>R.E.SS.FF.GF.FN.004</t>
  </si>
  <si>
    <t>F.E.Z3.LV.RF.TN.004</t>
  </si>
  <si>
    <t>F.E.Z8.EX.GE.SO.002</t>
  </si>
  <si>
    <t>F.E.Z8.EX.GE.LP.004</t>
  </si>
  <si>
    <t>R.E.GE.EX.GE.ED.002</t>
  </si>
  <si>
    <t>R.E.4B.LI.GE.EL.004</t>
  </si>
  <si>
    <t>R.E.4B.AR.GF.WL.004</t>
  </si>
  <si>
    <t>Review and Approve Shop Drawings For Wall Finishes</t>
  </si>
  <si>
    <t>R.E.4B.AR.1F.WL.004</t>
  </si>
  <si>
    <t>R.E.4B.AR.RF.WA.004</t>
  </si>
  <si>
    <t>R.E.4B.HV.RF.DU.004</t>
  </si>
  <si>
    <t>R.E.4B.FF.RF.FN.004</t>
  </si>
  <si>
    <t>F.E.Z2.EL.BF.LI.004</t>
  </si>
  <si>
    <t>F.E.Z4.LV.2F.TN.004</t>
  </si>
  <si>
    <t>F.E.Z5.LV.2F.TN.004</t>
  </si>
  <si>
    <t>F.E.Z5.LV.3F.TN.004</t>
  </si>
  <si>
    <t>F.E.Z7.AR.BF.DR.002</t>
  </si>
  <si>
    <t>F.E.Z7.LV.RF.FS.004</t>
  </si>
  <si>
    <t>F.E.Z7.LV.RF.SC.004</t>
  </si>
  <si>
    <t>F.E.Z6.F2.2F.DR.002</t>
  </si>
  <si>
    <t>R.E.5B.AR.GF.WL.004</t>
  </si>
  <si>
    <t>R.E.5B.AR.1F.WL.004</t>
  </si>
  <si>
    <t>R.E.6B.AR.1F.WL.002</t>
  </si>
  <si>
    <t>R.E.SS.AR.GF.WA.002</t>
  </si>
  <si>
    <t>R.E.SS.AR.GF.FL.002</t>
  </si>
  <si>
    <t>Prepare and Submit Shop Drawings For Floor Finishes</t>
  </si>
  <si>
    <t>R.E.GE.EX.GE.DR.004</t>
  </si>
  <si>
    <t>R.E.GE.EX.GE.SW.004</t>
  </si>
  <si>
    <t>R.E.6B.AR.RF.BW.004</t>
  </si>
  <si>
    <t>R.E.6B.AR.RF.CP.004</t>
  </si>
  <si>
    <t>R.E.6B.AR.RF.BU.004</t>
  </si>
  <si>
    <t>R.E.GE.EX.GE.LV.002</t>
  </si>
  <si>
    <t>F.E.Z3.AR.BF.DR.004</t>
  </si>
  <si>
    <t>F.E.Z4.LV.RF.IC.002</t>
  </si>
  <si>
    <t>F.E.Z4.EL.LG.LI.004</t>
  </si>
  <si>
    <t>F.E.Z4.LV.RF.FS.004</t>
  </si>
  <si>
    <t>F.E.Z4.LV.RF.SC.004</t>
  </si>
  <si>
    <t>F.E.Z5.EL.LG.LI.004</t>
  </si>
  <si>
    <t>F.E.Z7.EL.RF.LI.002</t>
  </si>
  <si>
    <t>F.E.Z8.AR.1F.WI.002</t>
  </si>
  <si>
    <t>F.E.Z9.LV.GF.TN.004</t>
  </si>
  <si>
    <t>R.E.6B.HV.RF.CH.002</t>
  </si>
  <si>
    <t>F.E.Z5.LV.RF.TN.002</t>
  </si>
  <si>
    <t>R.E.VL.PL.1F.WS.002</t>
  </si>
  <si>
    <t>R.E.VL.DR.1F.FW.002</t>
  </si>
  <si>
    <t>R.E.VL.HV.1F.CH.002</t>
  </si>
  <si>
    <t>R.E.VL.EL.1F.PW.002</t>
  </si>
  <si>
    <t>R.E.GE.EX.GE.EX.002</t>
  </si>
  <si>
    <t>F.E.Z2.LV.LG.FS.004</t>
  </si>
  <si>
    <t>F.E.Z2.LV.LG.SC.004</t>
  </si>
  <si>
    <t>F.E.Z2.LV.RF.FS.004</t>
  </si>
  <si>
    <t>F.E.Z2.LV.RF.SC.004</t>
  </si>
  <si>
    <t>F.E.Z4.LV.1F.FS.004</t>
  </si>
  <si>
    <t>F.E.Z4.LV.1F.SC.004</t>
  </si>
  <si>
    <t>F.E.Z5.LV.LG.TN.002</t>
  </si>
  <si>
    <t>F.E.Z5.LV.1F.FS.004</t>
  </si>
  <si>
    <t>F.E.Z5.LV.1F.SC.004</t>
  </si>
  <si>
    <t>F.E.Z6.LV.2F.IC.002</t>
  </si>
  <si>
    <t>F.E.Z6.LV.2F.TN.002</t>
  </si>
  <si>
    <t>R.E.5B.AR.RF.WL.004</t>
  </si>
  <si>
    <t>R.E.VL.ST.RF.GA.004</t>
  </si>
  <si>
    <t>R.E.VL.ST.RF.SR.004</t>
  </si>
  <si>
    <t>R.E.VL.AR.1F.BW.004</t>
  </si>
  <si>
    <t>R.E.VL.AR.1F.CP.004</t>
  </si>
  <si>
    <t>R.E.VL.AR.1F.BU.004</t>
  </si>
  <si>
    <t>R.E.SS.AR.GF.WL.004</t>
  </si>
  <si>
    <t>R.E.SS.AR.RF.RW.004</t>
  </si>
  <si>
    <t>R.E.4B.AR.GF.RP.004</t>
  </si>
  <si>
    <t>Review and Approve Shop Drawings For RCP</t>
  </si>
  <si>
    <t>R.E.4B.AR.1F.RP.004</t>
  </si>
  <si>
    <t>R.E.4B.AR.RF.WL.004</t>
  </si>
  <si>
    <t>F.E.Z3.LV.GF.TN.002</t>
  </si>
  <si>
    <t>R.E.5B.AR.GF.RP.004</t>
  </si>
  <si>
    <t>R.E.5B.AR.1F.RP.004</t>
  </si>
  <si>
    <t>R.E.6B.AR.1F.RP.002</t>
  </si>
  <si>
    <t>F.E.Z3.EL.RF.LI.002</t>
  </si>
  <si>
    <t>F.E.Z3.LV.RF.FS.004</t>
  </si>
  <si>
    <t>F.E.Z3.LV.RF.SC.004</t>
  </si>
  <si>
    <t>F.E.Z8.F1.GF.WI.004</t>
  </si>
  <si>
    <t>R.E.6B.PL.GF.WS.004</t>
  </si>
  <si>
    <t>R.E.6B.DR.GF.FW.004</t>
  </si>
  <si>
    <t>R.E.6B.HV.GF.CH.004</t>
  </si>
  <si>
    <t>R.E.6B.EL.GF.PW.004</t>
  </si>
  <si>
    <t>F.E.Z3.EL.1F.LI.004</t>
  </si>
  <si>
    <t>F.E.Z3.EL.2F.LI.004</t>
  </si>
  <si>
    <t>F.E.Z4.LV.2F.FS.004</t>
  </si>
  <si>
    <t>F.E.Z4.LV.2F.SC.004</t>
  </si>
  <si>
    <t>F.E.Z5.LV.2F.FS.004</t>
  </si>
  <si>
    <t>F.E.Z5.LV.2F.SC.004</t>
  </si>
  <si>
    <t>F.E.Z5.LV.3F.FS.004</t>
  </si>
  <si>
    <t>F.E.Z5.LV.3F.SC.004</t>
  </si>
  <si>
    <t>F.E.Z8.AR.BF.WI.004</t>
  </si>
  <si>
    <t>F.E.Z9.LV.GF.FS.004</t>
  </si>
  <si>
    <t>F.E.Z9.LV.GF.SC.004</t>
  </si>
  <si>
    <t>F.E.Z5.LV.2F.IC.002</t>
  </si>
  <si>
    <t>F.E.Z5.AR.RF.DR.004</t>
  </si>
  <si>
    <t>F.E.Z6.F2.1F.DR.004</t>
  </si>
  <si>
    <t>R.E.5B.AR.RF.RP.004</t>
  </si>
  <si>
    <t>R.E.6B.AR.RF.RW.002</t>
  </si>
  <si>
    <t>R.E.VL.AR.RF.BW.002</t>
  </si>
  <si>
    <t>R.E.VL.AR.RF.CP.002</t>
  </si>
  <si>
    <t>R.E.VL.AR.RF.BU.002</t>
  </si>
  <si>
    <t>F.E.Z1.LV.BF.TN.004</t>
  </si>
  <si>
    <t>R.E.4B.AR.GF.WI.002</t>
  </si>
  <si>
    <t>R.E.4B.AR.1F.WI.002</t>
  </si>
  <si>
    <t>R.E.4B.AR.RF.RP.004</t>
  </si>
  <si>
    <t>F.E.Z2.LV.BF.IC.004</t>
  </si>
  <si>
    <t>F.E.Z2.LV.BF.TN.004</t>
  </si>
  <si>
    <t>F.E.Z5.LV.RF.FS.002</t>
  </si>
  <si>
    <t>F.E.Z5.LV.RF.SC.002</t>
  </si>
  <si>
    <t>F.E.Z6.AR.BF.WI.004</t>
  </si>
  <si>
    <t>F.E.Z8.EX.GE.SG.004</t>
  </si>
  <si>
    <t>F.E.Z8.F1.GF.FL.004</t>
  </si>
  <si>
    <t>R.E.5B.AR.GF.WI.002</t>
  </si>
  <si>
    <t>R.E.5B.AR.1F.WI.002</t>
  </si>
  <si>
    <t>R.E.6B.AR.1F.WA.004</t>
  </si>
  <si>
    <t>R.E.6B.HV.1F.DU.004</t>
  </si>
  <si>
    <t>R.E.6B.FF.1F.FN.004</t>
  </si>
  <si>
    <t>R.E.SS.AR.GF.DR.004</t>
  </si>
  <si>
    <t>Review and Approve Shop Drawings For Doors Schedule &amp; Details</t>
  </si>
  <si>
    <t>R.E.SS.AR.GF.WI.004</t>
  </si>
  <si>
    <t>Review and Approve Shop Drawings For Windows Schedule &amp; Details</t>
  </si>
  <si>
    <t>F.E.Z4.EL.RF.LI.002</t>
  </si>
  <si>
    <t>F.E.Z4.LV.1F.IC.004</t>
  </si>
  <si>
    <t>F.E.Z5.LV.1F.IC.004</t>
  </si>
  <si>
    <t>F.E.Z6.LV.2F.SC.002</t>
  </si>
  <si>
    <t>R.E.GE.EX.GE.PW.004</t>
  </si>
  <si>
    <t>R.E.GE.EX.GE.FF.004</t>
  </si>
  <si>
    <t>R.E.GE.EX.GE.IR.004</t>
  </si>
  <si>
    <t>F.E.Z3.EL.BF.LI.004</t>
  </si>
  <si>
    <t>F.E.Z8.AR.BF.FL.004</t>
  </si>
  <si>
    <t>F.E.Z7.F1.GF.DR.004</t>
  </si>
  <si>
    <t>F.E.Z6.AR.BF.FL.004</t>
  </si>
  <si>
    <t>F.E.Z8.EX.GE.SO.004</t>
  </si>
  <si>
    <t>R.E.GE.EX.GE.ED.004</t>
  </si>
  <si>
    <t>F.E.Z7.AR.BF.DR.004</t>
  </si>
  <si>
    <t>F.E.Z6.F2.2F.DR.004</t>
  </si>
  <si>
    <t>R.E.5B.AR.RF.WI.002</t>
  </si>
  <si>
    <t>R.E.6B.AR.1F.WL.004</t>
  </si>
  <si>
    <t>R.E.SS.AR.GF.WA.004</t>
  </si>
  <si>
    <t>R.E.SS.AR.GF.FL.004</t>
  </si>
  <si>
    <t>Review and Approve Shop Drawings For Floor Finishes</t>
  </si>
  <si>
    <t>R.E.4B.AR.RF.WI.002</t>
  </si>
  <si>
    <t>F.E.Z1.LV.BF.FS.004</t>
  </si>
  <si>
    <t>F.E.Z1.LV.BF.SC.004</t>
  </si>
  <si>
    <t>R.E.GE.EX.GE.LV.004</t>
  </si>
  <si>
    <t>F.E.Z4.LV.RF.IC.004</t>
  </si>
  <si>
    <t>F.E.Z7.EL.RF.LI.004</t>
  </si>
  <si>
    <t>F.E.Z8.AR.1F.WI.004</t>
  </si>
  <si>
    <t>F.E.Z8.F1.GF.DR.002</t>
  </si>
  <si>
    <t>R.E.6B.LI.GE.EL.002</t>
  </si>
  <si>
    <t>R.E.6B.AR.RF.WA.002</t>
  </si>
  <si>
    <t>R.E.6B.HV.RF.DU.002</t>
  </si>
  <si>
    <t>R.E.6B.PL.RF.WS.004</t>
  </si>
  <si>
    <t>R.E.6B.DR.RF.FW.004</t>
  </si>
  <si>
    <t>R.E.6B.HV.RF.CH.004</t>
  </si>
  <si>
    <t>R.E.6B.EL.RF.PW.004</t>
  </si>
  <si>
    <t>F.E.Z2.LV.BF.FS.004</t>
  </si>
  <si>
    <t>F.E.Z2.LV.BF.SC.004</t>
  </si>
  <si>
    <t>F.E.Z5.LV.RF.TN.004</t>
  </si>
  <si>
    <t>R.E.VL.HV.GF.CH.002</t>
  </si>
  <si>
    <t>R.E.VL.AR.GF.BW.004</t>
  </si>
  <si>
    <t>R.E.VL.AR.GF.CP.004</t>
  </si>
  <si>
    <t>R.E.VL.AR.GF.BU.004</t>
  </si>
  <si>
    <t>R.E.VL.PL.1F.WS.004</t>
  </si>
  <si>
    <t>R.E.VL.DR.1F.FW.004</t>
  </si>
  <si>
    <t>R.E.VL.HV.1F.CH.004</t>
  </si>
  <si>
    <t>R.E.VL.EL.1F.PW.004</t>
  </si>
  <si>
    <t>R.E.SS.EL.GF.LI.002</t>
  </si>
  <si>
    <t>R.E.GE.EX.GE.EX.004</t>
  </si>
  <si>
    <t>F.E.Z4.LV.LG.TN.004</t>
  </si>
  <si>
    <t>F.E.Z5.LV.LG.TN.004</t>
  </si>
  <si>
    <t>F.E.Z6.LV.2F.IC.004</t>
  </si>
  <si>
    <t>F.E.Z6.LV.2F.TN.004</t>
  </si>
  <si>
    <t>R.E.VL.AR.1F.WA.002</t>
  </si>
  <si>
    <t>R.E.VL.HV.1F.DU.002</t>
  </si>
  <si>
    <t>R.E.VL.FF.1F.FN.002</t>
  </si>
  <si>
    <t>F.E.Z3.LV.GF.TN.004</t>
  </si>
  <si>
    <t>R.E.6B.AR.1F.RP.004</t>
  </si>
  <si>
    <t>F.E.Z3.LV.GF.IC.002</t>
  </si>
  <si>
    <t>F.E.Z3.EL.RF.LI.004</t>
  </si>
  <si>
    <t>F.E.Z1.LV.GF.IC.002</t>
  </si>
  <si>
    <t>F.E.Z1.LV.GF.TN.002</t>
  </si>
  <si>
    <t>F.E.Z6.AR.BF.DR.002</t>
  </si>
  <si>
    <t>R.E.SS.LV.GF.TN.002</t>
  </si>
  <si>
    <t>F.E.Z4.LV.2F.IC.004</t>
  </si>
  <si>
    <t>F.E.Z5.EL.GF.LI.004</t>
  </si>
  <si>
    <t>F.E.Z5.EL.1F.LI.004</t>
  </si>
  <si>
    <t>F.E.Z5.LV.2F.IC.004</t>
  </si>
  <si>
    <t>F.E.Z5.LV.3F.IC.004</t>
  </si>
  <si>
    <t>F.E.Z7.LV.BF.TN.002</t>
  </si>
  <si>
    <t>R.E.6B.AR.GF.WA.004</t>
  </si>
  <si>
    <t>R.E.6B.HV.GF.DU.004</t>
  </si>
  <si>
    <t>R.E.6B.FF.GF.FN.004</t>
  </si>
  <si>
    <t>R.E.6B.AR.RF.RW.004</t>
  </si>
  <si>
    <t>R.E.VL.PL.RF.WS.002</t>
  </si>
  <si>
    <t>R.E.VL.DR.RF.FW.002</t>
  </si>
  <si>
    <t>R.E.VL.HV.RF.CH.002</t>
  </si>
  <si>
    <t>R.E.VL.EL.RF.PW.002</t>
  </si>
  <si>
    <t>R.E.VL.AR.RF.BW.004</t>
  </si>
  <si>
    <t>R.E.VL.AR.RF.CP.004</t>
  </si>
  <si>
    <t>R.E.VL.AR.RF.BU.004</t>
  </si>
  <si>
    <t>F.E.Z1.LV.BF.IC.004</t>
  </si>
  <si>
    <t>F.E.Z1.EL.GF.LI.004</t>
  </si>
  <si>
    <t>F.E.Z8.AR.1F.FL.004</t>
  </si>
  <si>
    <t>R.E.VL.AR.1F.WL.002</t>
  </si>
  <si>
    <t>R.E.SS.LV.GF.FS.002</t>
  </si>
  <si>
    <t>R.E.SS.LV.GF.SC.002</t>
  </si>
  <si>
    <t>R.E.4B.AR.GF.WI.004</t>
  </si>
  <si>
    <t>R.E.4B.AR.1F.WI.004</t>
  </si>
  <si>
    <t>F.E.Z3.LV.BF.TN.004</t>
  </si>
  <si>
    <t>F.E.Z5.LV.GF.TN.002</t>
  </si>
  <si>
    <t>F.E.Z5.LV.RF.IC.002</t>
  </si>
  <si>
    <t>F.E.Z5.LV.RF.FS.004</t>
  </si>
  <si>
    <t>F.E.Z5.LV.RF.SC.004</t>
  </si>
  <si>
    <t>F.E.Z7.EL.BF.LI.004</t>
  </si>
  <si>
    <t>R.E.5B.AR.GF.WI.004</t>
  </si>
  <si>
    <t>R.E.5B.AR.1F.WI.004</t>
  </si>
  <si>
    <t>R.E.6B.AR.1F.WI.002</t>
  </si>
  <si>
    <t>R.E.6B.FA.GE.FA.004</t>
  </si>
  <si>
    <t>F.E.Z4.LV.LG.FS.004</t>
  </si>
  <si>
    <t>F.E.Z4.LV.LG.SC.004</t>
  </si>
  <si>
    <t>F.E.Z4.EL.GF.LI.004</t>
  </si>
  <si>
    <t>F.E.Z4.EL.RF.LI.004</t>
  </si>
  <si>
    <t>F.E.Z5.LV.LG.FS.004</t>
  </si>
  <si>
    <t>F.E.Z5.LV.LG.SC.004</t>
  </si>
  <si>
    <t>F.E.Z6.LV.2F.FS.004</t>
  </si>
  <si>
    <t>F.E.Z6.LV.2F.SC.004</t>
  </si>
  <si>
    <t>F.E.Z3.LV.1F.IC.002</t>
  </si>
  <si>
    <t>F.E.Z3.LV.GF.FS.004</t>
  </si>
  <si>
    <t>F.E.Z3.LV.GF.SC.004</t>
  </si>
  <si>
    <t>F.E.Z8.AR.1F.DR.002</t>
  </si>
  <si>
    <t>R.E.6B.AR.GF.WL.004</t>
  </si>
  <si>
    <t>F.E.Z1.LV.GF.SC.002</t>
  </si>
  <si>
    <t>F.E.Z4.EL.1F.LI.004</t>
  </si>
  <si>
    <t>F.E.Z4.EL.2F.LI.004</t>
  </si>
  <si>
    <t>F.E.Z5.EL.2F.LI.004</t>
  </si>
  <si>
    <t>F.E.Z5.EL.3F.LI.004</t>
  </si>
  <si>
    <t>R.E.5B.AR.RF.WI.004</t>
  </si>
  <si>
    <t>R.E.VL.AR.1F.RP.002</t>
  </si>
  <si>
    <t>R.E.4B.AR.RF.WI.004</t>
  </si>
  <si>
    <t>R.E.VL.AR.RF.RW.002</t>
  </si>
  <si>
    <t>F.E.Z8.LV.1F.IC.002</t>
  </si>
  <si>
    <t>F.E.Z8.LV.1F.TN.002</t>
  </si>
  <si>
    <t>F.E.Z8.F1.GF.DR.004</t>
  </si>
  <si>
    <t>R.E.6B.LI.GE.EL.004</t>
  </si>
  <si>
    <t>R.E.6B.AR.RF.WA.004</t>
  </si>
  <si>
    <t>R.E.6B.HV.RF.DU.004</t>
  </si>
  <si>
    <t>R.E.6B.FF.RF.FN.004</t>
  </si>
  <si>
    <t>F.E.Z3.LV.BF.FS.004</t>
  </si>
  <si>
    <t>F.E.Z3.LV.BF.SC.004</t>
  </si>
  <si>
    <t>F.E.Z8.AR.BF.DR.004</t>
  </si>
  <si>
    <t>R.E.6B.AR.GF.RP.004</t>
  </si>
  <si>
    <t>R.E.VL.PL.GF.WS.004</t>
  </si>
  <si>
    <t>R.E.VL.DR.GF.FW.004</t>
  </si>
  <si>
    <t>R.E.VL.HV.GF.CH.004</t>
  </si>
  <si>
    <t>R.E.VL.EL.GF.PW.004</t>
  </si>
  <si>
    <t>R.E.SS.EL.GF.LI.004</t>
  </si>
  <si>
    <t>F.E.Z5.LV.GF.SC.002</t>
  </si>
  <si>
    <t>F.E.Z6.LV.GF.IC.002</t>
  </si>
  <si>
    <t>F.E.Z6.LV.GF.TN.002</t>
  </si>
  <si>
    <t>F.E.Z8.LV.GF.IC.002</t>
  </si>
  <si>
    <t>F.E.Z8.LV.GF.TN.002</t>
  </si>
  <si>
    <t>R.E.VL.FA.GE.FA.002</t>
  </si>
  <si>
    <t>R.E.VL.AR.GF.WA.002</t>
  </si>
  <si>
    <t>R.E.VL.AR.1F.WA.004</t>
  </si>
  <si>
    <t>R.E.VL.HV.1F.DU.004</t>
  </si>
  <si>
    <t>R.E.VL.FF.1F.FN.004</t>
  </si>
  <si>
    <t>R.E.GE.EX.GE.LP.002</t>
  </si>
  <si>
    <t>F.E.Z3.LV.2F.IC.002</t>
  </si>
  <si>
    <t>F.E.Z4.LV.GF.TN.002</t>
  </si>
  <si>
    <t>F.E.Z3.LV.GF.IC.004</t>
  </si>
  <si>
    <t>F.E.Z9.EX.GE.SO.002</t>
  </si>
  <si>
    <t>F.E.Z9.EX.GE.SG.002</t>
  </si>
  <si>
    <t>F.E.Z1.LV.GF.IC.004</t>
  </si>
  <si>
    <t>F.E.Z1.LV.GF.TN.004</t>
  </si>
  <si>
    <t>F.E.Z6.AR.BF.DR.004</t>
  </si>
  <si>
    <t>F.E.Z6.EL.GF.LI.004</t>
  </si>
  <si>
    <t>F.E.Z8.LV.BF.TN.002</t>
  </si>
  <si>
    <t>R.E.6B.AR.RF.WL.004</t>
  </si>
  <si>
    <t>R.E.SS.LV.GF.TN.004</t>
  </si>
  <si>
    <t>F.E.Z7.LV.GF.IC.002</t>
  </si>
  <si>
    <t>F.E.Z7.LV.GF.TN.002</t>
  </si>
  <si>
    <t>F.E.Z7.LV.BF.IC.004</t>
  </si>
  <si>
    <t>F.E.Z7.LV.BF.TN.004</t>
  </si>
  <si>
    <t>F.E.Z7.EX.GE.PO.004</t>
  </si>
  <si>
    <t>R.E.VL.PL.RF.WS.004</t>
  </si>
  <si>
    <t>R.E.VL.DR.RF.FW.004</t>
  </si>
  <si>
    <t>R.E.VL.HV.RF.CH.004</t>
  </si>
  <si>
    <t>R.E.VL.EL.RF.PW.004</t>
  </si>
  <si>
    <t>R.E.VL.AR.1F.WL.004</t>
  </si>
  <si>
    <t>R.E.SS.LV.GF.FS.004</t>
  </si>
  <si>
    <t>R.E.SS.LV.GF.SC.004</t>
  </si>
  <si>
    <t>F.E.Z3.LV.BF.IC.004</t>
  </si>
  <si>
    <t>F.E.Z5.LV.GF.IC.002</t>
  </si>
  <si>
    <t>F.E.Z5.LV.GF.TN.004</t>
  </si>
  <si>
    <t>F.E.Z5.LV.RF.IC.004</t>
  </si>
  <si>
    <t>F.E.Z6.LV.GF.SC.002</t>
  </si>
  <si>
    <t>F.E.Z7.EL.GF.LI.004</t>
  </si>
  <si>
    <t>F.E.Z8.LV.1F.SC.002</t>
  </si>
  <si>
    <t>R.E.6B.AR.1F.WI.004</t>
  </si>
  <si>
    <t>R.E.VL.LI.GE.EL.002</t>
  </si>
  <si>
    <t>R.E.VL.AR.RF.WA.002</t>
  </si>
  <si>
    <t>R.E.VL.HV.RF.DU.002</t>
  </si>
  <si>
    <t>R.E.VL.FF.RF.FN.002</t>
  </si>
  <si>
    <t>F.E.Z3.LV.RF.IC.002</t>
  </si>
  <si>
    <t>F.E.Z3.LV.1F.IC.004</t>
  </si>
  <si>
    <t>F.E.Z4.LV.LG.IC.004</t>
  </si>
  <si>
    <t>F.E.Z5.LV.LG.IC.004</t>
  </si>
  <si>
    <t>F.E.Z6.LV.1F.IC.002</t>
  </si>
  <si>
    <t>F.E.Z6.LV.1F.TN.002</t>
  </si>
  <si>
    <t>F.E.Z6.EL.2F.LI.004</t>
  </si>
  <si>
    <t>F.E.Z8.EL.BF.LI.004</t>
  </si>
  <si>
    <t>F.E.Z8.AR.1F.DR.004</t>
  </si>
  <si>
    <t>R.E.6B.AR.RF.RP.004</t>
  </si>
  <si>
    <t>F.E.Z1.LV.GF.FS.004</t>
  </si>
  <si>
    <t>F.E.Z1.LV.GF.SC.004</t>
  </si>
  <si>
    <t>R.E.VL.AR.1F.RP.004</t>
  </si>
  <si>
    <t>F.E.Z7.LV.BF.FS.004</t>
  </si>
  <si>
    <t>F.E.Z7.LV.BF.SC.004</t>
  </si>
  <si>
    <t>R.E.VL.AR.RF.RW.004</t>
  </si>
  <si>
    <t>F.E.Z6.LV.BF.IC.002</t>
  </si>
  <si>
    <t>F.E.Z6.LV.BF.TN.002</t>
  </si>
  <si>
    <t>F.E.Z6.EL.1F.LI.004</t>
  </si>
  <si>
    <t>F.E.Z7.LV.GF.SC.002</t>
  </si>
  <si>
    <t>F.E.Z8.LV.1F.IC.004</t>
  </si>
  <si>
    <t>F.E.Z8.LV.1F.TN.004</t>
  </si>
  <si>
    <t>R.E.VL.AR.RF.WL.002</t>
  </si>
  <si>
    <t>F.E.Z5.LV.GF.FS.004</t>
  </si>
  <si>
    <t>F.E.Z5.LV.GF.SC.004</t>
  </si>
  <si>
    <t>F.E.Z6.EL.BF.LI.004</t>
  </si>
  <si>
    <t>F.E.Z6.LV.GF.IC.004</t>
  </si>
  <si>
    <t>F.E.Z6.LV.GF.TN.004</t>
  </si>
  <si>
    <t>F.E.Z8.LV.GF.IC.004</t>
  </si>
  <si>
    <t>F.E.Z8.LV.GF.TN.004</t>
  </si>
  <si>
    <t>R.E.6B.AR.RF.WI.002</t>
  </si>
  <si>
    <t>R.E.VL.FA.GE.FA.004</t>
  </si>
  <si>
    <t>R.E.VL.AR.GF.WA.004</t>
  </si>
  <si>
    <t>R.E.VL.HV.GF.DU.004</t>
  </si>
  <si>
    <t>R.E.VL.FF.GF.FN.004</t>
  </si>
  <si>
    <t>R.E.GE.EX.GE.LP.004</t>
  </si>
  <si>
    <t>F.E.Z3.LV.2F.IC.004</t>
  </si>
  <si>
    <t>F.E.Z4.LV.GF.TN.004</t>
  </si>
  <si>
    <t>F.E.Z5.EL.RF.LI.004</t>
  </si>
  <si>
    <t>F.E.Z2.AR.BF.SG.002</t>
  </si>
  <si>
    <t>Prepare and Submit Shop Drawings For Signage</t>
  </si>
  <si>
    <t>F.E.Z2.AR.LG.SG.002</t>
  </si>
  <si>
    <t>F.E.Z2.AR.RF.SG.002</t>
  </si>
  <si>
    <t>F.E.Z6.LV.BF.SC.002</t>
  </si>
  <si>
    <t>F.E.Z6.LV.1F.SC.002</t>
  </si>
  <si>
    <t>F.E.Z9.EX.GE.HA.004</t>
  </si>
  <si>
    <t>F.E.Z9.EX.GE.SO.004</t>
  </si>
  <si>
    <t>F.E.Z9.EX.GE.SG.004</t>
  </si>
  <si>
    <t>R.E.VL.AR.1F.WI.002</t>
  </si>
  <si>
    <t>R.E.VL.AR.RF.RP.002</t>
  </si>
  <si>
    <t>F.E.Z3.EX.GE.PO.004</t>
  </si>
  <si>
    <t>F.E.Z8.LV.BF.IC.004</t>
  </si>
  <si>
    <t>F.E.Z8.LV.BF.TN.004</t>
  </si>
  <si>
    <t>F.E.Z7.LV.GF.IC.004</t>
  </si>
  <si>
    <t>F.E.Z7.LV.GF.TN.004</t>
  </si>
  <si>
    <t>R.E.6B.AR.GF.WI.004</t>
  </si>
  <si>
    <t>F.E.Z4.LV.GF.FS.004</t>
  </si>
  <si>
    <t>F.E.Z4.LV.GF.SC.004</t>
  </si>
  <si>
    <t>F.E.Z5.LV.GF.IC.004</t>
  </si>
  <si>
    <t>F.E.Z6.LV.GF.FS.004</t>
  </si>
  <si>
    <t>F.E.Z6.LV.GF.SC.004</t>
  </si>
  <si>
    <t>F.E.Z8.LV.GF.FS.004</t>
  </si>
  <si>
    <t>F.E.Z8.LV.GF.SC.004</t>
  </si>
  <si>
    <t>F.E.Z8.EL.1F.LI.004</t>
  </si>
  <si>
    <t>F.E.Z8.LV.1F.FS.004</t>
  </si>
  <si>
    <t>F.E.Z8.LV.1F.SC.004</t>
  </si>
  <si>
    <t>R.E.VL.LI.GE.EL.004</t>
  </si>
  <si>
    <t>R.E.VL.AR.GF.WL.004</t>
  </si>
  <si>
    <t>R.E.VL.AR.RF.WA.004</t>
  </si>
  <si>
    <t>R.E.VL.HV.RF.DU.004</t>
  </si>
  <si>
    <t>R.E.VL.FF.RF.FN.004</t>
  </si>
  <si>
    <t>F.E.Z3.LV.RF.IC.004</t>
  </si>
  <si>
    <t>F.E.Z6.LV.1F.IC.004</t>
  </si>
  <si>
    <t>F.E.Z6.LV.1F.TN.004</t>
  </si>
  <si>
    <t>F.E.Z8.LV.BF.FS.004</t>
  </si>
  <si>
    <t>F.E.Z8.LV.BF.SC.004</t>
  </si>
  <si>
    <t>F.E.Z4.LV.GF.IC.004</t>
  </si>
  <si>
    <t>F.E.Z6.LV.BF.IC.004</t>
  </si>
  <si>
    <t>F.E.Z6.LV.BF.TN.004</t>
  </si>
  <si>
    <t>F.E.Z7.LV.GF.FS.004</t>
  </si>
  <si>
    <t>F.E.Z7.LV.GF.SC.004</t>
  </si>
  <si>
    <t>R.E.VL.AR.GF.RP.004</t>
  </si>
  <si>
    <t>R.E.VL.AR.RF.WL.004</t>
  </si>
  <si>
    <t>F.E.Z1.KE.GE.FA.002</t>
  </si>
  <si>
    <t>Prepare and Submit Shop Drawings For Kitchen &amp; Laundry Equipment</t>
  </si>
  <si>
    <t>Prepare and Submit Shop Drawings For ID Details For Guest Rooms</t>
  </si>
  <si>
    <t>R.E.6B.AR.RF.WI.004</t>
  </si>
  <si>
    <t>R.E.VL.AR.GF.WI.002</t>
  </si>
  <si>
    <t>F.E.Z8.KE.GE.FA.002</t>
  </si>
  <si>
    <t>F.E.Z2.AR.BF.SG.004</t>
  </si>
  <si>
    <t>Review and Approve Shop Drawings For Signage</t>
  </si>
  <si>
    <t>F.E.Z2.AR.LG.SG.004</t>
  </si>
  <si>
    <t>F.E.Z2.AR.RF.SG.004</t>
  </si>
  <si>
    <t>F.E.Z6.LV.BF.FS.004</t>
  </si>
  <si>
    <t>F.E.Z6.LV.BF.SC.004</t>
  </si>
  <si>
    <t>F.E.Z6.LV.1F.FS.004</t>
  </si>
  <si>
    <t>F.E.Z6.LV.1F.SC.004</t>
  </si>
  <si>
    <t>R.E.VL.AR.1F.WI.004</t>
  </si>
  <si>
    <t>R.E.VL.AR.RF.RP.004</t>
  </si>
  <si>
    <t>R.E.6B.AR.1F.FL.002</t>
  </si>
  <si>
    <t>R.E.VL.AR.1F.FL.002</t>
  </si>
  <si>
    <t>F.E.Z7.KE.GE.FA.002</t>
  </si>
  <si>
    <t>F.E.Z8.EL.GF.LI.004</t>
  </si>
  <si>
    <t>R.E.VL.AR.RF.WI.002</t>
  </si>
  <si>
    <t>F.E.Z6.KE.GE.FA.002</t>
  </si>
  <si>
    <t>F.E.Z4.F2.1F.ID.002</t>
  </si>
  <si>
    <t>F.E.Z4.F2.2F.ID.002</t>
  </si>
  <si>
    <t>F.E.Z1.KE.GE.FA.004</t>
  </si>
  <si>
    <t>Review and Approve Shop Drawings For Kitchen &amp; Laundry Equipment</t>
  </si>
  <si>
    <t>F.E.Z5.KE.GE.FA.004</t>
  </si>
  <si>
    <t>F.E.Z5.F2.GF.ID.004</t>
  </si>
  <si>
    <t>Review and Approve Shop Drawings For ID Details For Guest Rooms</t>
  </si>
  <si>
    <t>F.E.Z5.F2.1F.ID.004</t>
  </si>
  <si>
    <t>F.E.Z5.F2.3F.ID.004</t>
  </si>
  <si>
    <t>F.E.Z5.F2.LG.ID.004</t>
  </si>
  <si>
    <t>F.E.Z5.F2.2F.ID.004</t>
  </si>
  <si>
    <t>R.E.VL.AR.GF.WI.004</t>
  </si>
  <si>
    <t>F.E.Z1.AR.BF.SG.002</t>
  </si>
  <si>
    <t>F.E.Z1.AR.GF.SG.002</t>
  </si>
  <si>
    <t>F.E.Z1.AR.RF.SG.002</t>
  </si>
  <si>
    <t>F.E.Z5.AR.LG.SG.002</t>
  </si>
  <si>
    <t>F.E.Z5.AR.GF.SG.002</t>
  </si>
  <si>
    <t>F.E.Z5.AR.1F.SG.002</t>
  </si>
  <si>
    <t>F.E.Z5.AR.2F.SG.002</t>
  </si>
  <si>
    <t>F.E.Z5.AR.RF.SG.002</t>
  </si>
  <si>
    <t>F.E.Z4.KE.GE.FA.004</t>
  </si>
  <si>
    <t>F.E.Z8.KE.GE.FA.004</t>
  </si>
  <si>
    <t>R.E.4B.AR.RF.FL.002</t>
  </si>
  <si>
    <t>F.E.Z3.AR.GF.SG.002</t>
  </si>
  <si>
    <t>F.E.Z3.AR.1F.SG.002</t>
  </si>
  <si>
    <t>F.E.Z3.F2.2F.ID.002</t>
  </si>
  <si>
    <t>F.E.Z3.AR.2F.SG.002</t>
  </si>
  <si>
    <t>F.E.Z3.AR.RF.SG.002</t>
  </si>
  <si>
    <t>R.E.4B.AR.1F.FL.004</t>
  </si>
  <si>
    <t>F.E.Z6.F2.1F.ID.002</t>
  </si>
  <si>
    <t>F.E.Z6.F2.2F.ID.002</t>
  </si>
  <si>
    <t>R.E.5B.AR.1F.FL.004</t>
  </si>
  <si>
    <t>R.E.6B.AR.1F.FL.004</t>
  </si>
  <si>
    <t>R.E.VL.AR.1F.FL.004</t>
  </si>
  <si>
    <t>F.E.Z6.AR.BF.SG.002</t>
  </si>
  <si>
    <t>F.E.Z6.AR.GF.SG.002</t>
  </si>
  <si>
    <t>F.E.Z6.AR.1F.SG.002</t>
  </si>
  <si>
    <t>F.E.Z6.AR.2F.SG.002</t>
  </si>
  <si>
    <t>F.E.Z7.KE.GE.FA.004</t>
  </si>
  <si>
    <t>R.E.VL.AR.RF.WI.004</t>
  </si>
  <si>
    <t>R.E.4B.AR.1F.DR.002</t>
  </si>
  <si>
    <t>R.E.5B.AR.1F.DR.002</t>
  </si>
  <si>
    <t>R.E.5B.AR.RF.FL.002</t>
  </si>
  <si>
    <t>R.E.6B.AR.1F.DR.002</t>
  </si>
  <si>
    <t>R.E.VL.AR.1F.DR.002</t>
  </si>
  <si>
    <t>R.E.VL.AR.RF.FL.002</t>
  </si>
  <si>
    <t>R.E.4B.KE.GE.FA.002</t>
  </si>
  <si>
    <t>F.E.Z7.AR.BF.SG.002</t>
  </si>
  <si>
    <t>F.E.Z7.AR.GF.SG.002</t>
  </si>
  <si>
    <t>F.E.Z7.AR.RF.SG.002</t>
  </si>
  <si>
    <t>F.E.Z8.AR.BF.SG.002</t>
  </si>
  <si>
    <t>F.E.Z8.AR.GF.SG.002</t>
  </si>
  <si>
    <t>F.E.Z8.AR.1F.SG.002</t>
  </si>
  <si>
    <t>F.E.Z6.KE.GE.FA.004</t>
  </si>
  <si>
    <t>F.E.Z4.F2.LG.ID.004</t>
  </si>
  <si>
    <t>F.E.Z4.F2.GF.ID.004</t>
  </si>
  <si>
    <t>F.E.Z4.F2.1F.ID.004</t>
  </si>
  <si>
    <t>F.E.Z4.F2.2F.ID.004</t>
  </si>
  <si>
    <t>R.E.5B.KE.GE.FA.002</t>
  </si>
  <si>
    <t>R.E.6B.KE.GE.FA.002</t>
  </si>
  <si>
    <t>R.E.VL.KE.GE.FA.002</t>
  </si>
  <si>
    <t>F.E.Z1.AR.BF.SG.004</t>
  </si>
  <si>
    <t>F.E.Z1.AR.GF.SG.004</t>
  </si>
  <si>
    <t>F.E.Z1.AR.RF.SG.004</t>
  </si>
  <si>
    <t>R.E.4B.EL.1F.LI.002</t>
  </si>
  <si>
    <t>F.E.Z5.AR.LG.SG.004</t>
  </si>
  <si>
    <t>F.E.Z5.AR.GF.SG.004</t>
  </si>
  <si>
    <t>F.E.Z5.AR.1F.SG.004</t>
  </si>
  <si>
    <t>F.E.Z5.AR.2F.SG.004</t>
  </si>
  <si>
    <t>F.E.Z5.AR.3F.SG.004</t>
  </si>
  <si>
    <t>F.E.Z5.AR.RF.SG.004</t>
  </si>
  <si>
    <t>R.E.4B.AR.RF.DR.002</t>
  </si>
  <si>
    <t>R.E.4B.AR.RF.FL.004</t>
  </si>
  <si>
    <t>F.E.Z3.AR.BF.SG.004</t>
  </si>
  <si>
    <t>F.E.Z3.AR.GF.SG.004</t>
  </si>
  <si>
    <t>F.E.Z3.AR.1F.SG.004</t>
  </si>
  <si>
    <t>F.E.Z3.F2.2F.ID.004</t>
  </si>
  <si>
    <t>F.E.Z3.AR.2F.SG.004</t>
  </si>
  <si>
    <t>F.E.Z3.AR.RF.SG.004</t>
  </si>
  <si>
    <t>F.E.Z6.F2.1F.ID.004</t>
  </si>
  <si>
    <t>F.E.Z6.F2.GF.ID.004</t>
  </si>
  <si>
    <t>F.E.Z6.F2.2F.ID.004</t>
  </si>
  <si>
    <t>R.E.4B.AR.GF.FL.004</t>
  </si>
  <si>
    <t>F.E.Z6.AR.BF.SG.004</t>
  </si>
  <si>
    <t>F.E.Z6.AR.GF.SG.004</t>
  </si>
  <si>
    <t>F.E.Z6.AR.1F.SG.004</t>
  </si>
  <si>
    <t>F.E.Z6.AR.2F.SG.004</t>
  </si>
  <si>
    <t>R.E.4B.AR.1F.DR.004</t>
  </si>
  <si>
    <t>R.E.5B.AR.RF.DR.002</t>
  </si>
  <si>
    <t>R.E.5B.AR.GF.FL.004</t>
  </si>
  <si>
    <t>R.E.5B.AR.1F.DR.004</t>
  </si>
  <si>
    <t>R.E.5B.AR.RF.FL.004</t>
  </si>
  <si>
    <t>R.E.6B.AR.RF.DR.002</t>
  </si>
  <si>
    <t>R.E.6B.AR.GF.FL.004</t>
  </si>
  <si>
    <t>R.E.6B.AR.1F.DR.004</t>
  </si>
  <si>
    <t>R.E.6B.AR.RF.FL.004</t>
  </si>
  <si>
    <t>R.E.VL.AR.GF.DR.002</t>
  </si>
  <si>
    <t>R.E.VL.AR.GF.FL.004</t>
  </si>
  <si>
    <t>R.E.VL.AR.1F.DR.004</t>
  </si>
  <si>
    <t>R.E.VL.AR.RF.FL.004</t>
  </si>
  <si>
    <t>R.E.4B.KE.GE.FA.004</t>
  </si>
  <si>
    <t>F.E.Z7.AR.BF.SG.004</t>
  </si>
  <si>
    <t>F.E.Z7.AR.GF.SG.004</t>
  </si>
  <si>
    <t>F.E.Z7.AR.RF.SG.004</t>
  </si>
  <si>
    <t>F.E.Z8.AR.BF.SG.004</t>
  </si>
  <si>
    <t>F.E.Z8.AR.GF.SG.004</t>
  </si>
  <si>
    <t>F.E.Z8.AR.1F.SG.004</t>
  </si>
  <si>
    <t>R.E.VL.AR.RF.DR.002</t>
  </si>
  <si>
    <t>R.E.GE.EX.GE.HA.004</t>
  </si>
  <si>
    <t>F.E.Z4.AR.LG.SG.004</t>
  </si>
  <si>
    <t>F.E.Z4.AR.GF.SG.004</t>
  </si>
  <si>
    <t>F.E.Z4.AR.1F.SG.004</t>
  </si>
  <si>
    <t>F.E.Z4.AR.2F.SG.004</t>
  </si>
  <si>
    <t>R.E.4B.LV.1F.TN.002</t>
  </si>
  <si>
    <t>R.E.5B.KE.GE.FA.004</t>
  </si>
  <si>
    <t>R.E.6B.KE.GE.FA.004</t>
  </si>
  <si>
    <t>R.E.VL.KE.GE.FA.004</t>
  </si>
  <si>
    <t>R.E.5B.EL.1F.LI.002</t>
  </si>
  <si>
    <t>R.E.6B.EL.1F.LI.002</t>
  </si>
  <si>
    <t>R.E.VL.EL.1F.LI.002</t>
  </si>
  <si>
    <t>R.E.4B.EL.1F.LI.004</t>
  </si>
  <si>
    <t>R.E.4B.LV.1F.FS.002</t>
  </si>
  <si>
    <t>R.E.4B.LV.1F.SC.002</t>
  </si>
  <si>
    <t>R.E.4B.AR.RF.DR.004</t>
  </si>
  <si>
    <t>R.E.4B.LV.1F.IC.002</t>
  </si>
  <si>
    <t>R.E.4B.AR.GF.DR.004</t>
  </si>
  <si>
    <t>R.E.5B.AR.GF.DR.004</t>
  </si>
  <si>
    <t>R.E.5B.AR.RF.DR.004</t>
  </si>
  <si>
    <t>R.E.6B.AR.GF.DR.004</t>
  </si>
  <si>
    <t>R.E.6B.AR.RF.DR.004</t>
  </si>
  <si>
    <t>R.E.VL.AR.GF.DR.004</t>
  </si>
  <si>
    <t>R.E.5B.LV.1F.TN.002</t>
  </si>
  <si>
    <t>R.E.VL.AR.RF.DR.004</t>
  </si>
  <si>
    <t>R.E.6B.LV.1F.TN.002</t>
  </si>
  <si>
    <t>R.E.4B.LV.RF.TN.002</t>
  </si>
  <si>
    <t>R.E.4B.LV.1F.TN.004</t>
  </si>
  <si>
    <t>R.E.VL.LV.1F.TN.002</t>
  </si>
  <si>
    <t>R.E.4B.LV.RF.SC.002</t>
  </si>
  <si>
    <t>R.E.GE.EX.GE.SO.002</t>
  </si>
  <si>
    <t>R.E.5B.LV.1F.FS.002</t>
  </si>
  <si>
    <t>R.E.5B.LV.1F.SC.002</t>
  </si>
  <si>
    <t>R.E.5B.EL.1F.LI.004</t>
  </si>
  <si>
    <t>R.E.6B.LV.1F.FS.002</t>
  </si>
  <si>
    <t>R.E.6B.LV.1F.SC.002</t>
  </si>
  <si>
    <t>R.E.6B.EL.1F.LI.004</t>
  </si>
  <si>
    <t>R.E.VL.LV.1F.FS.002</t>
  </si>
  <si>
    <t>R.E.VL.LV.1F.SC.002</t>
  </si>
  <si>
    <t>R.E.VL.EL.1F.LI.004</t>
  </si>
  <si>
    <t>R.E.4B.LV.1F.FS.004</t>
  </si>
  <si>
    <t>R.E.4B.LV.1F.SC.004</t>
  </si>
  <si>
    <t>R.E.4B.EL.RF.LI.004</t>
  </si>
  <si>
    <t>R.E.5B.LV.1F.IC.002</t>
  </si>
  <si>
    <t>R.E.VL.LV.1F.IC.002</t>
  </si>
  <si>
    <t>R.E.VL.EL.RF.LI.002</t>
  </si>
  <si>
    <t>R.E.4B.LV.1F.IC.004</t>
  </si>
  <si>
    <t>R.E.GE.EX.GE.SG.004</t>
  </si>
  <si>
    <t>R.E.5B.LV.1F.TN.004</t>
  </si>
  <si>
    <t>R.E.4B.LV.RF.IC.002</t>
  </si>
  <si>
    <t>R.E.5B.LV.RF.TN.002</t>
  </si>
  <si>
    <t>R.E.6B.LV.1F.TN.004</t>
  </si>
  <si>
    <t>R.E.4B.LV.GF.TN.002</t>
  </si>
  <si>
    <t>R.E.6B.LV.RF.TN.002</t>
  </si>
  <si>
    <t>R.E.4B.LV.RF.TN.004</t>
  </si>
  <si>
    <t>R.E.5B.LV.GF.TN.002</t>
  </si>
  <si>
    <t>R.E.VL.LV.GF.TN.002</t>
  </si>
  <si>
    <t>R.E.VL.LV.RF.TN.002</t>
  </si>
  <si>
    <t>R.E.VL.LV.1F.TN.004</t>
  </si>
  <si>
    <t>R.E.5B.LV.RF.SC.002</t>
  </si>
  <si>
    <t>R.E.6B.LV.GF.TN.002</t>
  </si>
  <si>
    <t>R.E.6B.LV.RF.SC.002</t>
  </si>
  <si>
    <t>R.E.4B.LV.RF.FS.004</t>
  </si>
  <si>
    <t>R.E.4B.LV.RF.SC.004</t>
  </si>
  <si>
    <t>R.E.GE.EX.GE.SO.004</t>
  </si>
  <si>
    <t>R.E.5B.LV.1F.FS.004</t>
  </si>
  <si>
    <t>R.E.5B.LV.1F.SC.004</t>
  </si>
  <si>
    <t>R.E.6B.LV.1F.FS.004</t>
  </si>
  <si>
    <t>R.E.6B.LV.1F.SC.004</t>
  </si>
  <si>
    <t>R.E.VL.LV.1F.FS.004</t>
  </si>
  <si>
    <t>R.E.VL.LV.1F.SC.004</t>
  </si>
  <si>
    <t>R.E.4B.EL.GF.LI.004</t>
  </si>
  <si>
    <t>R.E.5B.EL.GF.LI.004</t>
  </si>
  <si>
    <t>R.E.5B.EL.RF.LI.004</t>
  </si>
  <si>
    <t>R.E.VL.LV.RF.FS.002</t>
  </si>
  <si>
    <t>R.E.VL.LV.RF.SC.002</t>
  </si>
  <si>
    <t>R.E.6B.EL.RF.LI.004</t>
  </si>
  <si>
    <t>R.E.VL.EL.GF.LI.004</t>
  </si>
  <si>
    <t>R.E.4B.LV.GF.IC.002</t>
  </si>
  <si>
    <t>R.E.5B.LV.1F.IC.004</t>
  </si>
  <si>
    <t>R.E.VL.LV.1F.IC.004</t>
  </si>
  <si>
    <t>R.E.VL.EL.RF.LI.004</t>
  </si>
  <si>
    <t>R.E.5B.LV.GF.IC.002</t>
  </si>
  <si>
    <t>R.E.6B.EL.GF.LI.004</t>
  </si>
  <si>
    <t>R.E.5B.LV.RF.IC.002</t>
  </si>
  <si>
    <t>R.E.6B.LV.GF.IC.002</t>
  </si>
  <si>
    <t>R.E.4B.LV.RF.IC.004</t>
  </si>
  <si>
    <t>R.E.5B.LV.RF.TN.004</t>
  </si>
  <si>
    <t>R.E.VL.LV.RF.IC.002</t>
  </si>
  <si>
    <t>R.E.4B.LV.GF.TN.004</t>
  </si>
  <si>
    <t>R.E.6B.LV.RF.TN.004</t>
  </si>
  <si>
    <t>R.E.5B.LV.GF.TN.004</t>
  </si>
  <si>
    <t>R.E.6B.LV.1F.IC.002</t>
  </si>
  <si>
    <t>R.E.VL.LV.GF.TN.004</t>
  </si>
  <si>
    <t>R.E.VL.LV.RF.TN.004</t>
  </si>
  <si>
    <t>R.E.5B.LV.RF.FS.004</t>
  </si>
  <si>
    <t>R.E.5B.LV.RF.SC.004</t>
  </si>
  <si>
    <t>R.E.6B.LV.GF.TN.004</t>
  </si>
  <si>
    <t>R.E.6B.LV.RF.FS.004</t>
  </si>
  <si>
    <t>R.E.6B.LV.RF.SC.004</t>
  </si>
  <si>
    <t>R.E.4B.LV.GF.FS.004</t>
  </si>
  <si>
    <t>R.E.4B.LV.GF.SC.004</t>
  </si>
  <si>
    <t>R.E.VL.LV.GF.FS.004</t>
  </si>
  <si>
    <t>R.E.VL.LV.GF.SC.004</t>
  </si>
  <si>
    <t>R.E.5B.LV.GF.FS.004</t>
  </si>
  <si>
    <t>R.E.5B.LV.GF.SC.004</t>
  </si>
  <si>
    <t>R.E.6B.LV.RF.IC.002</t>
  </si>
  <si>
    <t>R.E.VL.LV.RF.FS.004</t>
  </si>
  <si>
    <t>R.E.VL.LV.RF.SC.004</t>
  </si>
  <si>
    <t>R.E.6B.LV.GF.FS.004</t>
  </si>
  <si>
    <t>R.E.6B.LV.GF.SC.004</t>
  </si>
  <si>
    <t>R.E.4B.LV.GF.IC.004</t>
  </si>
  <si>
    <t>R.E.VL.LV.GF.IC.004</t>
  </si>
  <si>
    <t>R.E.5B.LV.GF.IC.004</t>
  </si>
  <si>
    <t>R.E.5B.LV.RF.IC.004</t>
  </si>
  <si>
    <t>R.E.6B.LV.GF.IC.004</t>
  </si>
  <si>
    <t>R.E.VL.LV.RF.IC.004</t>
  </si>
  <si>
    <t>R.E.6B.LV.1F.IC.004</t>
  </si>
  <si>
    <t>Prepare and Submit Shop Drawings For ID Details</t>
  </si>
  <si>
    <t>R.E.5B.AR.RF.ID.002</t>
  </si>
  <si>
    <t>R.E.VL.AR.GF.ID.002</t>
  </si>
  <si>
    <t>R.E.VL.AR.1F.ID.002</t>
  </si>
  <si>
    <t>R.E.VL.AR.RF.ID.002</t>
  </si>
  <si>
    <t>R.E.4B.AR.RF.ID.002</t>
  </si>
  <si>
    <t>R.E.6B.LV.RF.IC.004</t>
  </si>
  <si>
    <t>R.E.6B.AR.RF.ID.002</t>
  </si>
  <si>
    <t>R.E.5B.AR.GF.SG.002</t>
  </si>
  <si>
    <t>R.E.5B.AR.1F.SG.002</t>
  </si>
  <si>
    <t>R.E.5B.AR.RF.SG.002</t>
  </si>
  <si>
    <t>R.E.VL.AR.GF.SG.002</t>
  </si>
  <si>
    <t>R.E.VL.AR.1F.SG.002</t>
  </si>
  <si>
    <t>R.E.VL.AR.RF.SG.002</t>
  </si>
  <si>
    <t>R.E.4B.AR.GF.SG.002</t>
  </si>
  <si>
    <t>R.E.4B.AR.1F.SG.002</t>
  </si>
  <si>
    <t>R.E.4B.AR.RF.SG.002</t>
  </si>
  <si>
    <t>R.E.5B.AR.GF.ID.004</t>
  </si>
  <si>
    <t>Review and Approve Shop Drawings For ID Details</t>
  </si>
  <si>
    <t>R.E.5B.AR.1F.ID.004</t>
  </si>
  <si>
    <t>R.E.5B.AR.RF.ID.004</t>
  </si>
  <si>
    <t>R.E.VL.AR.GF.ID.004</t>
  </si>
  <si>
    <t>R.E.VL.AR.1F.ID.004</t>
  </si>
  <si>
    <t>R.E.VL.AR.RF.ID.004</t>
  </si>
  <si>
    <t>R.E.4B.AR.GF.ID.004</t>
  </si>
  <si>
    <t>R.E.4B.AR.1F.ID.004</t>
  </si>
  <si>
    <t>R.E.4B.AR.RF.ID.004</t>
  </si>
  <si>
    <t>R.E.6B.AR.GF.SG.002</t>
  </si>
  <si>
    <t>R.E.6B.AR.1F.SG.002</t>
  </si>
  <si>
    <t>R.E.6B.AR.RF.SG.002</t>
  </si>
  <si>
    <t>R.E.6B.AR.GF.ID.004</t>
  </si>
  <si>
    <t>R.E.6B.AR.1F.ID.004</t>
  </si>
  <si>
    <t>R.E.6B.AR.RF.ID.004</t>
  </si>
  <si>
    <t>R.E.5B.AR.GF.SG.004</t>
  </si>
  <si>
    <t>R.E.5B.AR.1F.SG.004</t>
  </si>
  <si>
    <t>R.E.5B.AR.RF.SG.004</t>
  </si>
  <si>
    <t>R.E.VL.AR.GF.SG.004</t>
  </si>
  <si>
    <t>R.E.VL.AR.1F.SG.004</t>
  </si>
  <si>
    <t>R.E.VL.AR.RF.SG.004</t>
  </si>
  <si>
    <t>R.E.4B.AR.GF.SG.004</t>
  </si>
  <si>
    <t>R.E.4B.AR.1F.SG.004</t>
  </si>
  <si>
    <t>R.E.4B.AR.RF.SG.004</t>
  </si>
  <si>
    <t>R.E.6B.AR.GF.SG.004</t>
  </si>
  <si>
    <t>R.E.6B.AR.1F.SG.004</t>
  </si>
  <si>
    <t>R.E.6B.AR.RF.SG.004</t>
  </si>
  <si>
    <t>'WS-WSH-687-0000-UBJ-SDW-EL-600-000000</t>
  </si>
  <si>
    <t>BL Project Start</t>
  </si>
  <si>
    <t>BL Project Finish</t>
  </si>
  <si>
    <t>Submission of Shop Drawings For Excavation and Setting out</t>
  </si>
  <si>
    <t>Submission of Shop Drawings For Foundation General arrangement</t>
  </si>
  <si>
    <t>Submission of Shop Drawings For Foundation Steel Reinforcement</t>
  </si>
  <si>
    <t>Submission of Shop Drawings For Columns Steel Reinforcement</t>
  </si>
  <si>
    <t>Submission of Shop Drawings For Stairs General arrangement</t>
  </si>
  <si>
    <t>Submission of Shop Drawings For Stairs Steel Reinforcement</t>
  </si>
  <si>
    <t>Submission of Shop Drawings For Slab &amp; beams General arrangement</t>
  </si>
  <si>
    <t>Submission of Shop Drawings For Slab &amp; Beams Steel Reinforcement</t>
  </si>
  <si>
    <t>Submission of Shop Drawings For Blockwork</t>
  </si>
  <si>
    <t>Submission of Shop Drawings For Coordination Plan</t>
  </si>
  <si>
    <t>Submission of Shop Drawings For Builders Works</t>
  </si>
  <si>
    <t>Submission of Shop Drawings For Chilled Water Network</t>
  </si>
  <si>
    <t>Submission of Shop Drawings For Signage</t>
  </si>
  <si>
    <t>Submission of Shop Drawings For Wall Finishes  For BOH</t>
  </si>
  <si>
    <t>Submission of Shop Drawings For Water Supply Network</t>
  </si>
  <si>
    <t>Submission of Shop Drawings For Drainage &amp; Drainage Details</t>
  </si>
  <si>
    <t>Submission of Shop Drawings For Power</t>
  </si>
  <si>
    <t>Submission of Shop Drawings For Leveling Works</t>
  </si>
  <si>
    <t>Submission of Shop Drawings For RCP For BOH</t>
  </si>
  <si>
    <t>Submission of Shop Drawings For Firefighting Network</t>
  </si>
  <si>
    <t>Submission of Shop Drawings For Waterproofing For BOH</t>
  </si>
  <si>
    <t>Submission of Shop Drawings For Ducting</t>
  </si>
  <si>
    <t>Submission of Shop Drawings For Wall Finishes  For Guest Rooms</t>
  </si>
  <si>
    <t>Submission of Shop Drawings For RCP For Guest Rooms</t>
  </si>
  <si>
    <t>Submission of Shop Drawings For Waterproofing For Guest Rooms</t>
  </si>
  <si>
    <t>Submission of Shop Drawings For Doors Schedule &amp; Details For Guest Rooms</t>
  </si>
  <si>
    <t>Submission of Shop Drawings For Windows Schedule &amp; Details For Guest Rooms</t>
  </si>
  <si>
    <t>Submission of Shop Drawings For Façade</t>
  </si>
  <si>
    <t>Submission of Shop Drawings For Windows Schedule &amp; Details For BOH</t>
  </si>
  <si>
    <t>Submission of Shop Drawings For Floor Finishes For BOH</t>
  </si>
  <si>
    <t>Submission of Shop Drawings For Drainage Network</t>
  </si>
  <si>
    <t>Submission of Shop Drawings For Storm Water Network</t>
  </si>
  <si>
    <t>Submission of Shop Drawings For Floor Finishes For Guest Rooms</t>
  </si>
  <si>
    <t>Submission of Shop Drawings For Potable Water Network</t>
  </si>
  <si>
    <t>Submission of Shop Drawings For Fire Fighting Network</t>
  </si>
  <si>
    <t>Submission of Shop Drawings For Irrigation Network</t>
  </si>
  <si>
    <t>Submission of Shop Drawings For Electricity Distribution Network</t>
  </si>
  <si>
    <t>Submission of Shop Drawings For ELV Network</t>
  </si>
  <si>
    <t>Submission of Shop Drawings For External Lighting</t>
  </si>
  <si>
    <t>Submission of Shop Drawings For Doors Schedule &amp; Details For BOH</t>
  </si>
  <si>
    <t>Submission of Shop Drawings For LPG System Installation</t>
  </si>
  <si>
    <t>Submission of Shop Drawings For Pools and Water Features</t>
  </si>
  <si>
    <t>Submission of Shop Drawings For RCP For Public Spaces</t>
  </si>
  <si>
    <t>Submission of Shop Drawings For Waterproofing For Public Spaces</t>
  </si>
  <si>
    <t>Submission of Shop Drawings For Lighting</t>
  </si>
  <si>
    <t>Submission of Shop Drawings For Wall Finishes  For Public Spaces</t>
  </si>
  <si>
    <t>Submission of Shop Drawings For Telecom Network</t>
  </si>
  <si>
    <t>Submission of Shop Drawings For Fire Alarm System</t>
  </si>
  <si>
    <t>Submission of Shop Drawings For Security</t>
  </si>
  <si>
    <t>Submission of Shop Drawings For Hard Landscaping &amp; Furniture</t>
  </si>
  <si>
    <t>Submission of Shop Drawings For ICT</t>
  </si>
  <si>
    <t>Submission of Shop Drawings For Windows Schedule &amp; Details For Public Spaces</t>
  </si>
  <si>
    <t>Submission of Shop Drawings For Floor Finishes For Public Spaces</t>
  </si>
  <si>
    <t>Submission of Shop Drawings For Elevator</t>
  </si>
  <si>
    <t>Submission of Shop Drawings For Soft Landscaping</t>
  </si>
  <si>
    <t>Submission of Shop Drawings For Doors Schedule &amp; Details For Public Spaces</t>
  </si>
  <si>
    <t>Submission of Shop Drawings For Waterproofing</t>
  </si>
  <si>
    <t>Submission of Shop Drawings For Signage and Wayfinding</t>
  </si>
  <si>
    <t>Submission of Shop Drawings For ID Details For Guest Rooms</t>
  </si>
  <si>
    <t>Submission of Shop Drawings For Kitchen &amp; Laundry Equipment</t>
  </si>
  <si>
    <t>Submission of Shop Drawings For Wall Finishes</t>
  </si>
  <si>
    <t>Submission of Shop Drawings For Ceiling</t>
  </si>
  <si>
    <t>Submission of Shop Drawings For RCP</t>
  </si>
  <si>
    <t>Submission of Shop Drawings For Doors Schedule &amp; Details</t>
  </si>
  <si>
    <t>Submission of Shop Drawings For Windows Schedule &amp; Details</t>
  </si>
  <si>
    <t>Submission of Shop Drawings For Floor Finishes</t>
  </si>
  <si>
    <t>Submission of Shop Drawings For ID Details</t>
  </si>
  <si>
    <t>Period</t>
  </si>
  <si>
    <t>%</t>
  </si>
  <si>
    <t>Balance 1st Submission</t>
  </si>
  <si>
    <t>Overall Planned No.</t>
  </si>
  <si>
    <t>Planned Uptill Today</t>
  </si>
  <si>
    <t>Approved</t>
  </si>
  <si>
    <t>Revise &amp; Resubmit</t>
  </si>
  <si>
    <t>Under Review of UCC</t>
  </si>
  <si>
    <t>Returned by UCC To Revise</t>
  </si>
  <si>
    <t>Balance 1st submission to UCC</t>
  </si>
  <si>
    <t>D</t>
  </si>
  <si>
    <t>P</t>
  </si>
  <si>
    <t>R</t>
  </si>
  <si>
    <t>Information and Communication Technology</t>
  </si>
  <si>
    <t>Commercial</t>
  </si>
  <si>
    <t>BUILDERS WORK</t>
  </si>
  <si>
    <t>Civil Engineering</t>
  </si>
  <si>
    <t>Logistics</t>
  </si>
  <si>
    <t>Total</t>
  </si>
  <si>
    <t>Under Review</t>
  </si>
  <si>
    <t xml:space="preserve">Based on Each Buildings </t>
  </si>
  <si>
    <t>Building Name</t>
  </si>
  <si>
    <t>Forecast Planned Uptill Today</t>
  </si>
  <si>
    <t>Balance 1st submission to GHD</t>
  </si>
  <si>
    <t>Submitted Uptill Today GHD</t>
  </si>
  <si>
    <t>PMC Consultant Status</t>
  </si>
  <si>
    <t>Approved
A, B &amp; E</t>
  </si>
  <si>
    <t>% Approved Vs Overall Planned</t>
  </si>
  <si>
    <t>I</t>
  </si>
  <si>
    <t>GENERAL</t>
  </si>
  <si>
    <t>MAIN BUILDING</t>
  </si>
  <si>
    <t>IJKL</t>
  </si>
  <si>
    <t>ABCD</t>
  </si>
  <si>
    <t>EFGH</t>
  </si>
  <si>
    <t>LMNO</t>
  </si>
  <si>
    <t>PQRS</t>
  </si>
  <si>
    <t>SITE</t>
  </si>
  <si>
    <t>Monthly Performance</t>
  </si>
  <si>
    <t>Total No. of Submissions:</t>
  </si>
  <si>
    <t>Graph</t>
  </si>
  <si>
    <t>Planned</t>
  </si>
  <si>
    <t>ALL</t>
  </si>
  <si>
    <t>All Discipline Monthly Planned No.</t>
  </si>
  <si>
    <t>Cumulative Planned No.</t>
  </si>
  <si>
    <t>All Discipline Cumulative Planned %</t>
  </si>
  <si>
    <t>Submitted</t>
  </si>
  <si>
    <t>All Discipline Monthly Submitted No.</t>
  </si>
  <si>
    <t>Cumulative Submitted No.</t>
  </si>
  <si>
    <t>All Discipline Cumulative Submitted %</t>
  </si>
  <si>
    <t>All Discipline Monthly Approved No.</t>
  </si>
  <si>
    <t>Cumulative Approved No.</t>
  </si>
  <si>
    <t>All Discipline Cumulative Approved %</t>
  </si>
  <si>
    <t>All Discipline Monthly Revise &amp; Resubmit</t>
  </si>
  <si>
    <t>Cumulative Revise &amp; Resubmit No.</t>
  </si>
  <si>
    <t>All Discipline Cumulative Revise &amp; Resubmit %</t>
  </si>
  <si>
    <t>All Discipline Monthly Under Review No.</t>
  </si>
  <si>
    <t>Cumulative Under Review No.</t>
  </si>
  <si>
    <t>All Discipline Cumulative Under Review %</t>
  </si>
  <si>
    <t>All Discipline Monthly Balance 1st Submission No.</t>
  </si>
  <si>
    <t>All Discipline Cumulative Balance 1st Submission No.</t>
  </si>
  <si>
    <t>All Discipline Cumulative Balance 1st Submission %</t>
  </si>
  <si>
    <t>DESIGN AND BUILD OF NEOM HIGH DENSITY OFFICES, NEOM, KSA</t>
  </si>
  <si>
    <t>DDS Summary for Subcontractors/TED Perfomance</t>
  </si>
  <si>
    <t>URB</t>
  </si>
  <si>
    <t>From Date</t>
  </si>
  <si>
    <t>To Date</t>
  </si>
  <si>
    <t>Monthly Planned No.</t>
  </si>
  <si>
    <t>Monthly Submitted No.</t>
  </si>
  <si>
    <t>Monthly Approved No.</t>
  </si>
  <si>
    <t>Monthly Revise &amp; Resubmit</t>
  </si>
  <si>
    <t>Monthly Under Review No.</t>
  </si>
  <si>
    <t>Summary for Consultants Performance</t>
  </si>
  <si>
    <t>Consultant</t>
  </si>
  <si>
    <t>From</t>
  </si>
  <si>
    <t>To</t>
  </si>
  <si>
    <t>Total No. of Submissions</t>
  </si>
  <si>
    <t>Commented</t>
  </si>
  <si>
    <t>Replied within 14 Days</t>
  </si>
  <si>
    <t>Under Review Within 14 Days</t>
  </si>
  <si>
    <t>Replied within 28 Days</t>
  </si>
  <si>
    <t>Under Review More than 28  Days</t>
  </si>
  <si>
    <t>Total Commented</t>
  </si>
  <si>
    <t>Total Under Review</t>
  </si>
  <si>
    <t xml:space="preserve">Cover Sheet </t>
  </si>
  <si>
    <t>ELE</t>
  </si>
  <si>
    <t>List of Drawings</t>
  </si>
  <si>
    <t>GROUND FLOOR - LIGHTING SYSTEM LAYOUT</t>
  </si>
  <si>
    <t>FIRST FLOOR - LIGHTING SYSTEM LAYOUT</t>
  </si>
  <si>
    <t>SECOND FLOOR - LIGHTING SYSTEM LAYOUT</t>
  </si>
  <si>
    <t>THIRD FLOOR - LIGHTING SYSTEM LAYOUT</t>
  </si>
  <si>
    <t>ROOF FLOOR - LIGHTING SYSTEM LAYOUT</t>
  </si>
  <si>
    <t>GROUND FLOOR - EMERGENCY LIGHTING SYSTEM LAYOUT</t>
  </si>
  <si>
    <t>FIRST FLOOR -  EMERGENCY LIGHTING SYSTEM LAYOUT</t>
  </si>
  <si>
    <t>SECOND FLOOR - EMERGENCY EMERGENCY LIGHTING SYSTEM LAYOUT</t>
  </si>
  <si>
    <t>THIRD FLOOR - EMERGENCY LIGHTING SYSTEM LAYOUT</t>
  </si>
  <si>
    <t>GROUND FLOOR - POWER SYSTEM LAYOUT</t>
  </si>
  <si>
    <t>FIRST FLOOR - POWER SYSTEM LAYOUT</t>
  </si>
  <si>
    <t>SECOND FLOOR - POWER SYSTEM LAYOUT</t>
  </si>
  <si>
    <t>THIRD FLOOR - POWER SYSTEM LAYOUT</t>
  </si>
  <si>
    <t>GROUND FLOOR - HVAC FEEDING SYSTEM LAYOUT</t>
  </si>
  <si>
    <t>FIRST FLOOR - HVAC FEEDING SYSTEM LAYOUT</t>
  </si>
  <si>
    <t>SECOND FLOOR - HVAC FEEDING SYSTEM LAYOUT</t>
  </si>
  <si>
    <t>THIRD FLOOR - HVAC FEEDING SYSTEM LAYOUT</t>
  </si>
  <si>
    <t>GROUND FLOOR - FEEDER ROUTING SYSTEM LAYOUT</t>
  </si>
  <si>
    <t>FIRST FLOOR - FEEDER ROUTING SYSTEM LAYOUT</t>
  </si>
  <si>
    <t>SECOND FLOOR - FEEDER ROUTING SYSTEM LAYOUT</t>
  </si>
  <si>
    <t>THIRD FLOOR - FEEDER ROUTING SYSTEM LAYOUT</t>
  </si>
  <si>
    <t>ROOF FLOOR - FEEDER ROUTING SYSTEM LAYOUT</t>
  </si>
  <si>
    <t>GROUND FLOOR -EARTHING SYSTEM LAYOUT</t>
  </si>
  <si>
    <t>ROOF FLOOR - LIGHTINING PROTECTION SYSTEM LAYOUT</t>
  </si>
  <si>
    <t>POWER SINGLE LINE DIAGRAM</t>
  </si>
  <si>
    <t>EMERGENCY LIGHTING RISER</t>
  </si>
  <si>
    <t>FAS SYSTEM - RISER DIAGRAM</t>
  </si>
  <si>
    <t xml:space="preserve">LIGHTING FIXTURE SCHEDUEL </t>
  </si>
  <si>
    <t>FEEDER DATA SCHEDUEL</t>
  </si>
  <si>
    <t>PANEL BOARDS SCHEDUEL 1</t>
  </si>
  <si>
    <t>PANEL BOARDS SCHEDUEL 2</t>
  </si>
  <si>
    <t>PANEL BOARDS SCHEDUEL 3</t>
  </si>
  <si>
    <t>PANEL BOARDS SCHEDUEL 4</t>
  </si>
  <si>
    <t>PANEL BOARDS SCHEDUEL 5</t>
  </si>
  <si>
    <t>PANEL BOARDS SCHEDUEL 6</t>
  </si>
  <si>
    <t>PANEL BOARDS SCHEDUEL 7</t>
  </si>
  <si>
    <t>PANEL BOARDS SCHEDUEL 8</t>
  </si>
  <si>
    <t>PANEL BOARDS SCHEDUEL 9</t>
  </si>
  <si>
    <t>PANEL BOARDS SCHEDUEL 10</t>
  </si>
  <si>
    <t>ROOF FLOOR - PHOTOVOLTAIC SYSTEM LAYOUT</t>
  </si>
  <si>
    <t>GROUND FLOOR- FAS SYSTEM LAYOUT</t>
  </si>
  <si>
    <t>FIRST FLOOR- FAS SYSTEM LAYOUT</t>
  </si>
  <si>
    <t>SECOND FLOOR- FAS SYSTEM LAYOUT</t>
  </si>
  <si>
    <t>THIRD FLOOR- FAS SYSTEM LAYOUT</t>
  </si>
  <si>
    <t>14-621850-4800000856-URB-ARC-DRG-300106</t>
  </si>
  <si>
    <t>WALL SECTION 01</t>
  </si>
  <si>
    <t>ARC</t>
  </si>
  <si>
    <t>14-621850-4800000856-URB-ARC-DRG-300107</t>
  </si>
  <si>
    <t>WALL SECTION 02</t>
  </si>
  <si>
    <t>14-621850-4800000856-URB-ARC-DRG-400103</t>
  </si>
  <si>
    <t xml:space="preserve">ELEVATOR DETAILS </t>
  </si>
  <si>
    <t>14-621850-4800000856-URB-ARC-DRG-400104</t>
  </si>
  <si>
    <t xml:space="preserve">RAMPS DETAIL </t>
  </si>
  <si>
    <t>14-621850-4800000856-URB-ARC-DRG-800102</t>
  </si>
  <si>
    <t>WINDOW TYPES</t>
  </si>
  <si>
    <t>14-621850-4800000856-URB-IND-DRG-000001</t>
  </si>
  <si>
    <t>COVER SHEETGENERAL</t>
  </si>
  <si>
    <t>IDN</t>
  </si>
  <si>
    <t>14-621850-4800000856-URB-IND-DRG-000002</t>
  </si>
  <si>
    <t>LIST OF DRAWINGSGENERAL</t>
  </si>
  <si>
    <t>14-621850-4800000856-URB-IND-DRG-100101</t>
  </si>
  <si>
    <t>GROUND FLOOR PLAN01-GENERAL ARRANGEMENT PLANS</t>
  </si>
  <si>
    <t>14-621850-4800000856-URB-IND-DRG-100102</t>
  </si>
  <si>
    <t>FIRST FLOOR PLAN01-GENERAL ARRANGEMENT PLANS</t>
  </si>
  <si>
    <t>14-621850-4800000856-URB-IND-DRG-100103</t>
  </si>
  <si>
    <t>SECOND FLOOR PLAN01-GENERAL ARRANGEMENT PLANS</t>
  </si>
  <si>
    <t>14-621850-4800000856-URB-IND-DRG-100104</t>
  </si>
  <si>
    <t>THIRD FLOOR PLAN01-GENERAL ARRANGEMENT PLANS</t>
  </si>
  <si>
    <t>14-621850-4800000856-URB-IND-DRG-100105</t>
  </si>
  <si>
    <t>GROUND FLOOR PLANSETTING OUT PLAN</t>
  </si>
  <si>
    <t>14-621850-4800000856-URB-IND-DRG-100106</t>
  </si>
  <si>
    <t>FIRST FLOOR PLANSETTING OUT PLAN</t>
  </si>
  <si>
    <t>14-621850-4800000856-URB-IND-DRG-100107</t>
  </si>
  <si>
    <t>SECOND FLOOR PLANSETTING OUT PLAN</t>
  </si>
  <si>
    <t>14-621850-4800000856-URB-IND-DRG-100108</t>
  </si>
  <si>
    <t>THIRD FLOOR PLANSETTING OUT PLAN</t>
  </si>
  <si>
    <t>14-621850-4800000856-URB-IND-DRG-100109</t>
  </si>
  <si>
    <t>GROUND FLOOR PLANFLOOR FINISES PLANS</t>
  </si>
  <si>
    <t>14-621850-4800000856-URB-IND-DRG-100110</t>
  </si>
  <si>
    <t>FIRST FLOOR PLANFLOOR FINISES PLANS</t>
  </si>
  <si>
    <t>14-621850-4800000856-URB-IND-DRG-100111</t>
  </si>
  <si>
    <t>SECOND FLOOR PLANFLOOR FINISES PLANS</t>
  </si>
  <si>
    <t>14-621850-4800000856-URB-IND-DRG-100112</t>
  </si>
  <si>
    <t>THIRD FLOOR PLANFLOOR FINISES PLANS</t>
  </si>
  <si>
    <t>14-621850-4800000856-URB-IND-DRG-100113</t>
  </si>
  <si>
    <t>GROUND FLOOR PLANWALL FINISHES PLANS</t>
  </si>
  <si>
    <t>14-621850-4800000856-URB-IND-DRG-100114</t>
  </si>
  <si>
    <t>FIRST FLOOR PLANWALL FINISHES PLANS</t>
  </si>
  <si>
    <t>14-621850-4800000856-URB-IND-DRG-100115</t>
  </si>
  <si>
    <t>SECOND FLOOR PLANWALL FINISHES PLANS</t>
  </si>
  <si>
    <t>14-621850-4800000856-URB-IND-DRG-100116</t>
  </si>
  <si>
    <t>THIRD FLOOR PLANWALL FINISHES PLANS</t>
  </si>
  <si>
    <t>14-621850-4800000856-URB-IND-DRG-100117</t>
  </si>
  <si>
    <t>GROUND FLOOR PLANSMALL POWER PLANS</t>
  </si>
  <si>
    <t>14-621850-4800000856-URB-IND-DRG-100118</t>
  </si>
  <si>
    <t>FIRST FLOOR PLANSMALL POWER PLANS</t>
  </si>
  <si>
    <t>14-621850-4800000856-URB-IND-DRG-100119</t>
  </si>
  <si>
    <t>SECOND FLOOR PLANSMALL POWER PLANS</t>
  </si>
  <si>
    <t>14-621850-4800000856-URB-IND-DRG-100120</t>
  </si>
  <si>
    <t>THIRD FLOOR PLANSMALL POWER PLANS</t>
  </si>
  <si>
    <t>14-621850-4800000856-URB-IND-DRG-200101</t>
  </si>
  <si>
    <t>GROUND CEILING  PLANRCP</t>
  </si>
  <si>
    <t>14-621850-4800000856-URB-IND-DRG-200102</t>
  </si>
  <si>
    <t>FIRST CEILING PLANRCP</t>
  </si>
  <si>
    <t>14-621850-4800000856-URB-IND-DRG-200103</t>
  </si>
  <si>
    <t>SECOND CEILING PLANRCP</t>
  </si>
  <si>
    <t>14-621850-4800000856-URB-IND-DRG-200104</t>
  </si>
  <si>
    <t>THIRD CEILING PLANRCP</t>
  </si>
  <si>
    <t>14-621850-4800000856-URB-IND-DRG-200105</t>
  </si>
  <si>
    <t>GROUND CEILING PLANCEILING LAYOUT</t>
  </si>
  <si>
    <t>14-621850-4800000856-URB-IND-DRG-200106</t>
  </si>
  <si>
    <t>FIRST CEILING PLANCEILING LAYOUT</t>
  </si>
  <si>
    <t>14-621850-4800000856-URB-IND-DRG-200107</t>
  </si>
  <si>
    <t>SECOND CEILING  PLANCEILING LAYOUT</t>
  </si>
  <si>
    <t>14-621850-4800000856-URB-IND-DRG-200108</t>
  </si>
  <si>
    <t>THIRD CEILING PLANCEILING LAYOUT</t>
  </si>
  <si>
    <t>14-621850-4800000856-URB-IND-DRG-300101</t>
  </si>
  <si>
    <t>Male Toilets 01ENLARGED DETAILS</t>
  </si>
  <si>
    <t>14-621850-4800000856-URB-IND-DRG-300102</t>
  </si>
  <si>
    <t>Male Toilets 02ENLARGED DETAILS</t>
  </si>
  <si>
    <t>14-621850-4800000856-URB-IND-DRG-300103</t>
  </si>
  <si>
    <t>Female Toilets 01ENLARGED DETAILS</t>
  </si>
  <si>
    <t>14-621850-4800000856-URB-IND-DRG-300104</t>
  </si>
  <si>
    <t>Female Toilets 02ENLARGED DETAILS</t>
  </si>
  <si>
    <t>14-621850-4800000856-URB-IND-DRG-300105</t>
  </si>
  <si>
    <t>Recepttion Area 01ENLARGED DETAILS</t>
  </si>
  <si>
    <t>14-621850-4800000856-URB-IND-DRG-300106</t>
  </si>
  <si>
    <t>Reception Area 02ENLARGED DETAILS</t>
  </si>
  <si>
    <t>14-621850-4800000856-URB-IND-DRG-300107</t>
  </si>
  <si>
    <t>MEETING ROOM ELEVATIONSENLARGED DETAILS</t>
  </si>
  <si>
    <t>14-621850-4800000856-URB-IND-DRG-300108</t>
  </si>
  <si>
    <t>PHONE BOOTHENLARGED DETAILS</t>
  </si>
  <si>
    <t>14-621850-4800000856-URB-IND-DRG-300109</t>
  </si>
  <si>
    <t>FOCUS ROOM - ELEVATIONSENLARGED DETAILS</t>
  </si>
  <si>
    <t>14-621850-4800000856-URB-IND-DRG-300110</t>
  </si>
  <si>
    <t>CLOSE OFFICE - ELEVATIONSENLARGED DETAILS</t>
  </si>
  <si>
    <t>14-621850-4800000856-URB-IND-DRG-800101</t>
  </si>
  <si>
    <t>GLASS PARTITION DETAIL 01ENLARGED DETAILS</t>
  </si>
  <si>
    <t>14-621850-4800000856-URB-IND-DRG-800102</t>
  </si>
  <si>
    <t>GLASS PARTITION DETAIL 02ENLARGED DETAILS</t>
  </si>
  <si>
    <t>14-621850-4800000856-URB-IND-DRG-800103</t>
  </si>
  <si>
    <t>GLASS PARTITION DETAIL 03ENLARGED DETAILS</t>
  </si>
  <si>
    <t>14-621850-4800000856-URB-IND-DRG-800104</t>
  </si>
  <si>
    <t>GLASS PARTITION DETAIL 04ENLARGED DETAILS</t>
  </si>
  <si>
    <t>14-621850-4800000856-URB-IND-DRG-800105</t>
  </si>
  <si>
    <t>GLASS PARTITION DETAIL 05ENLARGED DETAILS</t>
  </si>
  <si>
    <t>14-621850-4800000856-URB-IND-DRG-800106</t>
  </si>
  <si>
    <t>GLASS PARTITION DETAIL 06ENLARGED DETAILS</t>
  </si>
  <si>
    <t>14-621850-4800000856-URB-IND-DRG-800107</t>
  </si>
  <si>
    <t>GLASS PARTITION DETAIL 07ENLARGED DETAILS</t>
  </si>
  <si>
    <t>14-621850-4800000856-URB-IND-DRG-800108</t>
  </si>
  <si>
    <t>GLASS PARTITION DETAIL 08ENLARGED DETAILS</t>
  </si>
  <si>
    <t>14-621850-4800000856-URB-IND-DRG-800109</t>
  </si>
  <si>
    <t>DOOR TYPESDOORS &amp; WINDOWS</t>
  </si>
  <si>
    <t>14-621850-4800000856-URB-IND-DRG-800110</t>
  </si>
  <si>
    <t>FLOORING DETAILSENLARGED DETAILS</t>
  </si>
  <si>
    <t>14-621850-4800000856-URB-IND-DRG-800111</t>
  </si>
  <si>
    <t>SANITARYWARE SCHEDULESSCHEDULES</t>
  </si>
  <si>
    <t>00</t>
  </si>
  <si>
    <t>4</t>
  </si>
  <si>
    <t>Shop Drawing</t>
  </si>
  <si>
    <t>B-Approved with Comments</t>
  </si>
  <si>
    <t>Approved with Comments</t>
  </si>
  <si>
    <t>ST-Structural Engineering</t>
  </si>
  <si>
    <t>DG1-Diriyah Gate Phase 1</t>
  </si>
  <si>
    <t>Albawani UCC JV</t>
  </si>
  <si>
    <t>02</t>
  </si>
  <si>
    <t>13</t>
  </si>
  <si>
    <t>For Review</t>
  </si>
  <si>
    <t>In Progress</t>
  </si>
  <si>
    <t>12</t>
  </si>
  <si>
    <t>5</t>
  </si>
  <si>
    <t>01</t>
  </si>
  <si>
    <t>8</t>
  </si>
  <si>
    <t>WS-687-FAENA HOTEL- PART 2E EXCAVATION PLAN</t>
  </si>
  <si>
    <t>7</t>
  </si>
  <si>
    <t>WS-687-FAENA HOTEL- PART 2E EXCAVATION SECTIONS</t>
  </si>
  <si>
    <t>9</t>
  </si>
  <si>
    <t>FAENA HOTEL- PART 2H  EXCAVATION SECTIONS</t>
  </si>
  <si>
    <t>2</t>
  </si>
  <si>
    <t>C-Revise and Resubmit</t>
  </si>
  <si>
    <t>Revise and Resubmit</t>
  </si>
  <si>
    <t>3</t>
  </si>
  <si>
    <t>FAENA HOTEL- PART 2B GENERAL ARRANGEMENT SECTIONS</t>
  </si>
  <si>
    <t>6</t>
  </si>
  <si>
    <t>WS-687-FAENA HOTEL- PART 2H  GENERAL ARRANGEMENT SECTIONS</t>
  </si>
  <si>
    <t>FAENA HOTEL- PART 2A GENERAL ARRANGEMENT PLAN</t>
  </si>
  <si>
    <t>FAENA HOTEL- PART 2A GENERAL ARRANGEMENT SECTIONS</t>
  </si>
  <si>
    <t>FAENA HOTEL- PART 2B TOP T1 REINFORCEMENT DETAILS</t>
  </si>
  <si>
    <t>FAENA HOTEL- PART 2B TOP T2 REINFORCEMENT DETAILS</t>
  </si>
  <si>
    <t>FAENA HOTEL- PART 2B KEY PLAN FOOTINGS DETAILS</t>
  </si>
  <si>
    <t>FAENA HOTEL- PART 2B COLUMNS STARTERS  REINFORCEMENT DETAILS</t>
  </si>
  <si>
    <t>WS-687 Faena Hotel &amp; BR -  ENABLING WORKS SITE HOARDING PLAN</t>
  </si>
  <si>
    <t>CE-Civil Engineering</t>
  </si>
  <si>
    <t>WS-WSI-687-0000-UBJ-SDW-LO-2L0-0000001_PDF</t>
  </si>
  <si>
    <t>Faena Hotel &amp; Branded Residence-Logistic Plan</t>
  </si>
  <si>
    <t>Vert.Transportation</t>
  </si>
  <si>
    <t>AC</t>
  </si>
  <si>
    <t>Acoustics</t>
  </si>
  <si>
    <t>AD</t>
  </si>
  <si>
    <t>Administration</t>
  </si>
  <si>
    <t>AV</t>
  </si>
  <si>
    <t>Audio Visual</t>
  </si>
  <si>
    <t>CA</t>
  </si>
  <si>
    <t>Contract Administration</t>
  </si>
  <si>
    <t>DE</t>
  </si>
  <si>
    <t>Design</t>
  </si>
  <si>
    <t>EN</t>
  </si>
  <si>
    <t>Environmental</t>
  </si>
  <si>
    <t>FC</t>
  </si>
  <si>
    <t>Facade</t>
  </si>
  <si>
    <t>GE</t>
  </si>
  <si>
    <t>Geotechnical</t>
  </si>
  <si>
    <t>HR</t>
  </si>
  <si>
    <t>Human Resources</t>
  </si>
  <si>
    <t>HS</t>
  </si>
  <si>
    <t>Health and Safety</t>
  </si>
  <si>
    <t>IF</t>
  </si>
  <si>
    <t>Infrastructure</t>
  </si>
  <si>
    <t>LI</t>
  </si>
  <si>
    <t>Lighting</t>
  </si>
  <si>
    <t>MN</t>
  </si>
  <si>
    <t>Management</t>
  </si>
  <si>
    <t>NS</t>
  </si>
  <si>
    <t>Non-specific/Multidisciplinary</t>
  </si>
  <si>
    <t>OP</t>
  </si>
  <si>
    <t>Operations</t>
  </si>
  <si>
    <t>PC</t>
  </si>
  <si>
    <t>Programme Controls / Project Controls</t>
  </si>
  <si>
    <t>PR</t>
  </si>
  <si>
    <t>Procurement</t>
  </si>
  <si>
    <t>QL</t>
  </si>
  <si>
    <t>Quality</t>
  </si>
  <si>
    <t>RK</t>
  </si>
  <si>
    <t>Risk Management</t>
  </si>
  <si>
    <t>SF</t>
  </si>
  <si>
    <t>SS</t>
  </si>
  <si>
    <t>Site Setup</t>
  </si>
  <si>
    <t>SU</t>
  </si>
  <si>
    <t>Sustainability</t>
  </si>
  <si>
    <t>TM</t>
  </si>
  <si>
    <t>Traffic Management</t>
  </si>
  <si>
    <t>WM</t>
  </si>
  <si>
    <t>Waste Management</t>
  </si>
  <si>
    <t>FB</t>
  </si>
  <si>
    <t>FOOD &amp; BEVERAGE</t>
  </si>
  <si>
    <t>FW</t>
  </si>
  <si>
    <t>FORMWORK</t>
  </si>
  <si>
    <t>TW</t>
  </si>
  <si>
    <t>Temporary Work</t>
  </si>
  <si>
    <t>WF</t>
  </si>
  <si>
    <t>WATER FEATURE</t>
  </si>
  <si>
    <t>LAUND</t>
  </si>
  <si>
    <t>Interior</t>
  </si>
  <si>
    <t>Submission Date</t>
  </si>
  <si>
    <t>JR SUITE (K) TYPE 2</t>
  </si>
  <si>
    <t>JR SUITE (Q/Q) TYPE 1</t>
  </si>
  <si>
    <t>FAENA SUITE TYPE 2</t>
  </si>
  <si>
    <t>FAENA SUITE TYPE 1</t>
  </si>
  <si>
    <t>2 BED SUITE (K&amp;K)</t>
  </si>
  <si>
    <t>PREM. 1 BED SUITE (K) TYPE 3</t>
  </si>
  <si>
    <t>DLX. 1BED SUITE (K) TYPE 2</t>
  </si>
  <si>
    <t>EX SUITE (K) TYPE 1</t>
  </si>
  <si>
    <t>CEILING DETAILS 1</t>
  </si>
  <si>
    <t>submit separately</t>
  </si>
  <si>
    <t>JR SUITE (K) TYPE 2 -</t>
  </si>
  <si>
    <t>BATHROOM ELEVATIONS</t>
  </si>
  <si>
    <t>TOILET ELEVATIONS &amp; SHOWER ELEVATIONS</t>
  </si>
  <si>
    <t>DRESSING ROOM ELEVATIONS</t>
  </si>
  <si>
    <t>HEADBOARD DETAILS</t>
  </si>
  <si>
    <t xml:space="preserve">TYPE 1 &amp; 2 - VANITY DETAILS </t>
  </si>
  <si>
    <t>FLOORS DETAILS 1</t>
  </si>
  <si>
    <t>FLOORS DETAILS 2</t>
  </si>
  <si>
    <t>CEILING DETAILS 2</t>
  </si>
  <si>
    <t>TYPE 1 &amp; 2 - WARDROBE DETAILS</t>
  </si>
  <si>
    <t>TYPE 1 &amp; 2 - FLOORS DETAILS 1</t>
  </si>
  <si>
    <t>TYPE 1 &amp; 2 - FLOORS DETAILS 2</t>
  </si>
  <si>
    <t>TYPE 1 &amp; 2 - CEILING DETAILS 1</t>
  </si>
  <si>
    <t>TYPE 1 &amp; 2 - CEILING DETAILS 2</t>
  </si>
  <si>
    <t xml:space="preserve">JR SUITE (Q/Q) TYPE 1- </t>
  </si>
  <si>
    <t>GENERAL ARRANGEMENT PLAN 1:25</t>
  </si>
  <si>
    <t xml:space="preserve">FURNITURE PLAN </t>
  </si>
  <si>
    <t xml:space="preserve">FLOOR FINISHES PLAN </t>
  </si>
  <si>
    <t xml:space="preserve">WALL FINISHES PLAN </t>
  </si>
  <si>
    <t xml:space="preserve">REFLECTED CEILING PLAN </t>
  </si>
  <si>
    <t xml:space="preserve">EX SUITE (K) TYPE 1 - </t>
  </si>
  <si>
    <t>LIVING ROOM ELEVATIONS</t>
  </si>
  <si>
    <t>BEDROOM ELEVATIONS</t>
  </si>
  <si>
    <t>FURNITURE PLAN</t>
  </si>
  <si>
    <t>POWDER ROOM ELEVATIONS</t>
  </si>
  <si>
    <t>KITCHEN ELEVATIONS</t>
  </si>
  <si>
    <t>DRESSING ROOM 1 ELEVATIONS</t>
  </si>
  <si>
    <t>DRESSING ROOM 2 ELEVATIONS</t>
  </si>
  <si>
    <t>MASTER DRESSING ROOM 1 ELEVATIONS</t>
  </si>
  <si>
    <t>MASTER DRESSING ROOM 2 ELEVATIONS</t>
  </si>
  <si>
    <t>KITCHEN DETAILS (1 of 2)</t>
  </si>
  <si>
    <t>KITCHEN DETAILS (2 of 2)</t>
  </si>
  <si>
    <t xml:space="preserve">VANITY DETAILS </t>
  </si>
  <si>
    <t xml:space="preserve">WARDROBE DETAILS (1 of 3) </t>
  </si>
  <si>
    <t xml:space="preserve">WARDROBE DETAILS (2 of 3) </t>
  </si>
  <si>
    <t xml:space="preserve">DLX. 1BED SUITE (K) TYPE 2 - </t>
  </si>
  <si>
    <t>DLX. 1BED SUITE (K) TYPE 1 &amp; 2 -</t>
  </si>
  <si>
    <t>LIVING ROOM &amp; DINING ROOM ELEVATIONS</t>
  </si>
  <si>
    <t>MASTER DRESSING ROOM ELEVATIONS</t>
  </si>
  <si>
    <t xml:space="preserve">WARDROBE DETAILS (3 of 3) </t>
  </si>
  <si>
    <t xml:space="preserve">WARDROBE DETAILS (1 of 2) </t>
  </si>
  <si>
    <t xml:space="preserve">WARDROBE DETAILS (2 of 2) </t>
  </si>
  <si>
    <t xml:space="preserve">PREM. 1 BED SUITE (K) TYPE 3 - </t>
  </si>
  <si>
    <t xml:space="preserve">2 BED SUITE (K&amp;K) - </t>
  </si>
  <si>
    <t>DINING ROOM ELEVATION</t>
  </si>
  <si>
    <t>BATHROOM 1 ELEVATIONS</t>
  </si>
  <si>
    <t>TOILET 1 ELEVATIONS &amp; SHOWER 1 ELEVATIONS</t>
  </si>
  <si>
    <t>BATHROOM 2 ELEVATIONS</t>
  </si>
  <si>
    <t>TOILET 2 ELEVATIONS &amp; SHOWER 2 ELEVATIONS</t>
  </si>
  <si>
    <t>BEDROOM 1 ELEVATIONS</t>
  </si>
  <si>
    <t>DRESSING ROOM 3 ELEVATIONS</t>
  </si>
  <si>
    <t>BEDROOM 2 ELEVATIONS</t>
  </si>
  <si>
    <t>FAENA SUITE TYPE 1 -</t>
  </si>
  <si>
    <t>BEDROOM 3 ELEVATIONS</t>
  </si>
  <si>
    <t>BATHROOM 3 ELEVATIONS</t>
  </si>
  <si>
    <t>TOILET 3 ELEVATIONS &amp; SHOWER 3 ELEVATIONS</t>
  </si>
  <si>
    <t>HEADBOARD DETAILS DOUBLE QUEEN</t>
  </si>
  <si>
    <t>FAENA SUITE TYPE 2 –</t>
  </si>
  <si>
    <t xml:space="preserve">FAENA SUITE TYPE 1 - WARDROBE DETAILS (4 of 4) </t>
  </si>
  <si>
    <t xml:space="preserve">FAENA SUITE TYPE 1 - WARDROBE DETAILS (3 of 4) </t>
  </si>
  <si>
    <t xml:space="preserve">FAENA SUITE TYPE 1 - WARDROBE DETAILS (2 of 4) </t>
  </si>
  <si>
    <t xml:space="preserve">FAENA SUITE TYPE 1 - WARDROBE DETAILS (1 of 4) </t>
  </si>
  <si>
    <t>CEILING DETAILS 3</t>
  </si>
  <si>
    <t>FLOORS DETAILS 3</t>
  </si>
  <si>
    <t>GENERAL ARRANGEMENT PLAN 1:30</t>
  </si>
  <si>
    <t>KITCHEN ROOM ELEVATIONS</t>
  </si>
  <si>
    <t>BEDROOM 1 ROOM ELEVATIONS</t>
  </si>
  <si>
    <t>LOBBY ELEVATIONS</t>
  </si>
  <si>
    <t>DRESSING ROOM 1-1 ELEVATIONS</t>
  </si>
  <si>
    <t>BEDROOM 2 ROOM ELEVATIONS</t>
  </si>
  <si>
    <t>TOILET 2 ELEVATIONS</t>
  </si>
  <si>
    <t>SHOWER 2 ELEVATIONS</t>
  </si>
  <si>
    <t>DRESSING ROOM 2-1 ELEVATIONS</t>
  </si>
  <si>
    <t>DRESSING ROOM 2-2 ELEVATIONS</t>
  </si>
  <si>
    <t>DRESSING ROOM 1-2 ELEVATIONS</t>
  </si>
  <si>
    <t>BEDROOM 3 ROOM ELEVATIONS</t>
  </si>
  <si>
    <t>TOILET 3 ELEVATIONS</t>
  </si>
  <si>
    <t>SHOWER 3 ELEVATIONS</t>
  </si>
  <si>
    <t>DRESSING ROOM 3-1 ELEVATIONS</t>
  </si>
  <si>
    <t>DRESSING ROOM 3-2 ELEVATIONS</t>
  </si>
  <si>
    <t>SHOWER 1 ELEVATIONS</t>
  </si>
  <si>
    <t>TOILET 1 ELEVATIONS</t>
  </si>
  <si>
    <t>GENERAL ARRANGEMENT PLAN</t>
  </si>
  <si>
    <t>WS-WSH-687-3230-UBJ-SDW-ID-500-1306301</t>
  </si>
  <si>
    <t>WS-WSH-687-3230-UBJ-SDW-ID-500-1306302</t>
  </si>
  <si>
    <t>WS-WSH-687-3230-UBJ-SDW-ID-500-1306303</t>
  </si>
  <si>
    <t>WS-WSH-687-3230-UBJ-SDW-ID-500-1306304</t>
  </si>
  <si>
    <t>WS-WSH-687-3230-UBJ-SDW-ID-500-1306305</t>
  </si>
  <si>
    <t>WS-WSH-687-3230-UBJ-SDW-ID-500-1306306</t>
  </si>
  <si>
    <t>WS-WSH-687-3230-UBJ-SDW-ID-500-1306307</t>
  </si>
  <si>
    <t>WS-WSH-687-3230-UBJ-SDW-ID-500-1306001</t>
  </si>
  <si>
    <t>WS-WSH-687-3230-UBJ-SDW-ID-500-1306002</t>
  </si>
  <si>
    <t>WS-WSH-687-3230-UBJ-SDW-ID-500-1306003</t>
  </si>
  <si>
    <t>WS-WSH-687-3230-UBJ-SDW-ID-500-1306004</t>
  </si>
  <si>
    <t>WS-WSH-687-3230-UBJ-SDW-ID-500-1306005</t>
  </si>
  <si>
    <t>WS-WSH-687-3230-UBJ-SDW-ID-500-1306006</t>
  </si>
  <si>
    <t>WS-WSH-687-3230-UBJ-SDW-ID-500-1306007</t>
  </si>
  <si>
    <t>WS-WSH-687-3230-UBJ-SDW-ID-500-1306201</t>
  </si>
  <si>
    <t>WS-WSH-687-3230-UBJ-SDW-ID-500-1306202</t>
  </si>
  <si>
    <t>WS-WSH-687-3230-UBJ-SDW-ID-500-1306203</t>
  </si>
  <si>
    <t>WS-WSH-687-3230-UBJ-SDW-ID-500-1306204</t>
  </si>
  <si>
    <t>WS-WSH-687-3230-UBJ-SDW-ID-500-1306205</t>
  </si>
  <si>
    <t>WS-WSH-687-3230-UBJ-SDW-ID-500-1306206</t>
  </si>
  <si>
    <t>WS-WSH-687-3230-UBJ-SDW-ID-500-1306207</t>
  </si>
  <si>
    <t>WS-WSH-687-3230-UBJ-SDW-ID-500-1306208</t>
  </si>
  <si>
    <t>WS-WSH-687-3230-UBJ-SDW-ID-500-1306209</t>
  </si>
  <si>
    <t>WS-WSH-687-3230-UBJ-SDW-ID-500-1306210</t>
  </si>
  <si>
    <t>WS-WSH-687-3230-UBJ-SDW-ID-500-1306211</t>
  </si>
  <si>
    <t>WS-WSH-687-3230-UBJ-SDW-ID-500-1305801</t>
  </si>
  <si>
    <t>WS-WSH-687-3230-UBJ-SDW-ID-500-1305802</t>
  </si>
  <si>
    <t>WS-WSH-687-3230-UBJ-SDW-ID-500-1305803</t>
  </si>
  <si>
    <t>WS-WSH-687-3230-UBJ-SDW-ID-500-1305804</t>
  </si>
  <si>
    <t>WS-WSH-687-3230-UBJ-SDW-ID-500-1305805</t>
  </si>
  <si>
    <t>WS-WSH-687-3230-UBJ-SDW-ID-500-1305806</t>
  </si>
  <si>
    <t>WS-WSH-687-3230-UBJ-SDW-ID-500-1305807</t>
  </si>
  <si>
    <t>WS-WSH-687-3230-UBJ-SDW-ID-500-1305808</t>
  </si>
  <si>
    <t>WS-WSH-687-3230-UBJ-SDW-ID-500-1305201</t>
  </si>
  <si>
    <t>WS-WSH-687-3230-UBJ-SDW-ID-500-1305202</t>
  </si>
  <si>
    <t>WS-WSH-687-3230-UBJ-SDW-ID-500-1305203</t>
  </si>
  <si>
    <t>WS-WSH-687-3230-UBJ-SDW-ID-500-1305204</t>
  </si>
  <si>
    <t>WS-WSH-687-3230-UBJ-SDW-ID-500-1305205</t>
  </si>
  <si>
    <t>WS-WSH-687-3230-UBJ-SDW-ID-500-1305206</t>
  </si>
  <si>
    <t>WS-WSH-687-3230-UBJ-SDW-ID-500-1305207</t>
  </si>
  <si>
    <t>WS-WSH-687-3230-UBJ-SDW-ID-500-1305208</t>
  </si>
  <si>
    <t>WS-WSH-687-3230-UBJ-SDW-ID-500-1305301</t>
  </si>
  <si>
    <t>WS-WSH-687-3230-UBJ-SDW-ID-500-1305302</t>
  </si>
  <si>
    <t>WS-WSH-687-3230-UBJ-SDW-ID-500-1305303</t>
  </si>
  <si>
    <t>WS-WSH-687-3230-UBJ-SDW-ID-500-1305304</t>
  </si>
  <si>
    <t>WS-WSH-687-3230-UBJ-SDW-ID-500-1305305</t>
  </si>
  <si>
    <t>WS-WSH-687-3230-UBJ-SDW-ID-500-1305306</t>
  </si>
  <si>
    <t>WS-WSH-687-3230-UBJ-SDW-ID-500-1305307</t>
  </si>
  <si>
    <t>WS-WSH-687-3230-UBJ-SDW-ID-500-1305308</t>
  </si>
  <si>
    <t>WS-WSH-687-3230-UBJ-SDW-ID-500-1305309</t>
  </si>
  <si>
    <t>WS-WSH-687-3230-UBJ-SDW-ID-500-1305310</t>
  </si>
  <si>
    <t>WS-WSH-687-3230-UBJ-SDW-ID-500-1305401</t>
  </si>
  <si>
    <t>WS-WSH-687-3230-UBJ-SDW-ID-500-1305402</t>
  </si>
  <si>
    <t>WS-WSH-687-3230-UBJ-SDW-ID-500-1305403</t>
  </si>
  <si>
    <t>WS-WSH-687-3230-UBJ-SDW-ID-500-1305404</t>
  </si>
  <si>
    <t>WS-WSH-687-3230-UBJ-SDW-ID-500-1305405</t>
  </si>
  <si>
    <t>WS-WSH-687-3230-UBJ-SDW-ID-500-1305406</t>
  </si>
  <si>
    <t>WS-WSH-687-3230-UBJ-SDW-ID-500-1305407</t>
  </si>
  <si>
    <t>WS-WSH-687-3230-UBJ-SDW-ID-500-1305408</t>
  </si>
  <si>
    <t>WS-WSH-687-3230-UBJ-SDW-ID-500-1305409</t>
  </si>
  <si>
    <t>WS-WSH-687-3230-UBJ-SDW-ID-500-1305410</t>
  </si>
  <si>
    <t>WS-WSH-687-3230-UBJ-SDW-ID-500-1305411</t>
  </si>
  <si>
    <t>WS-WSH-687-3230-UBJ-SDW-ID-500-1305412</t>
  </si>
  <si>
    <t>WS-WSH-687-3230-UBJ-SDW-ID-500-1305413</t>
  </si>
  <si>
    <t>WS-WSH-687-3230-UBJ-SDW-ID-500-1305414</t>
  </si>
  <si>
    <t>WS-WSH-687-3230-UBJ-SDW-ID-500-1305415</t>
  </si>
  <si>
    <t>WS-WSH-687-3230-UBJ-SDW-ID-500-1305416</t>
  </si>
  <si>
    <t>WS-WSH-687-3230-UBJ-SDW-ID-500-1305417</t>
  </si>
  <si>
    <t>WS-WSH-687-3230-UBJ-SDW-ID-500-1305501</t>
  </si>
  <si>
    <t>WS-WSH-687-3230-UBJ-SDW-ID-500-1305502</t>
  </si>
  <si>
    <t>WS-WSH-687-3230-UBJ-SDW-ID-500-1305503</t>
  </si>
  <si>
    <t>WS-WSH-687-3230-UBJ-SDW-ID-500-1305504</t>
  </si>
  <si>
    <t>WS-WSH-687-3230-UBJ-SDW-ID-500-1305505</t>
  </si>
  <si>
    <t>WS-WSH-687-3230-UBJ-SDW-ID-500-1305506</t>
  </si>
  <si>
    <t>WS-WSH-687-3230-UBJ-SDW-ID-500-1305507</t>
  </si>
  <si>
    <t>WS-WSH-687-3230-UBJ-SDW-ID-500-1305508</t>
  </si>
  <si>
    <t>WS-WSH-687-3230-UBJ-SDW-ID-500-1305509</t>
  </si>
  <si>
    <t>WS-WSH-687-3230-UBJ-SDW-ID-500-1305510</t>
  </si>
  <si>
    <t>WS-WSH-687-3230-UBJ-SDW-ID-500-1305511</t>
  </si>
  <si>
    <t>WS-WSH-687-3230-UBJ-SDW-ID-500-1305512</t>
  </si>
  <si>
    <t>WS-WSH-687-3230-UBJ-SDW-ID-500-1305513</t>
  </si>
  <si>
    <t>WS-WSH-687-3230-UBJ-SDW-ID-500-1305514</t>
  </si>
  <si>
    <t>WS-WSH-687-3230-UBJ-SDW-ID-500-1305515</t>
  </si>
  <si>
    <t>WS-WSH-687-3230-UBJ-SDW-ID-500-1305516</t>
  </si>
  <si>
    <t>WS-WSH-687-3230-UBJ-SDW-ID-500-1305517</t>
  </si>
  <si>
    <t>WS-WSH-687-3230-UBJ-SDW-ID-500-1306308</t>
  </si>
  <si>
    <t>WS-WSH-687-3230-UBJ-SDW-ID-500-1306309</t>
  </si>
  <si>
    <t>WS-WSH-687-3230-UBJ-SDW-ID-500-1306310</t>
  </si>
  <si>
    <t>WS-WSH-687-3230-UBJ-SDW-ID-500-1306311</t>
  </si>
  <si>
    <t>WS-WSH-687-3230-UBJ-SDW-ID-500-1306312</t>
  </si>
  <si>
    <t>WS-WSH-687-3230-UBJ-SDW-ID-500-1306313</t>
  </si>
  <si>
    <t>WS-WSH-687-3230-UBJ-SDW-ID-500-1306314</t>
  </si>
  <si>
    <t>WS-WSH-687-3230-UBJ-SDW-ID-500-1306315</t>
  </si>
  <si>
    <t>WS-WSH-687-3230-UBJ-SDW-ID-500-1306316</t>
  </si>
  <si>
    <t>WS-WSH-687-3230-UBJ-SDW-ID-500-1306317</t>
  </si>
  <si>
    <t>WS-WSH-687-3230-UBJ-SDW-ID-500-1306008</t>
  </si>
  <si>
    <t>WS-WSH-687-3230-UBJ-SDW-ID-500-1306009</t>
  </si>
  <si>
    <t>WS-WSH-687-3230-UBJ-SDW-ID-500-1306010</t>
  </si>
  <si>
    <t>WS-WSH-687-3230-UBJ-SDW-ID-500-1306011</t>
  </si>
  <si>
    <t>WS-WSH-687-3230-UBJ-SDW-ID-500-1306012</t>
  </si>
  <si>
    <t>WS-WSH-687-3230-UBJ-SDW-ID-500-1306013</t>
  </si>
  <si>
    <t>WS-WSH-687-3230-UBJ-SDW-ID-500-1306014</t>
  </si>
  <si>
    <t>WS-WSH-687-3230-UBJ-SDW-ID-500-1306015</t>
  </si>
  <si>
    <t>WS-WSH-687-3230-UBJ-SDW-ID-500-1306016</t>
  </si>
  <si>
    <t>WS-WSH-687-3230-UBJ-SDW-ID-500-1306017</t>
  </si>
  <si>
    <t>WS-WSH-687-3230-UBJ-SDW-ID-500-1306212</t>
  </si>
  <si>
    <t>WS-WSH-687-3230-UBJ-SDW-ID-500-1306213</t>
  </si>
  <si>
    <t>WS-WSH-687-3230-UBJ-SDW-ID-500-1306214</t>
  </si>
  <si>
    <t>WS-WSH-687-3230-UBJ-SDW-ID-500-1306215</t>
  </si>
  <si>
    <t>WS-WSH-687-3230-UBJ-SDW-ID-500-1306216</t>
  </si>
  <si>
    <t>WS-WSH-687-3230-UBJ-SDW-ID-500-1306217</t>
  </si>
  <si>
    <t>WS-WSH-687-3230-UBJ-SDW-ID-500-1306218</t>
  </si>
  <si>
    <t>WS-WSH-687-3230-UBJ-SDW-ID-500-1306219</t>
  </si>
  <si>
    <t>WS-WSH-687-3230-UBJ-SDW-ID-500-1306220</t>
  </si>
  <si>
    <t>WS-WSH-687-3230-UBJ-SDW-ID-500-1306221</t>
  </si>
  <si>
    <t>WS-WSH-687-3230-UBJ-SDW-ID-500-1306222</t>
  </si>
  <si>
    <t>WS-WSH-687-3230-UBJ-SDW-ID-500-1306223</t>
  </si>
  <si>
    <t>WS-WSH-687-3230-UBJ-SDW-ID-500-1306224</t>
  </si>
  <si>
    <t>WS-WSH-687-3230-UBJ-SDW-ID-500-1306225</t>
  </si>
  <si>
    <t>WS-WSH-687-3230-UBJ-SDW-ID-500-1305809</t>
  </si>
  <si>
    <t>WS-WSH-687-3230-UBJ-SDW-ID-500-1305810</t>
  </si>
  <si>
    <t>WS-WSH-687-3230-UBJ-SDW-ID-500-1305811</t>
  </si>
  <si>
    <t>WS-WSH-687-3230-UBJ-SDW-ID-500-1305812</t>
  </si>
  <si>
    <t>WS-WSH-687-3230-UBJ-SDW-ID-500-1305813</t>
  </si>
  <si>
    <t>WS-WSH-687-3230-UBJ-SDW-ID-500-1305814</t>
  </si>
  <si>
    <t>WS-WSH-687-3230-UBJ-SDW-ID-500-1305815</t>
  </si>
  <si>
    <t>WS-WSH-687-3230-UBJ-SDW-ID-500-1305816</t>
  </si>
  <si>
    <t>WS-WSH-687-3230-UBJ-SDW-ID-500-1305817</t>
  </si>
  <si>
    <t>WS-WSH-687-3230-UBJ-SDW-ID-500-1305818</t>
  </si>
  <si>
    <t>WS-WSH-687-3230-UBJ-SDW-ID-500-1305819</t>
  </si>
  <si>
    <t>WS-WSH-687-3230-UBJ-SDW-ID-500-1305820</t>
  </si>
  <si>
    <t>WS-WSH-687-3230-UBJ-SDW-ID-500-1305209</t>
  </si>
  <si>
    <t>WS-WSH-687-3230-UBJ-SDW-ID-500-1305210</t>
  </si>
  <si>
    <t>WS-WSH-687-3230-UBJ-SDW-ID-500-1305211</t>
  </si>
  <si>
    <t>WS-WSH-687-3230-UBJ-SDW-ID-500-1305212</t>
  </si>
  <si>
    <t>WS-WSH-687-3230-UBJ-SDW-ID-500-1305213</t>
  </si>
  <si>
    <t>WS-WSH-687-3230-UBJ-SDW-ID-500-1305214</t>
  </si>
  <si>
    <t>WS-WSH-687-3230-UBJ-SDW-ID-500-1305215</t>
  </si>
  <si>
    <t>WS-WSH-687-3230-UBJ-SDW-ID-500-1305216</t>
  </si>
  <si>
    <t>WS-WSH-687-3230-UBJ-SDW-ID-500-1305217</t>
  </si>
  <si>
    <t>WS-WSH-687-3230-UBJ-SDW-ID-500-1305218</t>
  </si>
  <si>
    <t>WS-WSH-687-3230-UBJ-SDW-ID-500-1305219</t>
  </si>
  <si>
    <t>WS-WSH-687-3230-UBJ-SDW-ID-500-1305220</t>
  </si>
  <si>
    <t>WS-WSH-687-3230-UBJ-SDW-ID-500-1305221</t>
  </si>
  <si>
    <t>WS-WSH-687-3230-UBJ-SDW-ID-500-1305311</t>
  </si>
  <si>
    <t>WS-WSH-687-3230-UBJ-SDW-ID-500-1305312</t>
  </si>
  <si>
    <t>WS-WSH-687-3230-UBJ-SDW-ID-500-1305313</t>
  </si>
  <si>
    <t>WS-WSH-687-3230-UBJ-SDW-ID-500-1305314</t>
  </si>
  <si>
    <t>WS-WSH-687-3230-UBJ-SDW-ID-500-1305315</t>
  </si>
  <si>
    <t>WS-WSH-687-3230-UBJ-SDW-ID-500-1305316</t>
  </si>
  <si>
    <t>WS-WSH-687-3230-UBJ-SDW-ID-500-1305317</t>
  </si>
  <si>
    <t>WS-WSH-687-3230-UBJ-SDW-ID-500-1305318</t>
  </si>
  <si>
    <t>WS-WSH-687-3230-UBJ-SDW-ID-500-1305319</t>
  </si>
  <si>
    <t>WS-WSH-687-3230-UBJ-SDW-ID-500-1305320</t>
  </si>
  <si>
    <t>WS-WSH-687-3230-UBJ-SDW-ID-500-1305321</t>
  </si>
  <si>
    <t>WS-WSH-687-3230-UBJ-SDW-ID-500-1305322</t>
  </si>
  <si>
    <t>WS-WSH-687-3230-UBJ-SDW-ID-500-1305323</t>
  </si>
  <si>
    <t>WS-WSH-687-3230-UBJ-SDW-ID-500-1305324</t>
  </si>
  <si>
    <t>WS-WSH-687-3230-UBJ-SDW-ID-500-1305325</t>
  </si>
  <si>
    <t>WS-WSH-687-3230-UBJ-SDW-ID-500-1305326</t>
  </si>
  <si>
    <t>WS-WSH-687-3230-UBJ-SDW-ID-500-1305327</t>
  </si>
  <si>
    <t>WS-WSH-687-3230-UBJ-SDW-ID-500-1305328</t>
  </si>
  <si>
    <t>WS-WSH-687-3230-UBJ-SDW-ID-500-1305418</t>
  </si>
  <si>
    <t>WS-WSH-687-3230-UBJ-SDW-ID-500-1305419</t>
  </si>
  <si>
    <t>WS-WSH-687-3230-UBJ-SDW-ID-500-1305420</t>
  </si>
  <si>
    <t>WS-WSH-687-3230-UBJ-SDW-ID-500-1305421</t>
  </si>
  <si>
    <t>WS-WSH-687-3230-UBJ-SDW-ID-500-1305422</t>
  </si>
  <si>
    <t>WS-WSH-687-3230-UBJ-SDW-ID-500-1305423</t>
  </si>
  <si>
    <t>WS-WSH-687-3230-UBJ-SDW-ID-500-1305424</t>
  </si>
  <si>
    <t>WS-WSH-687-3230-UBJ-SDW-ID-500-1305425</t>
  </si>
  <si>
    <t>WS-WSH-687-3230-UBJ-SDW-ID-500-1305426</t>
  </si>
  <si>
    <t>WS-WSH-687-3230-UBJ-SDW-ID-500-1305427</t>
  </si>
  <si>
    <t>WS-WSH-687-3230-UBJ-SDW-ID-500-1305428</t>
  </si>
  <si>
    <t>WS-WSH-687-3230-UBJ-SDW-ID-500-1305429</t>
  </si>
  <si>
    <t>WS-WSH-687-3230-UBJ-SDW-ID-500-1305430</t>
  </si>
  <si>
    <t>WS-WSH-687-3230-UBJ-SDW-ID-500-1305431</t>
  </si>
  <si>
    <t>WS-WSH-687-3230-UBJ-SDW-ID-500-1305432</t>
  </si>
  <si>
    <t>WS-WSH-687-3230-UBJ-SDW-ID-500-1305433</t>
  </si>
  <si>
    <t>WS-WSH-687-3230-UBJ-SDW-ID-500-1305434</t>
  </si>
  <si>
    <t>WS-WSH-687-3230-UBJ-SDW-ID-500-1305435</t>
  </si>
  <si>
    <t>WS-WSH-687-3230-UBJ-SDW-ID-500-1305436</t>
  </si>
  <si>
    <t>WS-WSH-687-3230-UBJ-SDW-ID-500-1305437</t>
  </si>
  <si>
    <t>WS-WSH-687-3230-UBJ-SDW-ID-500-1305438</t>
  </si>
  <si>
    <t>WS-WSH-687-3230-UBJ-SDW-ID-500-1305518</t>
  </si>
  <si>
    <t>WS-WSH-687-3230-UBJ-SDW-ID-500-1305519</t>
  </si>
  <si>
    <t>WS-WSH-687-3230-UBJ-SDW-ID-500-1305520</t>
  </si>
  <si>
    <t>WS-WSH-687-3230-UBJ-SDW-ID-500-1305521</t>
  </si>
  <si>
    <t>WS-WSH-687-3230-UBJ-SDW-ID-500-1305522</t>
  </si>
  <si>
    <t>WS-WSH-687-3230-UBJ-SDW-ID-500-1305523</t>
  </si>
  <si>
    <t>WS-WSH-687-3230-UBJ-SDW-ID-500-1305524</t>
  </si>
  <si>
    <t>WS-WSH-687-3230-UBJ-SDW-ID-500-1305525</t>
  </si>
  <si>
    <t>WS-WSH-687-3230-UBJ-SDW-ID-500-1305526</t>
  </si>
  <si>
    <t>WS-WSH-687-3230-UBJ-SDW-ID-500-1305527</t>
  </si>
  <si>
    <t>WS-WSH-687-3230-UBJ-SDW-ID-500-1305528</t>
  </si>
  <si>
    <t>WS-WSH-687-3230-UBJ-SDW-ID-500-1305529</t>
  </si>
  <si>
    <t>WS-WSH-687-3230-UBJ-SDW-ID-500-1305530</t>
  </si>
  <si>
    <t>WS-WSH-687-3230-UBJ-SDW-ID-500-1305531</t>
  </si>
  <si>
    <t>WS-WSH-687-3230-UBJ-SDW-ID-500-1305532</t>
  </si>
  <si>
    <t>WS-WSH-687-3230-UBJ-SDW-ID-500-1305533</t>
  </si>
  <si>
    <t>WS-WSH-687-3230-UBJ-SDW-ID-500-1305534</t>
  </si>
  <si>
    <t>WS-WSH-687-3230-UBJ-SDW-ID-500-1305535</t>
  </si>
  <si>
    <t>WS-WSH-687-3230-UBJ-SDW-ID-500-1305536</t>
  </si>
  <si>
    <t>WS-WSH-687-3230-UBJ-SDW-ID-500-1305537</t>
  </si>
  <si>
    <t>WS-WSH-687-3230-UBJ-SDW-ID-500-1305538</t>
  </si>
  <si>
    <t>FAENA SUITE TYPE 2 – CEILING DETAILS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</si>
</sst>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_-* #,##0_-;\-* #,##0_-;_-* &quot;-&quot;_-;_-@_-"/>
    <numFmt numFmtId="165" formatCode="[$-409]d/mmm/yy;@"/>
    <numFmt numFmtId="166" formatCode="00"/>
    <numFmt numFmtId="167" formatCode="[$-409]dd/mmm/yy;@"/>
  </numFmts>
  <fonts count="40">
    <font>
      <sz val="10"/>
      <name val="Arial"/>
      <charset val="134"/>
    </font>
    <font>
      <sz val="10.5"/>
      <color rgb="FF333333"/>
      <name val="helvetica"/>
      <charset val="134"/>
    </font>
    <font>
      <sz val="12"/>
      <color indexed="48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20"/>
      <color theme="0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26"/>
      <color theme="0"/>
      <name val="Arial"/>
      <family val="2"/>
    </font>
    <font>
      <sz val="10"/>
      <color theme="0"/>
      <name val="Arial"/>
      <family val="2"/>
    </font>
    <font>
      <sz val="22"/>
      <name val="Arial"/>
      <family val="2"/>
    </font>
    <font>
      <b/>
      <sz val="2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rgb="FFFF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48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0000"/>
      <name val="Arial"/>
      <family val="2"/>
    </font>
    <font>
      <sz val="12"/>
      <color theme="1"/>
      <name val="Arial Narrow"/>
      <family val="2"/>
    </font>
    <font>
      <u/>
      <sz val="7.4"/>
      <color theme="10"/>
      <name val="Arial"/>
      <family val="2"/>
    </font>
    <font>
      <sz val="11"/>
      <name val="돋움"/>
      <charset val="129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1"/>
      <color rgb="FFC0000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/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auto="1"/>
      </left>
      <right style="thin">
        <color theme="3"/>
      </right>
      <top style="thin">
        <color theme="3"/>
      </top>
      <bottom style="medium">
        <color theme="4"/>
      </bottom>
      <diagonal/>
    </border>
    <border>
      <left/>
      <right style="thin">
        <color theme="3"/>
      </right>
      <top style="thin">
        <color theme="3"/>
      </top>
      <bottom style="medium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4"/>
      </left>
      <right style="thin">
        <color auto="1"/>
      </right>
      <top/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medium">
        <color theme="4"/>
      </bottom>
      <diagonal/>
    </border>
    <border>
      <left style="thin">
        <color theme="3"/>
      </left>
      <right style="thin">
        <color auto="1"/>
      </right>
      <top style="thin">
        <color theme="3"/>
      </top>
      <bottom style="medium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</borders>
  <cellStyleXfs count="175">
    <xf numFmtId="0" fontId="0" fillId="0" borderId="0"/>
    <xf numFmtId="9" fontId="36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9" fillId="19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5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7" borderId="0" applyNumberFormat="0" applyBorder="0" applyAlignment="0" applyProtection="0"/>
    <xf numFmtId="0" fontId="20" fillId="45" borderId="0" applyNumberFormat="0" applyBorder="0" applyAlignment="0" applyProtection="0"/>
    <xf numFmtId="164" fontId="33" fillId="0" borderId="0" applyFont="0" applyFill="0" applyBorder="0" applyAlignment="0" applyProtection="0">
      <alignment vertical="center"/>
    </xf>
    <xf numFmtId="164" fontId="3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4" fillId="46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3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47" borderId="37" applyNumberFormat="0" applyFont="0" applyAlignment="0" applyProtection="0"/>
    <xf numFmtId="0" fontId="20" fillId="47" borderId="37" applyNumberFormat="0" applyFont="0" applyAlignment="0" applyProtection="0"/>
    <xf numFmtId="0" fontId="20" fillId="47" borderId="37" applyNumberFormat="0" applyFont="0" applyAlignment="0" applyProtection="0"/>
    <xf numFmtId="0" fontId="20" fillId="47" borderId="37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0" applyFont="1"/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8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9" fontId="11" fillId="6" borderId="1" xfId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9" fontId="11" fillId="7" borderId="1" xfId="1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165" fontId="0" fillId="11" borderId="1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center" vertical="center"/>
    </xf>
    <xf numFmtId="9" fontId="0" fillId="0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1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3" fillId="16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12" fillId="13" borderId="4" xfId="0" applyFont="1" applyFill="1" applyBorder="1"/>
    <xf numFmtId="0" fontId="14" fillId="0" borderId="0" xfId="0" applyFont="1"/>
    <xf numFmtId="0" fontId="16" fillId="17" borderId="11" xfId="69" applyFont="1" applyFill="1" applyBorder="1" applyAlignment="1">
      <alignment horizontal="center" vertical="center" wrapText="1"/>
    </xf>
    <xf numFmtId="0" fontId="16" fillId="17" borderId="16" xfId="69" applyFont="1" applyFill="1" applyBorder="1" applyAlignment="1">
      <alignment horizontal="center" vertical="center" wrapText="1"/>
    </xf>
    <xf numFmtId="0" fontId="16" fillId="18" borderId="17" xfId="69" applyFont="1" applyFill="1" applyBorder="1" applyAlignment="1">
      <alignment horizontal="left" vertical="center" wrapText="1"/>
    </xf>
    <xf numFmtId="0" fontId="17" fillId="18" borderId="18" xfId="69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9" fillId="19" borderId="19" xfId="3" applyBorder="1" applyAlignment="1">
      <alignment horizontal="left" vertical="center" wrapText="1"/>
    </xf>
    <xf numFmtId="0" fontId="19" fillId="19" borderId="20" xfId="3" applyBorder="1" applyAlignment="1">
      <alignment horizontal="center" vertical="center" wrapText="1"/>
    </xf>
    <xf numFmtId="9" fontId="20" fillId="0" borderId="21" xfId="3" applyNumberFormat="1" applyFont="1" applyFill="1" applyBorder="1" applyAlignment="1">
      <alignment horizontal="center" vertical="center" wrapText="1"/>
    </xf>
    <xf numFmtId="9" fontId="20" fillId="0" borderId="22" xfId="3" applyNumberFormat="1" applyFont="1" applyFill="1" applyBorder="1" applyAlignment="1">
      <alignment horizontal="center" vertical="center" wrapText="1"/>
    </xf>
    <xf numFmtId="9" fontId="20" fillId="0" borderId="23" xfId="3" applyNumberFormat="1" applyFont="1" applyFill="1" applyBorder="1" applyAlignment="1">
      <alignment horizontal="center" vertical="center" wrapText="1"/>
    </xf>
    <xf numFmtId="0" fontId="21" fillId="0" borderId="7" xfId="69" applyFont="1" applyBorder="1" applyAlignment="1">
      <alignment horizontal="left" vertical="center"/>
    </xf>
    <xf numFmtId="0" fontId="21" fillId="0" borderId="0" xfId="69" applyFont="1" applyAlignment="1">
      <alignment vertical="center"/>
    </xf>
    <xf numFmtId="0" fontId="22" fillId="20" borderId="25" xfId="0" applyFont="1" applyFill="1" applyBorder="1" applyAlignment="1">
      <alignment horizontal="center" vertical="center" wrapText="1"/>
    </xf>
    <xf numFmtId="0" fontId="22" fillId="20" borderId="26" xfId="0" applyFont="1" applyFill="1" applyBorder="1" applyAlignment="1">
      <alignment horizontal="center" vertical="center" wrapText="1"/>
    </xf>
    <xf numFmtId="9" fontId="17" fillId="18" borderId="18" xfId="1" applyFont="1" applyFill="1" applyBorder="1" applyAlignment="1">
      <alignment horizontal="center" vertical="center" wrapText="1"/>
    </xf>
    <xf numFmtId="0" fontId="22" fillId="20" borderId="29" xfId="0" applyFont="1" applyFill="1" applyBorder="1" applyAlignment="1">
      <alignment horizontal="center" vertical="center" wrapText="1"/>
    </xf>
    <xf numFmtId="0" fontId="22" fillId="20" borderId="30" xfId="0" applyFont="1" applyFill="1" applyBorder="1" applyAlignment="1">
      <alignment horizontal="center" vertical="center" wrapText="1"/>
    </xf>
    <xf numFmtId="9" fontId="20" fillId="0" borderId="31" xfId="3" applyNumberFormat="1" applyFont="1" applyFill="1" applyBorder="1" applyAlignment="1">
      <alignment horizontal="center" vertical="center" wrapText="1"/>
    </xf>
    <xf numFmtId="0" fontId="21" fillId="0" borderId="27" xfId="69" applyFont="1" applyBorder="1" applyAlignment="1">
      <alignment vertical="center"/>
    </xf>
    <xf numFmtId="0" fontId="21" fillId="0" borderId="8" xfId="69" applyFont="1" applyBorder="1" applyAlignment="1">
      <alignment horizontal="left" vertical="center"/>
    </xf>
    <xf numFmtId="0" fontId="21" fillId="0" borderId="4" xfId="69" applyFont="1" applyBorder="1" applyAlignment="1">
      <alignment vertical="center"/>
    </xf>
    <xf numFmtId="0" fontId="21" fillId="0" borderId="28" xfId="69" applyFont="1" applyBorder="1" applyAlignment="1">
      <alignment vertical="center"/>
    </xf>
    <xf numFmtId="15" fontId="0" fillId="0" borderId="0" xfId="0" applyNumberFormat="1"/>
    <xf numFmtId="9" fontId="0" fillId="0" borderId="0" xfId="0" applyNumberFormat="1"/>
    <xf numFmtId="0" fontId="0" fillId="0" borderId="0" xfId="0" applyAlignment="1" applyProtection="1">
      <alignment vertical="center" wrapText="1"/>
      <protection locked="0"/>
    </xf>
    <xf numFmtId="0" fontId="23" fillId="0" borderId="1" xfId="0" applyFont="1" applyBorder="1" applyAlignment="1">
      <alignment horizontal="center" vertical="center" wrapText="1"/>
    </xf>
    <xf numFmtId="166" fontId="2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5" xfId="0" applyFont="1" applyBorder="1" applyAlignment="1">
      <alignment horizontal="center" vertical="center" wrapText="1"/>
    </xf>
    <xf numFmtId="49" fontId="23" fillId="2" borderId="1" xfId="2" applyNumberFormat="1" applyFont="1" applyFill="1" applyBorder="1" applyAlignment="1" applyProtection="1">
      <alignment horizontal="center" vertical="center"/>
      <protection locked="0"/>
    </xf>
    <xf numFmtId="0" fontId="25" fillId="2" borderId="1" xfId="0" applyFont="1" applyFill="1" applyBorder="1" applyAlignment="1">
      <alignment horizontal="center" vertical="center" wrapText="1"/>
    </xf>
    <xf numFmtId="165" fontId="23" fillId="2" borderId="1" xfId="2" applyNumberFormat="1" applyFont="1" applyFill="1" applyBorder="1" applyAlignment="1" applyProtection="1">
      <alignment horizontal="center" vertical="center"/>
      <protection locked="0"/>
    </xf>
    <xf numFmtId="165" fontId="23" fillId="0" borderId="1" xfId="2" applyNumberFormat="1" applyFont="1" applyFill="1" applyBorder="1" applyAlignment="1" applyProtection="1">
      <alignment horizontal="center" vertical="center"/>
      <protection locked="0"/>
    </xf>
    <xf numFmtId="167" fontId="23" fillId="0" borderId="1" xfId="0" applyNumberFormat="1" applyFont="1" applyBorder="1" applyAlignment="1" applyProtection="1">
      <alignment horizontal="center" vertical="center" wrapText="1"/>
      <protection locked="0"/>
    </xf>
    <xf numFmtId="167" fontId="23" fillId="0" borderId="2" xfId="0" applyNumberFormat="1" applyFont="1" applyBorder="1" applyAlignment="1" applyProtection="1">
      <alignment horizontal="center" vertical="center" wrapText="1"/>
      <protection locked="0"/>
    </xf>
    <xf numFmtId="165" fontId="23" fillId="0" borderId="2" xfId="2" applyNumberFormat="1" applyFont="1" applyFill="1" applyBorder="1" applyAlignment="1" applyProtection="1">
      <alignment horizontal="center" vertical="center"/>
      <protection locked="0"/>
    </xf>
    <xf numFmtId="15" fontId="23" fillId="0" borderId="1" xfId="0" applyNumberFormat="1" applyFont="1" applyBorder="1" applyAlignment="1">
      <alignment horizontal="center" vertical="center" wrapText="1"/>
    </xf>
    <xf numFmtId="1" fontId="23" fillId="0" borderId="1" xfId="0" applyNumberFormat="1" applyFont="1" applyBorder="1" applyAlignment="1" applyProtection="1">
      <alignment horizontal="center" vertical="center" wrapText="1"/>
      <protection locked="0"/>
    </xf>
    <xf numFmtId="0" fontId="23" fillId="2" borderId="1" xfId="0" applyFont="1" applyFill="1" applyBorder="1" applyAlignment="1">
      <alignment horizontal="center" vertical="center" wrapText="1"/>
    </xf>
    <xf numFmtId="15" fontId="23" fillId="0" borderId="2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vertical="center" wrapText="1"/>
      <protection locked="0"/>
    </xf>
    <xf numFmtId="49" fontId="26" fillId="0" borderId="2" xfId="0" applyNumberFormat="1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vertical="center" wrapText="1"/>
      <protection locked="0"/>
    </xf>
    <xf numFmtId="0" fontId="28" fillId="0" borderId="0" xfId="0" applyFont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24" fillId="0" borderId="1" xfId="0" applyFont="1" applyBorder="1" applyAlignment="1" applyProtection="1">
      <alignment horizontal="left" vertical="center"/>
      <protection locked="0"/>
    </xf>
    <xf numFmtId="0" fontId="25" fillId="0" borderId="1" xfId="0" applyFont="1" applyBorder="1" applyAlignment="1" applyProtection="1">
      <alignment horizontal="center" vertical="center" wrapText="1"/>
      <protection locked="0"/>
    </xf>
    <xf numFmtId="49" fontId="23" fillId="2" borderId="1" xfId="2" quotePrefix="1" applyNumberFormat="1" applyFont="1" applyFill="1" applyBorder="1" applyAlignment="1" applyProtection="1">
      <alignment horizontal="left" vertical="center" wrapText="1"/>
      <protection locked="0"/>
    </xf>
    <xf numFmtId="0" fontId="23" fillId="22" borderId="1" xfId="0" quotePrefix="1" applyFont="1" applyFill="1" applyBorder="1" applyAlignment="1">
      <alignment horizontal="left" vertical="center"/>
    </xf>
    <xf numFmtId="0" fontId="0" fillId="0" borderId="0" xfId="0" quotePrefix="1"/>
    <xf numFmtId="166" fontId="23" fillId="0" borderId="1" xfId="0" applyNumberFormat="1" applyFont="1" applyBorder="1" applyAlignment="1" applyProtection="1">
      <alignment horizontal="center" vertical="center" wrapText="1"/>
      <protection locked="0"/>
    </xf>
    <xf numFmtId="0" fontId="24" fillId="0" borderId="1" xfId="0" applyFont="1" applyBorder="1" applyAlignment="1" applyProtection="1">
      <alignment horizontal="left" vertical="center" wrapText="1"/>
      <protection locked="0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 applyProtection="1">
      <alignment horizontal="left" vertical="center"/>
      <protection locked="0"/>
    </xf>
    <xf numFmtId="166" fontId="23" fillId="0" borderId="36" xfId="0" applyNumberFormat="1" applyFont="1" applyBorder="1" applyAlignment="1" applyProtection="1">
      <alignment horizontal="center" vertical="center" wrapText="1"/>
      <protection locked="0"/>
    </xf>
    <xf numFmtId="0" fontId="24" fillId="0" borderId="36" xfId="0" applyFont="1" applyBorder="1" applyAlignment="1" applyProtection="1">
      <alignment horizontal="left" vertical="center"/>
      <protection locked="0"/>
    </xf>
    <xf numFmtId="0" fontId="25" fillId="0" borderId="36" xfId="0" applyFont="1" applyBorder="1" applyAlignment="1" applyProtection="1">
      <alignment horizontal="center" vertical="center" wrapText="1"/>
      <protection locked="0"/>
    </xf>
    <xf numFmtId="166" fontId="23" fillId="0" borderId="2" xfId="0" applyNumberFormat="1" applyFont="1" applyBorder="1" applyAlignment="1" applyProtection="1">
      <alignment horizontal="center" vertical="center" wrapText="1"/>
      <protection locked="0"/>
    </xf>
    <xf numFmtId="0" fontId="24" fillId="0" borderId="2" xfId="0" applyFont="1" applyBorder="1" applyAlignment="1" applyProtection="1">
      <alignment horizontal="left" vertical="center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0" fontId="25" fillId="0" borderId="1" xfId="0" applyFont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 applyProtection="1">
      <alignment horizontal="left" vertical="center" wrapText="1"/>
      <protection locked="0"/>
    </xf>
    <xf numFmtId="0" fontId="23" fillId="0" borderId="1" xfId="0" applyFont="1" applyBorder="1" applyAlignment="1">
      <alignment horizontal="left" vertical="center" wrapText="1"/>
    </xf>
    <xf numFmtId="0" fontId="24" fillId="0" borderId="5" xfId="0" applyFont="1" applyBorder="1" applyAlignment="1" applyProtection="1">
      <alignment horizontal="left" vertical="center" wrapText="1"/>
      <protection locked="0"/>
    </xf>
    <xf numFmtId="49" fontId="23" fillId="0" borderId="36" xfId="0" applyNumberFormat="1" applyFont="1" applyBorder="1" applyAlignment="1" applyProtection="1">
      <alignment horizontal="left" vertical="center"/>
      <protection locked="0"/>
    </xf>
    <xf numFmtId="49" fontId="23" fillId="0" borderId="5" xfId="0" applyNumberFormat="1" applyFont="1" applyBorder="1" applyAlignment="1" applyProtection="1">
      <alignment horizontal="left" vertical="center"/>
      <protection locked="0"/>
    </xf>
    <xf numFmtId="49" fontId="23" fillId="0" borderId="2" xfId="0" applyNumberFormat="1" applyFont="1" applyBorder="1" applyAlignment="1" applyProtection="1">
      <alignment horizontal="left" vertical="center"/>
      <protection locked="0"/>
    </xf>
    <xf numFmtId="0" fontId="30" fillId="0" borderId="1" xfId="0" applyFont="1" applyBorder="1" applyAlignment="1">
      <alignment horizontal="left" vertical="center"/>
    </xf>
    <xf numFmtId="0" fontId="24" fillId="0" borderId="28" xfId="0" applyFont="1" applyBorder="1" applyAlignment="1" applyProtection="1">
      <alignment horizontal="left" vertical="center"/>
      <protection locked="0"/>
    </xf>
    <xf numFmtId="0" fontId="30" fillId="0" borderId="1" xfId="0" applyFont="1" applyBorder="1" applyAlignment="1">
      <alignment vertical="center"/>
    </xf>
    <xf numFmtId="0" fontId="24" fillId="48" borderId="1" xfId="0" applyFont="1" applyFill="1" applyBorder="1" applyAlignment="1" applyProtection="1">
      <alignment horizontal="left" vertical="center"/>
      <protection locked="0"/>
    </xf>
    <xf numFmtId="0" fontId="24" fillId="49" borderId="1" xfId="0" applyFont="1" applyFill="1" applyBorder="1" applyAlignment="1" applyProtection="1">
      <alignment horizontal="left" vertical="center"/>
      <protection locked="0"/>
    </xf>
    <xf numFmtId="0" fontId="30" fillId="49" borderId="28" xfId="0" applyFont="1" applyFill="1" applyBorder="1" applyAlignment="1">
      <alignment horizontal="left" vertical="center"/>
    </xf>
    <xf numFmtId="0" fontId="24" fillId="50" borderId="1" xfId="0" applyFont="1" applyFill="1" applyBorder="1" applyAlignment="1" applyProtection="1">
      <alignment horizontal="left" vertical="center"/>
      <protection locked="0"/>
    </xf>
    <xf numFmtId="0" fontId="24" fillId="50" borderId="32" xfId="0" applyFont="1" applyFill="1" applyBorder="1" applyAlignment="1" applyProtection="1">
      <alignment horizontal="left" vertical="center"/>
      <protection locked="0"/>
    </xf>
    <xf numFmtId="0" fontId="30" fillId="50" borderId="32" xfId="0" applyFont="1" applyFill="1" applyBorder="1" applyAlignment="1">
      <alignment horizontal="left" vertical="center"/>
    </xf>
    <xf numFmtId="0" fontId="24" fillId="51" borderId="1" xfId="0" applyFont="1" applyFill="1" applyBorder="1" applyAlignment="1" applyProtection="1">
      <alignment horizontal="left" vertical="center"/>
      <protection locked="0"/>
    </xf>
    <xf numFmtId="0" fontId="24" fillId="51" borderId="28" xfId="0" applyFont="1" applyFill="1" applyBorder="1" applyAlignment="1" applyProtection="1">
      <alignment horizontal="left" vertical="center"/>
      <protection locked="0"/>
    </xf>
    <xf numFmtId="0" fontId="30" fillId="51" borderId="1" xfId="0" applyFont="1" applyFill="1" applyBorder="1" applyAlignment="1">
      <alignment horizontal="left" vertical="center"/>
    </xf>
    <xf numFmtId="0" fontId="24" fillId="34" borderId="1" xfId="0" applyFont="1" applyFill="1" applyBorder="1" applyAlignment="1" applyProtection="1">
      <alignment horizontal="left" vertical="center"/>
      <protection locked="0"/>
    </xf>
    <xf numFmtId="0" fontId="30" fillId="34" borderId="1" xfId="0" applyFont="1" applyFill="1" applyBorder="1" applyAlignment="1">
      <alignment horizontal="left" vertical="center"/>
    </xf>
    <xf numFmtId="0" fontId="30" fillId="48" borderId="1" xfId="0" applyFont="1" applyFill="1" applyBorder="1" applyAlignment="1">
      <alignment horizontal="left" vertical="center"/>
    </xf>
    <xf numFmtId="0" fontId="24" fillId="52" borderId="1" xfId="0" applyFont="1" applyFill="1" applyBorder="1" applyAlignment="1" applyProtection="1">
      <alignment horizontal="left" vertical="center"/>
      <protection locked="0"/>
    </xf>
    <xf numFmtId="0" fontId="30" fillId="52" borderId="1" xfId="0" applyFont="1" applyFill="1" applyBorder="1" applyAlignment="1">
      <alignment horizontal="left" vertical="center"/>
    </xf>
    <xf numFmtId="0" fontId="24" fillId="53" borderId="1" xfId="0" applyFont="1" applyFill="1" applyBorder="1" applyAlignment="1" applyProtection="1">
      <alignment horizontal="left" vertical="center"/>
      <protection locked="0"/>
    </xf>
    <xf numFmtId="0" fontId="24" fillId="53" borderId="28" xfId="0" applyFont="1" applyFill="1" applyBorder="1" applyAlignment="1" applyProtection="1">
      <alignment horizontal="left" vertical="center"/>
      <protection locked="0"/>
    </xf>
    <xf numFmtId="0" fontId="30" fillId="53" borderId="1" xfId="0" applyFont="1" applyFill="1" applyBorder="1" applyAlignment="1">
      <alignment horizontal="left" vertical="center"/>
    </xf>
    <xf numFmtId="0" fontId="24" fillId="54" borderId="1" xfId="0" applyFont="1" applyFill="1" applyBorder="1" applyAlignment="1" applyProtection="1">
      <alignment horizontal="left" vertical="center"/>
      <protection locked="0"/>
    </xf>
    <xf numFmtId="0" fontId="30" fillId="54" borderId="1" xfId="0" applyFont="1" applyFill="1" applyBorder="1" applyAlignment="1">
      <alignment horizontal="left" vertical="center"/>
    </xf>
    <xf numFmtId="0" fontId="24" fillId="54" borderId="28" xfId="0" applyFont="1" applyFill="1" applyBorder="1" applyAlignment="1" applyProtection="1">
      <alignment horizontal="left" vertical="center"/>
      <protection locked="0"/>
    </xf>
    <xf numFmtId="0" fontId="24" fillId="55" borderId="1" xfId="0" applyFont="1" applyFill="1" applyBorder="1" applyAlignment="1" applyProtection="1">
      <alignment horizontal="left" vertical="center" wrapText="1"/>
      <protection locked="0"/>
    </xf>
    <xf numFmtId="166" fontId="23" fillId="55" borderId="1" xfId="0" applyNumberFormat="1" applyFont="1" applyFill="1" applyBorder="1" applyAlignment="1" applyProtection="1">
      <alignment horizontal="center" vertical="center" wrapText="1"/>
      <protection locked="0"/>
    </xf>
    <xf numFmtId="0" fontId="25" fillId="55" borderId="1" xfId="0" applyFont="1" applyFill="1" applyBorder="1" applyAlignment="1" applyProtection="1">
      <alignment horizontal="center" vertical="center" wrapText="1"/>
      <protection locked="0"/>
    </xf>
    <xf numFmtId="0" fontId="24" fillId="55" borderId="1" xfId="0" applyFont="1" applyFill="1" applyBorder="1" applyAlignment="1" applyProtection="1">
      <alignment horizontal="left" vertical="center"/>
      <protection locked="0"/>
    </xf>
    <xf numFmtId="0" fontId="24" fillId="55" borderId="28" xfId="0" applyFont="1" applyFill="1" applyBorder="1" applyAlignment="1" applyProtection="1">
      <alignment horizontal="left" vertical="center"/>
      <protection locked="0"/>
    </xf>
    <xf numFmtId="0" fontId="24" fillId="57" borderId="1" xfId="0" applyFont="1" applyFill="1" applyBorder="1" applyAlignment="1" applyProtection="1">
      <alignment horizontal="left" vertical="center" wrapText="1"/>
      <protection locked="0"/>
    </xf>
    <xf numFmtId="166" fontId="23" fillId="57" borderId="1" xfId="0" applyNumberFormat="1" applyFont="1" applyFill="1" applyBorder="1" applyAlignment="1" applyProtection="1">
      <alignment horizontal="center" vertical="center" wrapText="1"/>
      <protection locked="0"/>
    </xf>
    <xf numFmtId="0" fontId="25" fillId="57" borderId="1" xfId="0" applyFont="1" applyFill="1" applyBorder="1" applyAlignment="1" applyProtection="1">
      <alignment horizontal="center" vertical="center" wrapText="1"/>
      <protection locked="0"/>
    </xf>
    <xf numFmtId="0" fontId="24" fillId="57" borderId="1" xfId="0" applyFont="1" applyFill="1" applyBorder="1" applyAlignment="1" applyProtection="1">
      <alignment horizontal="left" vertical="center"/>
      <protection locked="0"/>
    </xf>
    <xf numFmtId="0" fontId="24" fillId="57" borderId="28" xfId="0" applyFont="1" applyFill="1" applyBorder="1" applyAlignment="1" applyProtection="1">
      <alignment horizontal="left" vertical="center"/>
      <protection locked="0"/>
    </xf>
    <xf numFmtId="0" fontId="24" fillId="57" borderId="2" xfId="0" applyFont="1" applyFill="1" applyBorder="1" applyAlignment="1" applyProtection="1">
      <alignment horizontal="left" vertical="center" wrapText="1"/>
      <protection locked="0"/>
    </xf>
    <xf numFmtId="166" fontId="23" fillId="57" borderId="2" xfId="0" applyNumberFormat="1" applyFont="1" applyFill="1" applyBorder="1" applyAlignment="1" applyProtection="1">
      <alignment horizontal="center" vertical="center" wrapText="1"/>
      <protection locked="0"/>
    </xf>
    <xf numFmtId="0" fontId="25" fillId="57" borderId="2" xfId="0" applyFont="1" applyFill="1" applyBorder="1" applyAlignment="1" applyProtection="1">
      <alignment horizontal="center" vertical="center" wrapText="1"/>
      <protection locked="0"/>
    </xf>
    <xf numFmtId="166" fontId="23" fillId="55" borderId="38" xfId="0" applyNumberFormat="1" applyFont="1" applyFill="1" applyBorder="1" applyAlignment="1" applyProtection="1">
      <alignment horizontal="center" vertical="center" wrapText="1"/>
      <protection locked="0"/>
    </xf>
    <xf numFmtId="0" fontId="24" fillId="55" borderId="38" xfId="0" applyFont="1" applyFill="1" applyBorder="1" applyAlignment="1" applyProtection="1">
      <alignment horizontal="left" vertical="center"/>
      <protection locked="0"/>
    </xf>
    <xf numFmtId="0" fontId="25" fillId="55" borderId="38" xfId="0" applyFont="1" applyFill="1" applyBorder="1" applyAlignment="1" applyProtection="1">
      <alignment horizontal="center" vertical="center" wrapText="1"/>
      <protection locked="0"/>
    </xf>
    <xf numFmtId="0" fontId="24" fillId="55" borderId="2" xfId="0" applyFont="1" applyFill="1" applyBorder="1" applyAlignment="1" applyProtection="1">
      <alignment horizontal="left" vertical="center" wrapText="1"/>
      <protection locked="0"/>
    </xf>
    <xf numFmtId="166" fontId="23" fillId="55" borderId="2" xfId="0" applyNumberFormat="1" applyFont="1" applyFill="1" applyBorder="1" applyAlignment="1" applyProtection="1">
      <alignment horizontal="center" vertical="center" wrapText="1"/>
      <protection locked="0"/>
    </xf>
    <xf numFmtId="0" fontId="25" fillId="55" borderId="2" xfId="0" applyFont="1" applyFill="1" applyBorder="1" applyAlignment="1" applyProtection="1">
      <alignment horizontal="center" vertical="center" wrapText="1"/>
      <protection locked="0"/>
    </xf>
    <xf numFmtId="0" fontId="23" fillId="55" borderId="39" xfId="0" applyFont="1" applyFill="1" applyBorder="1" applyAlignment="1" applyProtection="1">
      <alignment horizontal="center" vertical="center" wrapText="1"/>
      <protection locked="0"/>
    </xf>
    <xf numFmtId="165" fontId="23" fillId="55" borderId="40" xfId="2" applyNumberFormat="1" applyFont="1" applyFill="1" applyBorder="1" applyAlignment="1" applyProtection="1">
      <alignment horizontal="center" vertical="center"/>
      <protection locked="0"/>
    </xf>
    <xf numFmtId="0" fontId="23" fillId="55" borderId="41" xfId="0" applyFont="1" applyFill="1" applyBorder="1" applyAlignment="1" applyProtection="1">
      <alignment horizontal="center" vertical="center" wrapText="1"/>
      <protection locked="0"/>
    </xf>
    <xf numFmtId="165" fontId="23" fillId="55" borderId="42" xfId="2" applyNumberFormat="1" applyFont="1" applyFill="1" applyBorder="1" applyAlignment="1" applyProtection="1">
      <alignment horizontal="center" vertical="center"/>
      <protection locked="0"/>
    </xf>
    <xf numFmtId="0" fontId="23" fillId="57" borderId="39" xfId="0" applyFont="1" applyFill="1" applyBorder="1" applyAlignment="1" applyProtection="1">
      <alignment horizontal="center" vertical="center" wrapText="1"/>
      <protection locked="0"/>
    </xf>
    <xf numFmtId="165" fontId="23" fillId="57" borderId="40" xfId="2" applyNumberFormat="1" applyFont="1" applyFill="1" applyBorder="1" applyAlignment="1" applyProtection="1">
      <alignment horizontal="center" vertical="center"/>
      <protection locked="0"/>
    </xf>
    <xf numFmtId="0" fontId="23" fillId="57" borderId="41" xfId="0" applyFont="1" applyFill="1" applyBorder="1" applyAlignment="1" applyProtection="1">
      <alignment horizontal="center" vertical="center" wrapText="1"/>
      <protection locked="0"/>
    </xf>
    <xf numFmtId="165" fontId="23" fillId="57" borderId="42" xfId="2" applyNumberFormat="1" applyFont="1" applyFill="1" applyBorder="1" applyAlignment="1" applyProtection="1">
      <alignment horizontal="center" vertical="center"/>
      <protection locked="0"/>
    </xf>
    <xf numFmtId="0" fontId="23" fillId="57" borderId="43" xfId="0" applyFont="1" applyFill="1" applyBorder="1" applyAlignment="1" applyProtection="1">
      <alignment horizontal="center" vertical="center" wrapText="1"/>
      <protection locked="0"/>
    </xf>
    <xf numFmtId="165" fontId="23" fillId="57" borderId="44" xfId="2" applyNumberFormat="1" applyFont="1" applyFill="1" applyBorder="1" applyAlignment="1" applyProtection="1">
      <alignment horizontal="center" vertical="center"/>
      <protection locked="0"/>
    </xf>
    <xf numFmtId="166" fontId="23" fillId="57" borderId="45" xfId="0" applyNumberFormat="1" applyFont="1" applyFill="1" applyBorder="1" applyAlignment="1" applyProtection="1">
      <alignment horizontal="center" vertical="center" wrapText="1"/>
      <protection locked="0"/>
    </xf>
    <xf numFmtId="0" fontId="25" fillId="57" borderId="45" xfId="0" applyFont="1" applyFill="1" applyBorder="1" applyAlignment="1" applyProtection="1">
      <alignment horizontal="center" vertical="center" wrapText="1"/>
      <protection locked="0"/>
    </xf>
    <xf numFmtId="165" fontId="23" fillId="57" borderId="46" xfId="2" applyNumberFormat="1" applyFont="1" applyFill="1" applyBorder="1" applyAlignment="1" applyProtection="1">
      <alignment horizontal="center" vertical="center"/>
      <protection locked="0"/>
    </xf>
    <xf numFmtId="0" fontId="23" fillId="55" borderId="43" xfId="0" applyFont="1" applyFill="1" applyBorder="1" applyAlignment="1" applyProtection="1">
      <alignment horizontal="center" vertical="center" wrapText="1"/>
      <protection locked="0"/>
    </xf>
    <xf numFmtId="49" fontId="37" fillId="56" borderId="47" xfId="0" applyNumberFormat="1" applyFont="1" applyFill="1" applyBorder="1" applyAlignment="1" applyProtection="1">
      <alignment horizontal="center" vertical="center" wrapText="1"/>
      <protection locked="0"/>
    </xf>
    <xf numFmtId="49" fontId="37" fillId="56" borderId="48" xfId="0" applyNumberFormat="1" applyFont="1" applyFill="1" applyBorder="1" applyAlignment="1" applyProtection="1">
      <alignment horizontal="center" vertical="center" wrapText="1"/>
      <protection locked="0"/>
    </xf>
    <xf numFmtId="49" fontId="37" fillId="56" borderId="49" xfId="0" applyNumberFormat="1" applyFont="1" applyFill="1" applyBorder="1" applyAlignment="1" applyProtection="1">
      <alignment horizontal="center" vertical="center" wrapText="1"/>
      <protection locked="0"/>
    </xf>
    <xf numFmtId="165" fontId="23" fillId="57" borderId="0" xfId="2" applyNumberFormat="1" applyFont="1" applyFill="1" applyBorder="1" applyAlignment="1" applyProtection="1">
      <alignment horizontal="center" vertical="center"/>
      <protection locked="0"/>
    </xf>
    <xf numFmtId="0" fontId="24" fillId="57" borderId="4" xfId="0" applyFont="1" applyFill="1" applyBorder="1" applyAlignment="1" applyProtection="1">
      <alignment horizontal="left" vertical="center" wrapText="1"/>
      <protection locked="0"/>
    </xf>
    <xf numFmtId="166" fontId="23" fillId="57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57" borderId="4" xfId="0" applyFont="1" applyFill="1" applyBorder="1" applyAlignment="1" applyProtection="1">
      <alignment horizontal="left" vertical="center"/>
      <protection locked="0"/>
    </xf>
    <xf numFmtId="0" fontId="25" fillId="57" borderId="4" xfId="0" applyFont="1" applyFill="1" applyBorder="1" applyAlignment="1" applyProtection="1">
      <alignment horizontal="center" vertical="center" wrapText="1"/>
      <protection locked="0"/>
    </xf>
    <xf numFmtId="165" fontId="23" fillId="57" borderId="4" xfId="2" applyNumberFormat="1" applyFont="1" applyFill="1" applyBorder="1" applyAlignment="1" applyProtection="1">
      <alignment horizontal="center" vertical="center"/>
      <protection locked="0"/>
    </xf>
    <xf numFmtId="165" fontId="23" fillId="55" borderId="5" xfId="2" applyNumberFormat="1" applyFont="1" applyFill="1" applyBorder="1" applyAlignment="1" applyProtection="1">
      <alignment horizontal="center" vertical="center"/>
      <protection locked="0"/>
    </xf>
    <xf numFmtId="165" fontId="23" fillId="55" borderId="50" xfId="2" applyNumberFormat="1" applyFont="1" applyFill="1" applyBorder="1" applyAlignment="1" applyProtection="1">
      <alignment horizontal="center" vertical="center"/>
      <protection locked="0"/>
    </xf>
    <xf numFmtId="165" fontId="23" fillId="57" borderId="5" xfId="2" applyNumberFormat="1" applyFont="1" applyFill="1" applyBorder="1" applyAlignment="1" applyProtection="1">
      <alignment horizontal="center" vertical="center"/>
      <protection locked="0"/>
    </xf>
    <xf numFmtId="165" fontId="23" fillId="57" borderId="8" xfId="2" applyNumberFormat="1" applyFont="1" applyFill="1" applyBorder="1" applyAlignment="1" applyProtection="1">
      <alignment horizontal="center" vertical="center"/>
      <protection locked="0"/>
    </xf>
    <xf numFmtId="165" fontId="23" fillId="57" borderId="51" xfId="2" applyNumberFormat="1" applyFont="1" applyFill="1" applyBorder="1" applyAlignment="1" applyProtection="1">
      <alignment horizontal="center" vertical="center"/>
      <protection locked="0"/>
    </xf>
    <xf numFmtId="0" fontId="38" fillId="55" borderId="52" xfId="0" applyFont="1" applyFill="1" applyBorder="1" applyAlignment="1" applyProtection="1">
      <alignment horizontal="left"/>
      <protection locked="0"/>
    </xf>
    <xf numFmtId="0" fontId="23" fillId="55" borderId="53" xfId="0" applyFont="1" applyFill="1" applyBorder="1" applyAlignment="1" applyProtection="1">
      <alignment horizontal="center" vertical="center" wrapText="1"/>
      <protection locked="0"/>
    </xf>
    <xf numFmtId="0" fontId="38" fillId="57" borderId="52" xfId="0" applyFont="1" applyFill="1" applyBorder="1" applyAlignment="1" applyProtection="1">
      <alignment horizontal="left"/>
      <protection locked="0"/>
    </xf>
    <xf numFmtId="0" fontId="38" fillId="57" borderId="54" xfId="0" applyFont="1" applyFill="1" applyBorder="1" applyAlignment="1" applyProtection="1">
      <alignment horizontal="left"/>
      <protection locked="0"/>
    </xf>
    <xf numFmtId="0" fontId="38" fillId="57" borderId="55" xfId="0" applyFont="1" applyFill="1" applyBorder="1" applyAlignment="1" applyProtection="1">
      <alignment horizontal="left"/>
      <protection locked="0"/>
    </xf>
    <xf numFmtId="0" fontId="24" fillId="57" borderId="56" xfId="0" applyFont="1" applyFill="1" applyBorder="1" applyAlignment="1" applyProtection="1">
      <alignment horizontal="left" vertical="center" wrapText="1"/>
      <protection locked="0"/>
    </xf>
    <xf numFmtId="166" fontId="23" fillId="57" borderId="56" xfId="0" applyNumberFormat="1" applyFont="1" applyFill="1" applyBorder="1" applyAlignment="1" applyProtection="1">
      <alignment horizontal="center" vertical="center" wrapText="1"/>
      <protection locked="0"/>
    </xf>
    <xf numFmtId="0" fontId="24" fillId="57" borderId="56" xfId="0" applyFont="1" applyFill="1" applyBorder="1" applyAlignment="1" applyProtection="1">
      <alignment horizontal="left" vertical="center"/>
      <protection locked="0"/>
    </xf>
    <xf numFmtId="0" fontId="25" fillId="57" borderId="56" xfId="0" applyFont="1" applyFill="1" applyBorder="1" applyAlignment="1" applyProtection="1">
      <alignment horizontal="center" vertical="center" wrapText="1"/>
      <protection locked="0"/>
    </xf>
    <xf numFmtId="165" fontId="23" fillId="57" borderId="56" xfId="2" applyNumberFormat="1" applyFont="1" applyFill="1" applyBorder="1" applyAlignment="1" applyProtection="1">
      <alignment horizontal="center" vertical="center"/>
      <protection locked="0"/>
    </xf>
    <xf numFmtId="165" fontId="23" fillId="55" borderId="8" xfId="2" applyNumberFormat="1" applyFont="1" applyFill="1" applyBorder="1" applyAlignment="1" applyProtection="1">
      <alignment horizontal="center" vertical="center"/>
      <protection locked="0"/>
    </xf>
    <xf numFmtId="165" fontId="23" fillId="57" borderId="53" xfId="2" applyNumberFormat="1" applyFont="1" applyFill="1" applyBorder="1" applyAlignment="1" applyProtection="1">
      <alignment horizontal="center" vertical="center"/>
      <protection locked="0"/>
    </xf>
    <xf numFmtId="165" fontId="23" fillId="57" borderId="57" xfId="2" applyNumberFormat="1" applyFont="1" applyFill="1" applyBorder="1" applyAlignment="1" applyProtection="1">
      <alignment horizontal="center" vertical="center"/>
      <protection locked="0"/>
    </xf>
    <xf numFmtId="0" fontId="38" fillId="55" borderId="55" xfId="0" applyFont="1" applyFill="1" applyBorder="1" applyAlignment="1" applyProtection="1">
      <alignment horizontal="left"/>
      <protection locked="0"/>
    </xf>
    <xf numFmtId="0" fontId="24" fillId="55" borderId="56" xfId="0" applyFont="1" applyFill="1" applyBorder="1" applyAlignment="1" applyProtection="1">
      <alignment horizontal="left" vertical="center" wrapText="1"/>
      <protection locked="0"/>
    </xf>
    <xf numFmtId="166" fontId="23" fillId="55" borderId="56" xfId="0" applyNumberFormat="1" applyFont="1" applyFill="1" applyBorder="1" applyAlignment="1" applyProtection="1">
      <alignment horizontal="center" vertical="center" wrapText="1"/>
      <protection locked="0"/>
    </xf>
    <xf numFmtId="0" fontId="24" fillId="55" borderId="56" xfId="0" applyFont="1" applyFill="1" applyBorder="1" applyAlignment="1" applyProtection="1">
      <alignment horizontal="left" vertical="center"/>
      <protection locked="0"/>
    </xf>
    <xf numFmtId="0" fontId="25" fillId="55" borderId="56" xfId="0" applyFont="1" applyFill="1" applyBorder="1" applyAlignment="1" applyProtection="1">
      <alignment horizontal="center" vertical="center" wrapText="1"/>
      <protection locked="0"/>
    </xf>
    <xf numFmtId="165" fontId="23" fillId="55" borderId="56" xfId="2" applyNumberFormat="1" applyFont="1" applyFill="1" applyBorder="1" applyAlignment="1" applyProtection="1">
      <alignment horizontal="center" vertical="center"/>
      <protection locked="0"/>
    </xf>
    <xf numFmtId="165" fontId="23" fillId="55" borderId="53" xfId="2" applyNumberFormat="1" applyFont="1" applyFill="1" applyBorder="1" applyAlignment="1" applyProtection="1">
      <alignment horizontal="center" vertical="center"/>
      <protection locked="0"/>
    </xf>
    <xf numFmtId="166" fontId="23" fillId="55" borderId="36" xfId="0" applyNumberFormat="1" applyFont="1" applyFill="1" applyBorder="1" applyAlignment="1" applyProtection="1">
      <alignment horizontal="center" vertical="center" wrapText="1"/>
      <protection locked="0"/>
    </xf>
    <xf numFmtId="0" fontId="25" fillId="55" borderId="36" xfId="0" applyFont="1" applyFill="1" applyBorder="1" applyAlignment="1" applyProtection="1">
      <alignment horizontal="center" vertical="center" wrapText="1"/>
      <protection locked="0"/>
    </xf>
    <xf numFmtId="165" fontId="23" fillId="55" borderId="58" xfId="2" applyNumberFormat="1" applyFont="1" applyFill="1" applyBorder="1" applyAlignment="1" applyProtection="1">
      <alignment horizontal="center" vertical="center"/>
      <protection locked="0"/>
    </xf>
    <xf numFmtId="165" fontId="23" fillId="55" borderId="59" xfId="2" applyNumberFormat="1" applyFont="1" applyFill="1" applyBorder="1" applyAlignment="1" applyProtection="1">
      <alignment horizontal="center" vertical="center"/>
      <protection locked="0"/>
    </xf>
    <xf numFmtId="0" fontId="24" fillId="55" borderId="38" xfId="0" applyFont="1" applyFill="1" applyBorder="1" applyAlignment="1" applyProtection="1">
      <alignment horizontal="center" vertical="center"/>
      <protection locked="0"/>
    </xf>
    <xf numFmtId="166" fontId="23" fillId="57" borderId="0" xfId="0" applyNumberFormat="1" applyFont="1" applyFill="1" applyAlignment="1" applyProtection="1">
      <alignment horizontal="center" vertical="center" wrapText="1"/>
      <protection locked="0"/>
    </xf>
    <xf numFmtId="0" fontId="23" fillId="55" borderId="64" xfId="0" applyFont="1" applyFill="1" applyBorder="1" applyAlignment="1" applyProtection="1">
      <alignment horizontal="center" vertical="center" wrapText="1"/>
      <protection locked="0"/>
    </xf>
    <xf numFmtId="166" fontId="23" fillId="55" borderId="8" xfId="0" applyNumberFormat="1" applyFont="1" applyFill="1" applyBorder="1" applyAlignment="1" applyProtection="1">
      <alignment horizontal="right" vertical="center" wrapText="1"/>
      <protection locked="0"/>
    </xf>
    <xf numFmtId="166" fontId="23" fillId="55" borderId="50" xfId="0" applyNumberFormat="1" applyFont="1" applyFill="1" applyBorder="1" applyAlignment="1" applyProtection="1">
      <alignment horizontal="right" vertical="center" wrapText="1"/>
      <protection locked="0"/>
    </xf>
    <xf numFmtId="166" fontId="23" fillId="55" borderId="2" xfId="0" applyNumberFormat="1" applyFont="1" applyFill="1" applyBorder="1" applyAlignment="1" applyProtection="1">
      <alignment horizontal="right" vertical="center" wrapText="1"/>
      <protection locked="0"/>
    </xf>
    <xf numFmtId="166" fontId="23" fillId="57" borderId="5" xfId="0" applyNumberFormat="1" applyFont="1" applyFill="1" applyBorder="1" applyAlignment="1" applyProtection="1">
      <alignment horizontal="right" vertical="center" wrapText="1"/>
      <protection locked="0"/>
    </xf>
    <xf numFmtId="0" fontId="25" fillId="57" borderId="62" xfId="0" applyFont="1" applyFill="1" applyBorder="1" applyAlignment="1">
      <alignment horizontal="left" vertical="center"/>
    </xf>
    <xf numFmtId="0" fontId="24" fillId="57" borderId="62" xfId="0" applyFont="1" applyFill="1" applyBorder="1" applyAlignment="1" applyProtection="1">
      <alignment horizontal="left" vertical="center"/>
      <protection locked="0"/>
    </xf>
    <xf numFmtId="0" fontId="25" fillId="55" borderId="6" xfId="0" applyFont="1" applyFill="1" applyBorder="1" applyAlignment="1">
      <alignment horizontal="left"/>
    </xf>
    <xf numFmtId="0" fontId="24" fillId="55" borderId="6" xfId="0" applyFont="1" applyFill="1" applyBorder="1" applyAlignment="1" applyProtection="1">
      <alignment horizontal="left"/>
      <protection locked="0"/>
    </xf>
    <xf numFmtId="0" fontId="24" fillId="55" borderId="65" xfId="0" applyFont="1" applyFill="1" applyBorder="1" applyAlignment="1" applyProtection="1">
      <alignment horizontal="left"/>
      <protection locked="0"/>
    </xf>
    <xf numFmtId="166" fontId="23" fillId="55" borderId="5" xfId="0" applyNumberFormat="1" applyFont="1" applyFill="1" applyBorder="1" applyAlignment="1" applyProtection="1">
      <alignment horizontal="right" wrapText="1"/>
      <protection locked="0"/>
    </xf>
    <xf numFmtId="166" fontId="23" fillId="55" borderId="8" xfId="0" applyNumberFormat="1" applyFont="1" applyFill="1" applyBorder="1" applyAlignment="1" applyProtection="1">
      <alignment horizontal="right" wrapText="1"/>
      <protection locked="0"/>
    </xf>
    <xf numFmtId="166" fontId="23" fillId="55" borderId="50" xfId="0" applyNumberFormat="1" applyFont="1" applyFill="1" applyBorder="1" applyAlignment="1" applyProtection="1">
      <alignment horizontal="right" wrapText="1"/>
      <protection locked="0"/>
    </xf>
    <xf numFmtId="166" fontId="23" fillId="57" borderId="5" xfId="0" applyNumberFormat="1" applyFont="1" applyFill="1" applyBorder="1" applyAlignment="1" applyProtection="1">
      <alignment horizontal="right" wrapText="1"/>
      <protection locked="0"/>
    </xf>
    <xf numFmtId="0" fontId="25" fillId="57" borderId="62" xfId="0" applyFont="1" applyFill="1" applyBorder="1" applyAlignment="1">
      <alignment horizontal="left"/>
    </xf>
    <xf numFmtId="0" fontId="24" fillId="57" borderId="62" xfId="0" applyFont="1" applyFill="1" applyBorder="1" applyAlignment="1" applyProtection="1">
      <alignment horizontal="left"/>
      <protection locked="0"/>
    </xf>
    <xf numFmtId="0" fontId="24" fillId="57" borderId="63" xfId="0" applyFont="1" applyFill="1" applyBorder="1" applyAlignment="1" applyProtection="1">
      <alignment horizontal="left"/>
      <protection locked="0"/>
    </xf>
    <xf numFmtId="0" fontId="24" fillId="57" borderId="28" xfId="0" applyFont="1" applyFill="1" applyBorder="1" applyAlignment="1" applyProtection="1">
      <alignment horizontal="left"/>
      <protection locked="0"/>
    </xf>
    <xf numFmtId="0" fontId="25" fillId="55" borderId="62" xfId="0" applyFont="1" applyFill="1" applyBorder="1" applyAlignment="1">
      <alignment horizontal="left"/>
    </xf>
    <xf numFmtId="0" fontId="24" fillId="55" borderId="62" xfId="0" applyFont="1" applyFill="1" applyBorder="1" applyAlignment="1" applyProtection="1">
      <alignment horizontal="left"/>
      <protection locked="0"/>
    </xf>
    <xf numFmtId="0" fontId="24" fillId="55" borderId="62" xfId="0" applyFont="1" applyFill="1" applyBorder="1" applyAlignment="1" applyProtection="1">
      <alignment horizontal="left" vertical="center"/>
      <protection locked="0"/>
    </xf>
    <xf numFmtId="166" fontId="23" fillId="57" borderId="2" xfId="0" applyNumberFormat="1" applyFont="1" applyFill="1" applyBorder="1" applyAlignment="1" applyProtection="1">
      <alignment horizontal="right" vertical="center" wrapText="1"/>
      <protection locked="0"/>
    </xf>
    <xf numFmtId="165" fontId="23" fillId="55" borderId="38" xfId="2" applyNumberFormat="1" applyFont="1" applyFill="1" applyBorder="1" applyAlignment="1" applyProtection="1">
      <alignment horizontal="center" vertical="center"/>
      <protection locked="0"/>
    </xf>
    <xf numFmtId="166" fontId="23" fillId="57" borderId="8" xfId="0" applyNumberFormat="1" applyFont="1" applyFill="1" applyBorder="1" applyAlignment="1" applyProtection="1">
      <alignment horizontal="right" vertical="center" wrapText="1"/>
      <protection locked="0"/>
    </xf>
    <xf numFmtId="0" fontId="25" fillId="55" borderId="62" xfId="0" applyFont="1" applyFill="1" applyBorder="1" applyAlignment="1">
      <alignment horizontal="left" vertical="center"/>
    </xf>
    <xf numFmtId="0" fontId="24" fillId="55" borderId="28" xfId="0" applyFont="1" applyFill="1" applyBorder="1" applyAlignment="1" applyProtection="1">
      <alignment horizontal="left"/>
      <protection locked="0"/>
    </xf>
    <xf numFmtId="0" fontId="24" fillId="55" borderId="63" xfId="0" applyFont="1" applyFill="1" applyBorder="1" applyAlignment="1" applyProtection="1">
      <alignment horizontal="left"/>
      <protection locked="0"/>
    </xf>
    <xf numFmtId="0" fontId="24" fillId="55" borderId="66" xfId="0" applyFont="1" applyFill="1" applyBorder="1" applyAlignment="1" applyProtection="1">
      <alignment horizontal="left"/>
      <protection locked="0"/>
    </xf>
    <xf numFmtId="0" fontId="24" fillId="57" borderId="1" xfId="0" applyFont="1" applyFill="1" applyBorder="1" applyAlignment="1" applyProtection="1">
      <alignment horizontal="left"/>
      <protection locked="0"/>
    </xf>
    <xf numFmtId="166" fontId="23" fillId="55" borderId="36" xfId="0" applyNumberFormat="1" applyFont="1" applyFill="1" applyBorder="1" applyAlignment="1" applyProtection="1">
      <alignment horizontal="right" vertical="center" wrapText="1"/>
      <protection locked="0"/>
    </xf>
    <xf numFmtId="0" fontId="23" fillId="55" borderId="0" xfId="0" applyFont="1" applyFill="1" applyAlignment="1" applyProtection="1">
      <alignment horizontal="center" vertical="center" wrapText="1"/>
      <protection locked="0"/>
    </xf>
    <xf numFmtId="0" fontId="24" fillId="57" borderId="0" xfId="0" applyFont="1" applyFill="1" applyAlignment="1" applyProtection="1">
      <alignment horizontal="left" vertical="center" wrapText="1"/>
      <protection locked="0"/>
    </xf>
    <xf numFmtId="0" fontId="24" fillId="57" borderId="0" xfId="0" applyFont="1" applyFill="1" applyAlignment="1" applyProtection="1">
      <alignment horizontal="left" vertical="center"/>
      <protection locked="0"/>
    </xf>
    <xf numFmtId="0" fontId="25" fillId="57" borderId="0" xfId="0" applyFont="1" applyFill="1" applyAlignment="1" applyProtection="1">
      <alignment horizontal="center" vertical="center" wrapText="1"/>
      <protection locked="0"/>
    </xf>
    <xf numFmtId="166" fontId="23" fillId="57" borderId="45" xfId="0" applyNumberFormat="1" applyFont="1" applyFill="1" applyBorder="1" applyAlignment="1" applyProtection="1">
      <alignment horizontal="right" vertical="center" wrapText="1"/>
      <protection locked="0"/>
    </xf>
    <xf numFmtId="0" fontId="24" fillId="57" borderId="67" xfId="0" applyFont="1" applyFill="1" applyBorder="1" applyAlignment="1" applyProtection="1">
      <alignment horizontal="left"/>
      <protection locked="0"/>
    </xf>
    <xf numFmtId="166" fontId="23" fillId="55" borderId="6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" xfId="0" applyFill="1" applyBorder="1"/>
    <xf numFmtId="0" fontId="0" fillId="0" borderId="1" xfId="0" applyBorder="1"/>
    <xf numFmtId="0" fontId="0" fillId="35" borderId="1" xfId="0" applyFill="1" applyBorder="1"/>
    <xf numFmtId="0" fontId="0" fillId="58" borderId="1" xfId="0" applyFill="1" applyBorder="1"/>
    <xf numFmtId="0" fontId="0" fillId="59" borderId="1" xfId="0" applyFill="1" applyBorder="1"/>
    <xf numFmtId="49" fontId="29" fillId="0" borderId="34" xfId="0" applyNumberFormat="1" applyFont="1" applyBorder="1" applyAlignment="1" applyProtection="1">
      <alignment horizontal="center" vertical="center" wrapText="1"/>
      <protection locked="0"/>
    </xf>
    <xf numFmtId="49" fontId="29" fillId="23" borderId="3" xfId="0" applyNumberFormat="1" applyFont="1" applyFill="1" applyBorder="1" applyAlignment="1" applyProtection="1">
      <alignment horizontal="center" vertical="center" wrapText="1"/>
      <protection locked="0"/>
    </xf>
    <xf numFmtId="49" fontId="29" fillId="0" borderId="33" xfId="0" applyNumberFormat="1" applyFont="1" applyBorder="1" applyAlignment="1" applyProtection="1">
      <alignment horizontal="center" vertical="center" wrapText="1"/>
      <protection locked="0"/>
    </xf>
    <xf numFmtId="49" fontId="29" fillId="23" borderId="35" xfId="0" applyNumberFormat="1" applyFont="1" applyFill="1" applyBorder="1" applyAlignment="1" applyProtection="1">
      <alignment horizontal="center" vertical="center" wrapText="1"/>
      <protection locked="0"/>
    </xf>
    <xf numFmtId="49" fontId="29" fillId="8" borderId="3" xfId="0" applyNumberFormat="1" applyFont="1" applyFill="1" applyBorder="1" applyAlignment="1" applyProtection="1">
      <alignment horizontal="center" vertical="center" wrapText="1"/>
      <protection locked="0"/>
    </xf>
    <xf numFmtId="49" fontId="37" fillId="56" borderId="60" xfId="0" applyNumberFormat="1" applyFont="1" applyFill="1" applyBorder="1" applyAlignment="1" applyProtection="1">
      <alignment horizontal="center" vertical="center" wrapText="1"/>
      <protection locked="0"/>
    </xf>
    <xf numFmtId="49" fontId="37" fillId="56" borderId="6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0" borderId="27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6" fillId="17" borderId="12" xfId="69" applyFont="1" applyFill="1" applyBorder="1" applyAlignment="1">
      <alignment horizontal="center" vertical="center" wrapText="1"/>
    </xf>
    <xf numFmtId="0" fontId="16" fillId="17" borderId="13" xfId="69" applyFont="1" applyFill="1" applyBorder="1" applyAlignment="1">
      <alignment horizontal="center" vertical="center" wrapText="1"/>
    </xf>
    <xf numFmtId="0" fontId="16" fillId="17" borderId="24" xfId="69" applyFont="1" applyFill="1" applyBorder="1" applyAlignment="1">
      <alignment horizontal="center" vertical="center" wrapText="1"/>
    </xf>
    <xf numFmtId="0" fontId="16" fillId="17" borderId="9" xfId="69" applyFont="1" applyFill="1" applyBorder="1" applyAlignment="1">
      <alignment horizontal="center" vertical="center" wrapText="1"/>
    </xf>
    <xf numFmtId="0" fontId="16" fillId="17" borderId="14" xfId="69" applyFont="1" applyFill="1" applyBorder="1" applyAlignment="1">
      <alignment horizontal="center" vertical="center" wrapText="1"/>
    </xf>
    <xf numFmtId="0" fontId="16" fillId="17" borderId="10" xfId="69" applyFont="1" applyFill="1" applyBorder="1" applyAlignment="1">
      <alignment horizontal="center" vertical="center" wrapText="1"/>
    </xf>
    <xf numFmtId="0" fontId="16" fillId="17" borderId="15" xfId="69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2" fillId="13" borderId="0" xfId="0" applyFont="1" applyFill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49" fontId="0" fillId="10" borderId="5" xfId="0" applyNumberForma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" fontId="10" fillId="6" borderId="1" xfId="0" applyNumberFormat="1" applyFont="1" applyFill="1" applyBorder="1" applyAlignment="1">
      <alignment horizontal="center" vertical="center"/>
    </xf>
    <xf numFmtId="17" fontId="10" fillId="7" borderId="1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/>
    </xf>
    <xf numFmtId="0" fontId="24" fillId="8" borderId="6" xfId="0" applyFont="1" applyFill="1" applyBorder="1" applyAlignment="1" applyProtection="1">
      <alignment horizontal="left"/>
      <protection locked="0"/>
    </xf>
  </cellXfs>
  <cellStyles count="175">
    <cellStyle name="20% - Accent1 2" xfId="4"/>
    <cellStyle name="20% - Accent1 2 2" xfId="5"/>
    <cellStyle name="20% - Accent2 2" xfId="6"/>
    <cellStyle name="20% - Accent2 2 2" xfId="7"/>
    <cellStyle name="20% - Accent3 2" xfId="8"/>
    <cellStyle name="20% - Accent3 2 2" xfId="9"/>
    <cellStyle name="20% - Accent4 2" xfId="10"/>
    <cellStyle name="20% - Accent4 2 2" xfId="11"/>
    <cellStyle name="20% - Accent5 2" xfId="12"/>
    <cellStyle name="20% - Accent5 2 2" xfId="13"/>
    <cellStyle name="20% - Accent6 2" xfId="14"/>
    <cellStyle name="20% - Accent6 2 2" xfId="15"/>
    <cellStyle name="40% - Accent1 2" xfId="16"/>
    <cellStyle name="40% - Accent1 2 2" xfId="17"/>
    <cellStyle name="40% - Accent2 2" xfId="18"/>
    <cellStyle name="40% - Accent2 2 2" xfId="19"/>
    <cellStyle name="40% - Accent3 2" xfId="20"/>
    <cellStyle name="40% - Accent3 2 2" xfId="21"/>
    <cellStyle name="40% - Accent4 2" xfId="22"/>
    <cellStyle name="40% - Accent4 2 2" xfId="23"/>
    <cellStyle name="40% - Accent5 2" xfId="24"/>
    <cellStyle name="40% - Accent5 2 2" xfId="25"/>
    <cellStyle name="40% - Accent6 2" xfId="26"/>
    <cellStyle name="40% - Accent6 2 2" xfId="27"/>
    <cellStyle name="60% - Accent1 2" xfId="28"/>
    <cellStyle name="60% - Accent1 2 2" xfId="29"/>
    <cellStyle name="60% - Accent2 2" xfId="30"/>
    <cellStyle name="60% - Accent2 2 2" xfId="31"/>
    <cellStyle name="60% - Accent3 2" xfId="32"/>
    <cellStyle name="60% - Accent3 2 2" xfId="33"/>
    <cellStyle name="60% - Accent4 2" xfId="34"/>
    <cellStyle name="60% - Accent4 2 2" xfId="35"/>
    <cellStyle name="60% - Accent5 2" xfId="36"/>
    <cellStyle name="60% - Accent5 2 2" xfId="37"/>
    <cellStyle name="60% - Accent6 2" xfId="38"/>
    <cellStyle name="60% - Accent6 2 2" xfId="39"/>
    <cellStyle name="Accent1" xfId="3" builtinId="29"/>
    <cellStyle name="Comma [0] 2" xfId="40"/>
    <cellStyle name="Comma [0] 2 2" xfId="41"/>
    <cellStyle name="Comma [0] 3" xfId="42"/>
    <cellStyle name="Comma [0] 3 2" xfId="43"/>
    <cellStyle name="Comma [0] 4" xfId="44"/>
    <cellStyle name="Comma [0] 4 2" xfId="45"/>
    <cellStyle name="Hyperlink" xfId="2" builtinId="8"/>
    <cellStyle name="Neutral 2" xfId="46"/>
    <cellStyle name="Normal" xfId="0" builtinId="0"/>
    <cellStyle name="Normal 10" xfId="47"/>
    <cellStyle name="Normal 10 2" xfId="48"/>
    <cellStyle name="Normal 11" xfId="49"/>
    <cellStyle name="Normal 11 2" xfId="50"/>
    <cellStyle name="Normal 119" xfId="51"/>
    <cellStyle name="Normal 119 2" xfId="52"/>
    <cellStyle name="Normal 12" xfId="53"/>
    <cellStyle name="Normal 12 2" xfId="54"/>
    <cellStyle name="Normal 13" xfId="55"/>
    <cellStyle name="Normal 13 2" xfId="56"/>
    <cellStyle name="Normal 14" xfId="57"/>
    <cellStyle name="Normal 14 2" xfId="58"/>
    <cellStyle name="Normal 15" xfId="59"/>
    <cellStyle name="Normal 15 2" xfId="60"/>
    <cellStyle name="Normal 16" xfId="61"/>
    <cellStyle name="Normal 16 2" xfId="62"/>
    <cellStyle name="Normal 17" xfId="63"/>
    <cellStyle name="Normal 17 2" xfId="64"/>
    <cellStyle name="Normal 18" xfId="65"/>
    <cellStyle name="Normal 18 2" xfId="66"/>
    <cellStyle name="Normal 19" xfId="67"/>
    <cellStyle name="Normal 19 2" xfId="68"/>
    <cellStyle name="Normal 2" xfId="69"/>
    <cellStyle name="Normal 2 2" xfId="70"/>
    <cellStyle name="Normal 2 2 2" xfId="71"/>
    <cellStyle name="Normal 2 3" xfId="72"/>
    <cellStyle name="Normal 20" xfId="73"/>
    <cellStyle name="Normal 20 2" xfId="74"/>
    <cellStyle name="Normal 21" xfId="75"/>
    <cellStyle name="Normal 21 2" xfId="76"/>
    <cellStyle name="Normal 22" xfId="77"/>
    <cellStyle name="Normal 23" xfId="78"/>
    <cellStyle name="Normal 23 2" xfId="79"/>
    <cellStyle name="Normal 24" xfId="80"/>
    <cellStyle name="Normal 24 2" xfId="81"/>
    <cellStyle name="Normal 25" xfId="82"/>
    <cellStyle name="Normal 25 2" xfId="83"/>
    <cellStyle name="Normal 26" xfId="84"/>
    <cellStyle name="Normal 26 2" xfId="85"/>
    <cellStyle name="Normal 27" xfId="86"/>
    <cellStyle name="Normal 27 2" xfId="87"/>
    <cellStyle name="Normal 28" xfId="88"/>
    <cellStyle name="Normal 28 2" xfId="89"/>
    <cellStyle name="Normal 29" xfId="90"/>
    <cellStyle name="Normal 29 2" xfId="91"/>
    <cellStyle name="Normal 3" xfId="92"/>
    <cellStyle name="Normal 3 2" xfId="93"/>
    <cellStyle name="Normal 30" xfId="94"/>
    <cellStyle name="Normal 30 2" xfId="95"/>
    <cellStyle name="Normal 31" xfId="96"/>
    <cellStyle name="Normal 31 2" xfId="97"/>
    <cellStyle name="Normal 32" xfId="98"/>
    <cellStyle name="Normal 32 2" xfId="99"/>
    <cellStyle name="Normal 33" xfId="100"/>
    <cellStyle name="Normal 34" xfId="101"/>
    <cellStyle name="Normal 34 2" xfId="102"/>
    <cellStyle name="Normal 35" xfId="103"/>
    <cellStyle name="Normal 35 2" xfId="104"/>
    <cellStyle name="Normal 36" xfId="105"/>
    <cellStyle name="Normal 36 2" xfId="106"/>
    <cellStyle name="Normal 37" xfId="107"/>
    <cellStyle name="Normal 37 2" xfId="108"/>
    <cellStyle name="Normal 38" xfId="109"/>
    <cellStyle name="Normal 4" xfId="110"/>
    <cellStyle name="Normal 4 5 2" xfId="111"/>
    <cellStyle name="Normal 4 5 2 2" xfId="112"/>
    <cellStyle name="Normal 5" xfId="113"/>
    <cellStyle name="Normal 5 10" xfId="114"/>
    <cellStyle name="Normal 5 10 2" xfId="115"/>
    <cellStyle name="Normal 5 11" xfId="116"/>
    <cellStyle name="Normal 5 11 2" xfId="117"/>
    <cellStyle name="Normal 5 12" xfId="118"/>
    <cellStyle name="Normal 5 12 2" xfId="119"/>
    <cellStyle name="Normal 5 13" xfId="120"/>
    <cellStyle name="Normal 5 13 2" xfId="121"/>
    <cellStyle name="Normal 5 14" xfId="122"/>
    <cellStyle name="Normal 5 14 2" xfId="123"/>
    <cellStyle name="Normal 5 15" xfId="124"/>
    <cellStyle name="Normal 5 15 2" xfId="125"/>
    <cellStyle name="Normal 5 16" xfId="126"/>
    <cellStyle name="Normal 5 16 2" xfId="127"/>
    <cellStyle name="Normal 5 17" xfId="128"/>
    <cellStyle name="Normal 5 17 2" xfId="129"/>
    <cellStyle name="Normal 5 18" xfId="130"/>
    <cellStyle name="Normal 5 18 2" xfId="131"/>
    <cellStyle name="Normal 5 19" xfId="132"/>
    <cellStyle name="Normal 5 19 2" xfId="133"/>
    <cellStyle name="Normal 5 2" xfId="134"/>
    <cellStyle name="Normal 5 2 2" xfId="135"/>
    <cellStyle name="Normal 5 20" xfId="136"/>
    <cellStyle name="Normal 5 20 2" xfId="137"/>
    <cellStyle name="Normal 5 21" xfId="138"/>
    <cellStyle name="Normal 5 21 2" xfId="139"/>
    <cellStyle name="Normal 5 22" xfId="140"/>
    <cellStyle name="Normal 5 22 2" xfId="141"/>
    <cellStyle name="Normal 5 23" xfId="142"/>
    <cellStyle name="Normal 5 23 2" xfId="143"/>
    <cellStyle name="Normal 5 24" xfId="144"/>
    <cellStyle name="Normal 5 24 2" xfId="145"/>
    <cellStyle name="Normal 5 25" xfId="146"/>
    <cellStyle name="Normal 5 3" xfId="147"/>
    <cellStyle name="Normal 5 3 2" xfId="148"/>
    <cellStyle name="Normal 5 4" xfId="149"/>
    <cellStyle name="Normal 5 4 2" xfId="150"/>
    <cellStyle name="Normal 5 5" xfId="151"/>
    <cellStyle name="Normal 5 5 2" xfId="152"/>
    <cellStyle name="Normal 5 6" xfId="153"/>
    <cellStyle name="Normal 5 6 2" xfId="154"/>
    <cellStyle name="Normal 5 7" xfId="155"/>
    <cellStyle name="Normal 5 7 2" xfId="156"/>
    <cellStyle name="Normal 5 8" xfId="157"/>
    <cellStyle name="Normal 5 8 2" xfId="158"/>
    <cellStyle name="Normal 5 9" xfId="159"/>
    <cellStyle name="Normal 5 9 2" xfId="160"/>
    <cellStyle name="Normal 6" xfId="161"/>
    <cellStyle name="Normal 7" xfId="162"/>
    <cellStyle name="Normal 8" xfId="163"/>
    <cellStyle name="Normal 8 2" xfId="164"/>
    <cellStyle name="Normal 9" xfId="165"/>
    <cellStyle name="Normal 9 2" xfId="166"/>
    <cellStyle name="Note 2" xfId="167"/>
    <cellStyle name="Note 2 2" xfId="168"/>
    <cellStyle name="Note 3" xfId="169"/>
    <cellStyle name="Note 3 2" xfId="170"/>
    <cellStyle name="Percent" xfId="1" builtinId="5"/>
    <cellStyle name="Percent 2" xfId="171"/>
    <cellStyle name="Percent 2 2" xfId="172"/>
    <cellStyle name="Percent 2 2 2" xfId="173"/>
    <cellStyle name="Percent 2 3" xfId="174"/>
  </cellStyles>
  <dxfs count="14">
    <dxf>
      <fill>
        <patternFill patternType="solid">
          <bgColor theme="0" tint="-0.14978484450819421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78484450819421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978484450819421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859462263863032"/>
        </patternFill>
      </fill>
    </dxf>
    <dxf>
      <fill>
        <patternFill patternType="solid">
          <bgColor theme="0" tint="-0.149784844508194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32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xxxxxxx </a:t>
            </a:r>
            <a:r>
              <a:rPr lang="en-US" baseline="0"/>
              <a:t>logs planned vs submitted vs approved uptill today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9245322052989301E-2"/>
          <c:y val="0.107181547015955"/>
          <c:w val="0.96769545325393302"/>
          <c:h val="0.803622651101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'Building Summary'!$B$3</c:f>
              <c:strCache>
                <c:ptCount val="1"/>
                <c:pt idx="0">
                  <c:v>Overall Planned No.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'Building Summary'!$A$4:$A$15</c15:sqref>
                  </c15:fullRef>
                </c:ext>
              </c:extLst>
              <c:f>'Building Summary'!$A$5:$A$15</c:f>
              <c:strCache>
                <c:ptCount val="11"/>
                <c:pt idx="0">
                  <c:v>GENERAL</c:v>
                </c:pt>
                <c:pt idx="1">
                  <c:v>MAIN BUILDING</c:v>
                </c:pt>
                <c:pt idx="2">
                  <c:v>IJKL</c:v>
                </c:pt>
                <c:pt idx="3">
                  <c:v>IJKL</c:v>
                </c:pt>
                <c:pt idx="4">
                  <c:v>ABCD</c:v>
                </c:pt>
                <c:pt idx="5">
                  <c:v>EFGH</c:v>
                </c:pt>
                <c:pt idx="6">
                  <c:v>IJKL</c:v>
                </c:pt>
                <c:pt idx="7">
                  <c:v>IJKL</c:v>
                </c:pt>
                <c:pt idx="8">
                  <c:v>LMNO</c:v>
                </c:pt>
                <c:pt idx="9">
                  <c:v>PQRS</c:v>
                </c:pt>
                <c:pt idx="10">
                  <c:v>SITE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'Building Summary'!$B$4:$B$15</c15:sqref>
                  </c15:fullRef>
                </c:ext>
              </c:extLst>
              <c:f>'Building Summary'!$B$5:$B$15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8-422B-B5B6-9AD335FE4011}"/>
            </c:ext>
          </c:extLst>
        </c:ser>
        <c:ser>
          <c:idx val="1"/>
          <c:order val="1"/>
          <c:tx>
            <c:strRef>
              <c:f>'Building Summary'!$F$3</c:f>
              <c:strCache>
                <c:ptCount val="1"/>
                <c:pt idx="0">
                  <c:v>Submitted Uptill Today GHD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'Building Summary'!$A$4:$A$15</c15:sqref>
                  </c15:fullRef>
                </c:ext>
              </c:extLst>
              <c:f>'Building Summary'!$A$5:$A$15</c:f>
              <c:strCache>
                <c:ptCount val="11"/>
                <c:pt idx="0">
                  <c:v>GENERAL</c:v>
                </c:pt>
                <c:pt idx="1">
                  <c:v>MAIN BUILDING</c:v>
                </c:pt>
                <c:pt idx="2">
                  <c:v>IJKL</c:v>
                </c:pt>
                <c:pt idx="3">
                  <c:v>IJKL</c:v>
                </c:pt>
                <c:pt idx="4">
                  <c:v>ABCD</c:v>
                </c:pt>
                <c:pt idx="5">
                  <c:v>EFGH</c:v>
                </c:pt>
                <c:pt idx="6">
                  <c:v>IJKL</c:v>
                </c:pt>
                <c:pt idx="7">
                  <c:v>IJKL</c:v>
                </c:pt>
                <c:pt idx="8">
                  <c:v>LMNO</c:v>
                </c:pt>
                <c:pt idx="9">
                  <c:v>PQRS</c:v>
                </c:pt>
                <c:pt idx="10">
                  <c:v>SITE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'Building Summary'!$F$4:$F$15</c15:sqref>
                  </c15:fullRef>
                </c:ext>
              </c:extLst>
              <c:f>'Building Summary'!$F$5:$F$15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8-422B-B5B6-9AD335FE4011}"/>
            </c:ext>
          </c:extLst>
        </c:ser>
        <c:ser>
          <c:idx val="2"/>
          <c:order val="2"/>
          <c:tx>
            <c:strRef>
              <c:f>'Building Summary'!$M$3</c:f>
              <c:strCache>
                <c:ptCount val="1"/>
                <c:pt idx="0">
                  <c:v>Approved
A, B &amp; 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'Building Summary'!$A$4:$A$15</c15:sqref>
                  </c15:fullRef>
                </c:ext>
              </c:extLst>
              <c:f>'Building Summary'!$A$5:$A$15</c:f>
              <c:strCache>
                <c:ptCount val="11"/>
                <c:pt idx="0">
                  <c:v>GENERAL</c:v>
                </c:pt>
                <c:pt idx="1">
                  <c:v>MAIN BUILDING</c:v>
                </c:pt>
                <c:pt idx="2">
                  <c:v>IJKL</c:v>
                </c:pt>
                <c:pt idx="3">
                  <c:v>IJKL</c:v>
                </c:pt>
                <c:pt idx="4">
                  <c:v>ABCD</c:v>
                </c:pt>
                <c:pt idx="5">
                  <c:v>EFGH</c:v>
                </c:pt>
                <c:pt idx="6">
                  <c:v>IJKL</c:v>
                </c:pt>
                <c:pt idx="7">
                  <c:v>IJKL</c:v>
                </c:pt>
                <c:pt idx="8">
                  <c:v>LMNO</c:v>
                </c:pt>
                <c:pt idx="9">
                  <c:v>PQRS</c:v>
                </c:pt>
                <c:pt idx="10">
                  <c:v>SITE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'Building Summary'!$M$4:$M$15</c15:sqref>
                  </c15:fullRef>
                </c:ext>
              </c:extLst>
              <c:f>'Building Summary'!$M$5:$M$15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88-422B-B5B6-9AD335FE40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7917056"/>
        <c:axId val="66099392"/>
      </c:barChart>
      <c:catAx>
        <c:axId val="16791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9392"/>
        <c:crosses val="autoZero"/>
        <c:auto val="1"/>
        <c:lblAlgn val="ctr"/>
        <c:lblOffset val="100"/>
        <c:noMultiLvlLbl val="0"/>
      </c:catAx>
      <c:valAx>
        <c:axId val="6609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9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95163593138901"/>
          <c:y val="3.7218733715558401E-2"/>
          <c:w val="0.35508938309925803"/>
          <c:h val="4.4081599790066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f66a14a-750e-4e93-9a27-470849801613}"/>
      </c:ext>
    </c:extLst>
  </c:chart>
  <c:spPr>
    <a:solidFill>
      <a:schemeClr val="lt1"/>
    </a:solidFill>
    <a:ln w="2540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lang="en-US"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DESIGN AND BUILD OF NEOM HIGH DENSITY OFFICES, NEOM, KSA</a:t>
            </a:r>
          </a:p>
        </c:rich>
      </c:tx>
      <c:layout>
        <c:manualLayout>
          <c:xMode val="edge"/>
          <c:yMode val="edge"/>
          <c:x val="0.29151023542871601"/>
          <c:y val="1.1389936858894299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explosion val="23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9AF-40C4-A830-31E191C3841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9AF-40C4-A830-31E191C3841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9AF-40C4-A830-31E191C3841F}"/>
              </c:ext>
            </c:extLst>
          </c:dPt>
          <c:dPt>
            <c:idx val="3"/>
            <c:bubble3D val="0"/>
            <c:spPr>
              <a:solidFill>
                <a:schemeClr val="tx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9AF-40C4-A830-31E191C384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9AF-40C4-A830-31E191C384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9AF-40C4-A830-31E191C384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9AF-40C4-A830-31E191C3841F}"/>
              </c:ext>
            </c:extLst>
          </c:dPt>
          <c:dLbls>
            <c:dLbl>
              <c:idx val="0"/>
              <c:layout>
                <c:manualLayout>
                  <c:x val="9.1044247201307896E-2"/>
                  <c:y val="-3.401118418429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AF-40C4-A830-31E191C3841F}"/>
                </c:ext>
              </c:extLst>
            </c:dLbl>
            <c:dLbl>
              <c:idx val="1"/>
              <c:layout>
                <c:manualLayout>
                  <c:x val="0.10235643829476899"/>
                  <c:y val="-2.04479075690175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AF-40C4-A830-31E191C3841F}"/>
                </c:ext>
              </c:extLst>
            </c:dLbl>
            <c:dLbl>
              <c:idx val="2"/>
              <c:layout>
                <c:manualLayout>
                  <c:x val="-8.8916290926767394E-2"/>
                  <c:y val="-5.31738636586309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AF-40C4-A830-31E191C3841F}"/>
                </c:ext>
              </c:extLst>
            </c:dLbl>
            <c:dLbl>
              <c:idx val="3"/>
              <c:layout>
                <c:manualLayout>
                  <c:x val="-2.5294849541433101E-2"/>
                  <c:y val="-6.35624011818640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AF-40C4-A830-31E191C3841F}"/>
                </c:ext>
              </c:extLst>
            </c:dLbl>
            <c:dLbl>
              <c:idx val="4"/>
              <c:layout>
                <c:manualLayout>
                  <c:x val="2.0098702035317999E-3"/>
                  <c:y val="-7.04316816266158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AF-40C4-A830-31E191C3841F}"/>
                </c:ext>
              </c:extLst>
            </c:dLbl>
            <c:dLbl>
              <c:idx val="5"/>
              <c:layout>
                <c:manualLayout>
                  <c:x val="-8.1399743243037906E-2"/>
                  <c:y val="-2.72638767586899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9AF-40C4-A830-31E191C3841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('Building Summary'!$E$4,'Building Summary'!$G$4:$L$4)</c:f>
              <c:strCache>
                <c:ptCount val="7"/>
                <c:pt idx="0">
                  <c:v>TBS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I</c:v>
                </c:pt>
                <c:pt idx="6">
                  <c:v>UR</c:v>
                </c:pt>
              </c:strCache>
            </c:strRef>
          </c:cat>
          <c:val>
            <c:numRef>
              <c:f>('Building Summary'!$E$16,'Building Summary'!$G$16:$L$16)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9AF-40C4-A830-31E191C384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7e3d1d1-3f2e-46be-b7a3-ba6446f07b6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Approval </a:t>
            </a:r>
          </a:p>
        </c:rich>
      </c:tx>
      <c:layout>
        <c:manualLayout>
          <c:xMode val="edge"/>
          <c:yMode val="edge"/>
          <c:x val="0.37626347807606397"/>
          <c:y val="1.8044818538950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073009091445599E-2"/>
          <c:y val="1.34192903281374E-2"/>
          <c:w val="0.97701996861095497"/>
          <c:h val="0.78474292483282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Performance'!$D$7</c:f>
              <c:strCache>
                <c:ptCount val="1"/>
                <c:pt idx="0">
                  <c:v>Cumulative Planned No.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Performance'!$E$5:$P$5</c:f>
              <c:numCache>
                <c:formatCode>[$-409]d/mmm/yy;@</c:formatCode>
                <c:ptCount val="12"/>
                <c:pt idx="0">
                  <c:v>45535</c:v>
                </c:pt>
                <c:pt idx="1">
                  <c:v>45565</c:v>
                </c:pt>
                <c:pt idx="2">
                  <c:v>45596</c:v>
                </c:pt>
                <c:pt idx="3">
                  <c:v>45626</c:v>
                </c:pt>
                <c:pt idx="4">
                  <c:v>45657</c:v>
                </c:pt>
                <c:pt idx="5">
                  <c:v>45688</c:v>
                </c:pt>
                <c:pt idx="6">
                  <c:v>45716</c:v>
                </c:pt>
                <c:pt idx="7">
                  <c:v>45747</c:v>
                </c:pt>
                <c:pt idx="8">
                  <c:v>45777</c:v>
                </c:pt>
                <c:pt idx="9">
                  <c:v>45808</c:v>
                </c:pt>
                <c:pt idx="10">
                  <c:v>45838</c:v>
                </c:pt>
                <c:pt idx="11">
                  <c:v>45869</c:v>
                </c:pt>
              </c:numCache>
            </c:numRef>
          </c:cat>
          <c:val>
            <c:numRef>
              <c:f>'Monthly Performance'!$E$7:$P$7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C-4B7C-931F-5BA7A1936188}"/>
            </c:ext>
          </c:extLst>
        </c:ser>
        <c:ser>
          <c:idx val="1"/>
          <c:order val="1"/>
          <c:tx>
            <c:strRef>
              <c:f>'Monthly Performance'!$D$10</c:f>
              <c:strCache>
                <c:ptCount val="1"/>
                <c:pt idx="0">
                  <c:v>Cumulative Submitted No.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Performance'!$E$5:$P$5</c:f>
              <c:numCache>
                <c:formatCode>[$-409]d/mmm/yy;@</c:formatCode>
                <c:ptCount val="12"/>
                <c:pt idx="0">
                  <c:v>45535</c:v>
                </c:pt>
                <c:pt idx="1">
                  <c:v>45565</c:v>
                </c:pt>
                <c:pt idx="2">
                  <c:v>45596</c:v>
                </c:pt>
                <c:pt idx="3">
                  <c:v>45626</c:v>
                </c:pt>
                <c:pt idx="4">
                  <c:v>45657</c:v>
                </c:pt>
                <c:pt idx="5">
                  <c:v>45688</c:v>
                </c:pt>
                <c:pt idx="6">
                  <c:v>45716</c:v>
                </c:pt>
                <c:pt idx="7">
                  <c:v>45747</c:v>
                </c:pt>
                <c:pt idx="8">
                  <c:v>45777</c:v>
                </c:pt>
                <c:pt idx="9">
                  <c:v>45808</c:v>
                </c:pt>
                <c:pt idx="10">
                  <c:v>45838</c:v>
                </c:pt>
                <c:pt idx="11">
                  <c:v>45869</c:v>
                </c:pt>
              </c:numCache>
            </c:numRef>
          </c:cat>
          <c:val>
            <c:numRef>
              <c:f>'Monthly Performance'!$E$10:$P$10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C-4B7C-931F-5BA7A1936188}"/>
            </c:ext>
          </c:extLst>
        </c:ser>
        <c:ser>
          <c:idx val="2"/>
          <c:order val="2"/>
          <c:tx>
            <c:strRef>
              <c:f>'Monthly Performance'!$D$13</c:f>
              <c:strCache>
                <c:ptCount val="1"/>
                <c:pt idx="0">
                  <c:v>Cumulative Approved No.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Performance'!$E$5:$P$5</c:f>
              <c:numCache>
                <c:formatCode>[$-409]d/mmm/yy;@</c:formatCode>
                <c:ptCount val="12"/>
                <c:pt idx="0">
                  <c:v>45535</c:v>
                </c:pt>
                <c:pt idx="1">
                  <c:v>45565</c:v>
                </c:pt>
                <c:pt idx="2">
                  <c:v>45596</c:v>
                </c:pt>
                <c:pt idx="3">
                  <c:v>45626</c:v>
                </c:pt>
                <c:pt idx="4">
                  <c:v>45657</c:v>
                </c:pt>
                <c:pt idx="5">
                  <c:v>45688</c:v>
                </c:pt>
                <c:pt idx="6">
                  <c:v>45716</c:v>
                </c:pt>
                <c:pt idx="7">
                  <c:v>45747</c:v>
                </c:pt>
                <c:pt idx="8">
                  <c:v>45777</c:v>
                </c:pt>
                <c:pt idx="9">
                  <c:v>45808</c:v>
                </c:pt>
                <c:pt idx="10">
                  <c:v>45838</c:v>
                </c:pt>
                <c:pt idx="11">
                  <c:v>45869</c:v>
                </c:pt>
              </c:numCache>
            </c:numRef>
          </c:cat>
          <c:val>
            <c:numRef>
              <c:f>'Monthly Performance'!$E$13:$P$13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7C-4B7C-931F-5BA7A1936188}"/>
            </c:ext>
          </c:extLst>
        </c:ser>
        <c:ser>
          <c:idx val="3"/>
          <c:order val="3"/>
          <c:tx>
            <c:strRef>
              <c:f>'Monthly Performance'!$D$16</c:f>
              <c:strCache>
                <c:ptCount val="1"/>
                <c:pt idx="0">
                  <c:v>Cumulative Revise &amp; Resubmit No.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Performance'!$E$5:$P$5</c:f>
              <c:numCache>
                <c:formatCode>[$-409]d/mmm/yy;@</c:formatCode>
                <c:ptCount val="12"/>
                <c:pt idx="0">
                  <c:v>45535</c:v>
                </c:pt>
                <c:pt idx="1">
                  <c:v>45565</c:v>
                </c:pt>
                <c:pt idx="2">
                  <c:v>45596</c:v>
                </c:pt>
                <c:pt idx="3">
                  <c:v>45626</c:v>
                </c:pt>
                <c:pt idx="4">
                  <c:v>45657</c:v>
                </c:pt>
                <c:pt idx="5">
                  <c:v>45688</c:v>
                </c:pt>
                <c:pt idx="6">
                  <c:v>45716</c:v>
                </c:pt>
                <c:pt idx="7">
                  <c:v>45747</c:v>
                </c:pt>
                <c:pt idx="8">
                  <c:v>45777</c:v>
                </c:pt>
                <c:pt idx="9">
                  <c:v>45808</c:v>
                </c:pt>
                <c:pt idx="10">
                  <c:v>45838</c:v>
                </c:pt>
                <c:pt idx="11">
                  <c:v>45869</c:v>
                </c:pt>
              </c:numCache>
            </c:numRef>
          </c:cat>
          <c:val>
            <c:numRef>
              <c:f>'Monthly Performance'!$E$16:$P$16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7C-4B7C-931F-5BA7A1936188}"/>
            </c:ext>
          </c:extLst>
        </c:ser>
        <c:ser>
          <c:idx val="4"/>
          <c:order val="4"/>
          <c:tx>
            <c:strRef>
              <c:f>'Monthly Performance'!$D$19</c:f>
              <c:strCache>
                <c:ptCount val="1"/>
                <c:pt idx="0">
                  <c:v>Cumulative Under Review No.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Performance'!$E$5:$P$5</c:f>
              <c:numCache>
                <c:formatCode>[$-409]d/mmm/yy;@</c:formatCode>
                <c:ptCount val="12"/>
                <c:pt idx="0">
                  <c:v>45535</c:v>
                </c:pt>
                <c:pt idx="1">
                  <c:v>45565</c:v>
                </c:pt>
                <c:pt idx="2">
                  <c:v>45596</c:v>
                </c:pt>
                <c:pt idx="3">
                  <c:v>45626</c:v>
                </c:pt>
                <c:pt idx="4">
                  <c:v>45657</c:v>
                </c:pt>
                <c:pt idx="5">
                  <c:v>45688</c:v>
                </c:pt>
                <c:pt idx="6">
                  <c:v>45716</c:v>
                </c:pt>
                <c:pt idx="7">
                  <c:v>45747</c:v>
                </c:pt>
                <c:pt idx="8">
                  <c:v>45777</c:v>
                </c:pt>
                <c:pt idx="9">
                  <c:v>45808</c:v>
                </c:pt>
                <c:pt idx="10">
                  <c:v>45838</c:v>
                </c:pt>
                <c:pt idx="11">
                  <c:v>45869</c:v>
                </c:pt>
              </c:numCache>
            </c:numRef>
          </c:cat>
          <c:val>
            <c:numRef>
              <c:f>'Monthly Performance'!$E$19:$P$19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7C-4B7C-931F-5BA7A19361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2931072"/>
        <c:axId val="125500160"/>
      </c:barChart>
      <c:dateAx>
        <c:axId val="132931072"/>
        <c:scaling>
          <c:orientation val="minMax"/>
        </c:scaling>
        <c:delete val="0"/>
        <c:axPos val="b"/>
        <c:numFmt formatCode="[$-409]mmm\/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160"/>
        <c:crosses val="autoZero"/>
        <c:auto val="1"/>
        <c:lblOffset val="100"/>
        <c:baseTimeUnit val="months"/>
      </c:dateAx>
      <c:valAx>
        <c:axId val="1255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443996685504401"/>
          <c:y val="7.7598950131233593E-2"/>
          <c:w val="0.68107996909975999"/>
          <c:h val="4.0178852643419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85da770-1518-41d3-a530-ef62f62fa86d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 Performance'!$A$7</c:f>
              <c:strCache>
                <c:ptCount val="1"/>
                <c:pt idx="0">
                  <c:v>Monthly Planned No.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'SC Performance'!$B$5:$M$6</c:f>
              <c:multiLvlStrCache>
                <c:ptCount val="12"/>
                <c:lvl>
                  <c:pt idx="0">
                    <c:v>30/Nov/23</c:v>
                  </c:pt>
                  <c:pt idx="1">
                    <c:v>31/Dec/23</c:v>
                  </c:pt>
                  <c:pt idx="2">
                    <c:v>31/Jan/24</c:v>
                  </c:pt>
                  <c:pt idx="3">
                    <c:v>29/Feb/24</c:v>
                  </c:pt>
                  <c:pt idx="4">
                    <c:v>31/Mar/24</c:v>
                  </c:pt>
                  <c:pt idx="5">
                    <c:v>30/Apr/24</c:v>
                  </c:pt>
                  <c:pt idx="6">
                    <c:v>31/May/24</c:v>
                  </c:pt>
                  <c:pt idx="7">
                    <c:v>30/Jun/24</c:v>
                  </c:pt>
                  <c:pt idx="8">
                    <c:v>31/Jul/24</c:v>
                  </c:pt>
                  <c:pt idx="9">
                    <c:v>31/Aug/24</c:v>
                  </c:pt>
                  <c:pt idx="10">
                    <c:v>30/Sep/24</c:v>
                  </c:pt>
                  <c:pt idx="11">
                    <c:v>31/Oct/24</c:v>
                  </c:pt>
                </c:lvl>
                <c:lvl>
                  <c:pt idx="0">
                    <c:v>1/Nov/23</c:v>
                  </c:pt>
                  <c:pt idx="1">
                    <c:v>1/Dec/23</c:v>
                  </c:pt>
                  <c:pt idx="2">
                    <c:v>1/Jan/24</c:v>
                  </c:pt>
                  <c:pt idx="3">
                    <c:v>1/Feb/24</c:v>
                  </c:pt>
                  <c:pt idx="4">
                    <c:v>1/Mar/24</c:v>
                  </c:pt>
                  <c:pt idx="5">
                    <c:v>1/Apr/24</c:v>
                  </c:pt>
                  <c:pt idx="6">
                    <c:v>1/May/24</c:v>
                  </c:pt>
                  <c:pt idx="7">
                    <c:v>1/Jun/24</c:v>
                  </c:pt>
                  <c:pt idx="8">
                    <c:v>1/Jul/24</c:v>
                  </c:pt>
                  <c:pt idx="9">
                    <c:v>1/Aug/24</c:v>
                  </c:pt>
                  <c:pt idx="10">
                    <c:v>1/Sep/24</c:v>
                  </c:pt>
                  <c:pt idx="11">
                    <c:v>1/Oct/24</c:v>
                  </c:pt>
                </c:lvl>
              </c:multiLvlStrCache>
            </c:multiLvlStrRef>
          </c:cat>
          <c:val>
            <c:numRef>
              <c:f>'SC Performance'!$B$7:$M$7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A-4D02-AAFC-7B6F62F7767A}"/>
            </c:ext>
          </c:extLst>
        </c:ser>
        <c:ser>
          <c:idx val="1"/>
          <c:order val="1"/>
          <c:tx>
            <c:strRef>
              <c:f>'SC Performance'!$A$8</c:f>
              <c:strCache>
                <c:ptCount val="1"/>
                <c:pt idx="0">
                  <c:v>Monthly Submitted No.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'SC Performance'!$B$5:$M$6</c:f>
              <c:multiLvlStrCache>
                <c:ptCount val="12"/>
                <c:lvl>
                  <c:pt idx="0">
                    <c:v>30/Nov/23</c:v>
                  </c:pt>
                  <c:pt idx="1">
                    <c:v>31/Dec/23</c:v>
                  </c:pt>
                  <c:pt idx="2">
                    <c:v>31/Jan/24</c:v>
                  </c:pt>
                  <c:pt idx="3">
                    <c:v>29/Feb/24</c:v>
                  </c:pt>
                  <c:pt idx="4">
                    <c:v>31/Mar/24</c:v>
                  </c:pt>
                  <c:pt idx="5">
                    <c:v>30/Apr/24</c:v>
                  </c:pt>
                  <c:pt idx="6">
                    <c:v>31/May/24</c:v>
                  </c:pt>
                  <c:pt idx="7">
                    <c:v>30/Jun/24</c:v>
                  </c:pt>
                  <c:pt idx="8">
                    <c:v>31/Jul/24</c:v>
                  </c:pt>
                  <c:pt idx="9">
                    <c:v>31/Aug/24</c:v>
                  </c:pt>
                  <c:pt idx="10">
                    <c:v>30/Sep/24</c:v>
                  </c:pt>
                  <c:pt idx="11">
                    <c:v>31/Oct/24</c:v>
                  </c:pt>
                </c:lvl>
                <c:lvl>
                  <c:pt idx="0">
                    <c:v>1/Nov/23</c:v>
                  </c:pt>
                  <c:pt idx="1">
                    <c:v>1/Dec/23</c:v>
                  </c:pt>
                  <c:pt idx="2">
                    <c:v>1/Jan/24</c:v>
                  </c:pt>
                  <c:pt idx="3">
                    <c:v>1/Feb/24</c:v>
                  </c:pt>
                  <c:pt idx="4">
                    <c:v>1/Mar/24</c:v>
                  </c:pt>
                  <c:pt idx="5">
                    <c:v>1/Apr/24</c:v>
                  </c:pt>
                  <c:pt idx="6">
                    <c:v>1/May/24</c:v>
                  </c:pt>
                  <c:pt idx="7">
                    <c:v>1/Jun/24</c:v>
                  </c:pt>
                  <c:pt idx="8">
                    <c:v>1/Jul/24</c:v>
                  </c:pt>
                  <c:pt idx="9">
                    <c:v>1/Aug/24</c:v>
                  </c:pt>
                  <c:pt idx="10">
                    <c:v>1/Sep/24</c:v>
                  </c:pt>
                  <c:pt idx="11">
                    <c:v>1/Oct/24</c:v>
                  </c:pt>
                </c:lvl>
              </c:multiLvlStrCache>
            </c:multiLvlStrRef>
          </c:cat>
          <c:val>
            <c:numRef>
              <c:f>'SC Performance'!$B$8:$M$8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A-4D02-AAFC-7B6F62F776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40256"/>
        <c:axId val="141938624"/>
      </c:barChart>
      <c:catAx>
        <c:axId val="1422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8624"/>
        <c:crosses val="autoZero"/>
        <c:auto val="1"/>
        <c:lblAlgn val="ctr"/>
        <c:lblOffset val="100"/>
        <c:noMultiLvlLbl val="0"/>
      </c:catAx>
      <c:valAx>
        <c:axId val="1419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32d9718-82e7-4d23-9abb-ec76e4b5b23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Commented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B24-4A1F-82CE-7E155A4C1F6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B24-4A1F-82CE-7E155A4C1F6D}"/>
              </c:ext>
            </c:extLst>
          </c:dPt>
          <c:dLbls>
            <c:dLbl>
              <c:idx val="0"/>
              <c:layout>
                <c:manualLayout>
                  <c:x val="5.3362506959266698E-2"/>
                  <c:y val="-5.173048252670840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en-US"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24-4A1F-82CE-7E155A4C1F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('Consultant Performance'!$A$8,'Consultant Performance'!$A$9)</c:f>
              <c:strCache>
                <c:ptCount val="2"/>
                <c:pt idx="0">
                  <c:v>Replied within 14 Days</c:v>
                </c:pt>
                <c:pt idx="1">
                  <c:v>Replied within 28 Days</c:v>
                </c:pt>
              </c:strCache>
            </c:strRef>
          </c:cat>
          <c:val>
            <c:numRef>
              <c:f>('Consultant Performance'!$B$8,'Consultant Performance'!$B$9)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24-4A1F-82CE-7E155A4C1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2705519509212"/>
          <c:y val="0.93867410944957497"/>
          <c:w val="0.50291837145876195"/>
          <c:h val="5.21424513908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56e731c-4cfe-49b3-96f1-1fa7b51e14e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Commented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1C5-4916-B73D-F100DE8F8D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1C5-4916-B73D-F100DE8F8D13}"/>
              </c:ext>
            </c:extLst>
          </c:dPt>
          <c:dLbls>
            <c:dLbl>
              <c:idx val="0"/>
              <c:layout>
                <c:manualLayout>
                  <c:x val="4.1487914243315598E-2"/>
                  <c:y val="-2.69022860228642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en-US"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C5-4916-B73D-F100DE8F8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('Consultant Performance'!$D$8,'Consultant Performance'!$D$9)</c:f>
              <c:strCache>
                <c:ptCount val="2"/>
                <c:pt idx="0">
                  <c:v>Under Review Within 14 Days</c:v>
                </c:pt>
                <c:pt idx="1">
                  <c:v>Under Review More than 28  Days</c:v>
                </c:pt>
              </c:strCache>
            </c:strRef>
          </c:cat>
          <c:val>
            <c:numRef>
              <c:f>('Consultant Performance'!$E$8,'Consultant Performance'!$E$9)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C5-4916-B73D-F100DE8F8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2705519509212"/>
          <c:y val="0.93867410944957497"/>
          <c:w val="0.68444074552592205"/>
          <c:h val="5.21424513908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9113596-d8c9-416b-a087-36a44d0e74f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72435</xdr:rowOff>
    </xdr:from>
    <xdr:to>
      <xdr:col>16</xdr:col>
      <xdr:colOff>797718</xdr:colOff>
      <xdr:row>108</xdr:row>
      <xdr:rowOff>154781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16</xdr:col>
      <xdr:colOff>785811</xdr:colOff>
      <xdr:row>51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44823</xdr:rowOff>
    </xdr:from>
    <xdr:to>
      <xdr:col>15</xdr:col>
      <xdr:colOff>647700</xdr:colOff>
      <xdr:row>58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12</xdr:col>
      <xdr:colOff>542925</xdr:colOff>
      <xdr:row>36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</xdr:colOff>
      <xdr:row>10</xdr:row>
      <xdr:rowOff>103505</xdr:rowOff>
    </xdr:from>
    <xdr:to>
      <xdr:col>2</xdr:col>
      <xdr:colOff>1687456</xdr:colOff>
      <xdr:row>46</xdr:row>
      <xdr:rowOff>74641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</xdr:colOff>
      <xdr:row>10</xdr:row>
      <xdr:rowOff>113030</xdr:rowOff>
    </xdr:from>
    <xdr:to>
      <xdr:col>5</xdr:col>
      <xdr:colOff>1621790</xdr:colOff>
      <xdr:row>46</xdr:row>
      <xdr:rowOff>83185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  <pageSetUpPr fitToPage="1"/>
  </sheetPr>
  <dimension ref="A1:G1673"/>
  <sheetViews>
    <sheetView zoomScale="85" zoomScaleNormal="85" workbookViewId="0">
      <selection sqref="A1:G2"/>
    </sheetView>
  </sheetViews>
  <sheetFormatPr defaultColWidth="9.109375" defaultRowHeight="15"/>
  <cols>
    <col min="1" max="1" width="17.5546875" style="2" customWidth="1"/>
    <col min="2" max="2" width="46.44140625" style="92" customWidth="1"/>
    <col min="3" max="3" width="11.88671875" style="93" customWidth="1"/>
    <col min="4" max="4" width="61.5546875" style="92" customWidth="1"/>
    <col min="5" max="5" width="13.33203125" style="2" customWidth="1"/>
    <col min="6" max="6" width="14.109375" style="2" customWidth="1"/>
    <col min="7" max="7" width="19.88671875" style="2" customWidth="1"/>
    <col min="8" max="16384" width="9.109375" style="72"/>
  </cols>
  <sheetData>
    <row r="1" spans="1:7" s="90" customFormat="1" ht="45.9" customHeight="1">
      <c r="A1" s="258" t="s">
        <v>1</v>
      </c>
      <c r="B1" s="256" t="s">
        <v>2</v>
      </c>
      <c r="C1" s="256" t="s">
        <v>3</v>
      </c>
      <c r="D1" s="256" t="s">
        <v>4</v>
      </c>
      <c r="E1" s="256" t="s">
        <v>5</v>
      </c>
      <c r="F1" s="256" t="s">
        <v>6</v>
      </c>
      <c r="G1" s="256" t="s">
        <v>7</v>
      </c>
    </row>
    <row r="2" spans="1:7" ht="12.75" hidden="1" customHeight="1">
      <c r="A2" s="259"/>
      <c r="B2" s="257"/>
      <c r="C2" s="257"/>
      <c r="D2" s="257"/>
      <c r="E2" s="260"/>
      <c r="F2" s="260"/>
      <c r="G2" s="257"/>
    </row>
    <row r="3" spans="1:7" ht="31.5" hidden="1" customHeight="1">
      <c r="A3" s="94">
        <v>1665</v>
      </c>
      <c r="B3" s="112" t="s">
        <v>2673</v>
      </c>
      <c r="C3" s="100">
        <v>0</v>
      </c>
      <c r="D3" s="112" t="s">
        <v>2674</v>
      </c>
      <c r="E3" s="96" t="s">
        <v>12</v>
      </c>
      <c r="F3" s="96" t="s">
        <v>2656</v>
      </c>
      <c r="G3" s="96" t="s">
        <v>856</v>
      </c>
    </row>
    <row r="4" spans="1:7" ht="31.5" hidden="1" customHeight="1">
      <c r="A4" s="94">
        <v>1663</v>
      </c>
      <c r="B4" s="112" t="s">
        <v>2671</v>
      </c>
      <c r="C4" s="100">
        <v>0</v>
      </c>
      <c r="D4" s="112" t="s">
        <v>2672</v>
      </c>
      <c r="E4" s="96" t="s">
        <v>12</v>
      </c>
      <c r="F4" s="96" t="s">
        <v>2656</v>
      </c>
      <c r="G4" s="96" t="s">
        <v>856</v>
      </c>
    </row>
    <row r="5" spans="1:7" ht="31.5" hidden="1" customHeight="1">
      <c r="A5" s="94">
        <v>1664</v>
      </c>
      <c r="B5" s="112" t="s">
        <v>2671</v>
      </c>
      <c r="C5" s="100">
        <v>1</v>
      </c>
      <c r="D5" s="112" t="s">
        <v>2672</v>
      </c>
      <c r="E5" s="96" t="s">
        <v>12</v>
      </c>
      <c r="F5" s="96" t="s">
        <v>2656</v>
      </c>
      <c r="G5" s="96" t="s">
        <v>856</v>
      </c>
    </row>
    <row r="6" spans="1:7" ht="31.5" hidden="1" customHeight="1">
      <c r="A6" s="94">
        <v>1657</v>
      </c>
      <c r="B6" s="112" t="s">
        <v>2664</v>
      </c>
      <c r="C6" s="100">
        <v>0</v>
      </c>
      <c r="D6" s="112" t="s">
        <v>2665</v>
      </c>
      <c r="E6" s="96" t="s">
        <v>12</v>
      </c>
      <c r="F6" s="96" t="s">
        <v>2656</v>
      </c>
      <c r="G6" s="96" t="s">
        <v>856</v>
      </c>
    </row>
    <row r="7" spans="1:7" ht="31.5" hidden="1" customHeight="1">
      <c r="A7" s="94">
        <v>1658</v>
      </c>
      <c r="B7" s="112" t="s">
        <v>2664</v>
      </c>
      <c r="C7" s="100">
        <v>1</v>
      </c>
      <c r="D7" s="112" t="s">
        <v>2665</v>
      </c>
      <c r="E7" s="96" t="s">
        <v>12</v>
      </c>
      <c r="F7" s="96" t="s">
        <v>2656</v>
      </c>
      <c r="G7" s="96" t="s">
        <v>856</v>
      </c>
    </row>
    <row r="8" spans="1:7" ht="31.5" hidden="1" customHeight="1">
      <c r="A8" s="94">
        <v>1661</v>
      </c>
      <c r="B8" s="112" t="s">
        <v>2668</v>
      </c>
      <c r="C8" s="100">
        <v>0</v>
      </c>
      <c r="D8" s="112" t="s">
        <v>2669</v>
      </c>
      <c r="E8" s="96" t="s">
        <v>12</v>
      </c>
      <c r="F8" s="96" t="s">
        <v>2656</v>
      </c>
      <c r="G8" s="96" t="s">
        <v>856</v>
      </c>
    </row>
    <row r="9" spans="1:7" ht="31.5" hidden="1" customHeight="1">
      <c r="A9" s="94">
        <v>1662</v>
      </c>
      <c r="B9" s="112" t="s">
        <v>2670</v>
      </c>
      <c r="C9" s="100">
        <v>1</v>
      </c>
      <c r="D9" s="112" t="s">
        <v>2669</v>
      </c>
      <c r="E9" s="96" t="s">
        <v>12</v>
      </c>
      <c r="F9" s="96" t="s">
        <v>2656</v>
      </c>
      <c r="G9" s="96" t="s">
        <v>856</v>
      </c>
    </row>
    <row r="10" spans="1:7" ht="31.5" hidden="1" customHeight="1">
      <c r="A10" s="94">
        <v>1659</v>
      </c>
      <c r="B10" s="112" t="s">
        <v>2666</v>
      </c>
      <c r="C10" s="100">
        <v>0</v>
      </c>
      <c r="D10" s="112" t="s">
        <v>2667</v>
      </c>
      <c r="E10" s="96" t="s">
        <v>12</v>
      </c>
      <c r="F10" s="96" t="s">
        <v>2656</v>
      </c>
      <c r="G10" s="96" t="s">
        <v>856</v>
      </c>
    </row>
    <row r="11" spans="1:7" ht="31.5" hidden="1" customHeight="1">
      <c r="A11" s="94">
        <v>1660</v>
      </c>
      <c r="B11" s="112" t="s">
        <v>2666</v>
      </c>
      <c r="C11" s="100">
        <v>1</v>
      </c>
      <c r="D11" s="112" t="s">
        <v>2667</v>
      </c>
      <c r="E11" s="96" t="s">
        <v>12</v>
      </c>
      <c r="F11" s="96" t="s">
        <v>2656</v>
      </c>
      <c r="G11" s="96" t="s">
        <v>856</v>
      </c>
    </row>
    <row r="12" spans="1:7" ht="31.5" hidden="1" customHeight="1">
      <c r="A12" s="94">
        <v>1656</v>
      </c>
      <c r="B12" s="112" t="s">
        <v>2662</v>
      </c>
      <c r="C12" s="100">
        <v>0</v>
      </c>
      <c r="D12" s="112" t="s">
        <v>2663</v>
      </c>
      <c r="E12" s="96" t="s">
        <v>12</v>
      </c>
      <c r="F12" s="96" t="s">
        <v>2656</v>
      </c>
      <c r="G12" s="96" t="s">
        <v>856</v>
      </c>
    </row>
    <row r="13" spans="1:7" ht="31.5" hidden="1" customHeight="1">
      <c r="A13" s="94">
        <v>1670</v>
      </c>
      <c r="B13" s="112" t="s">
        <v>2679</v>
      </c>
      <c r="C13" s="100">
        <v>0</v>
      </c>
      <c r="D13" s="112" t="s">
        <v>2680</v>
      </c>
      <c r="E13" s="96" t="s">
        <v>12</v>
      </c>
      <c r="F13" s="96" t="s">
        <v>2656</v>
      </c>
      <c r="G13" s="96" t="s">
        <v>856</v>
      </c>
    </row>
    <row r="14" spans="1:7" ht="31.5" hidden="1" customHeight="1">
      <c r="A14" s="94">
        <v>1671</v>
      </c>
      <c r="B14" s="112" t="s">
        <v>2679</v>
      </c>
      <c r="C14" s="100">
        <v>1</v>
      </c>
      <c r="D14" s="112" t="s">
        <v>2680</v>
      </c>
      <c r="E14" s="96" t="s">
        <v>12</v>
      </c>
      <c r="F14" s="96" t="s">
        <v>2656</v>
      </c>
      <c r="G14" s="96" t="s">
        <v>856</v>
      </c>
    </row>
    <row r="15" spans="1:7" ht="31.5" hidden="1" customHeight="1">
      <c r="A15" s="94">
        <v>1668</v>
      </c>
      <c r="B15" s="112" t="s">
        <v>2677</v>
      </c>
      <c r="C15" s="100">
        <v>0</v>
      </c>
      <c r="D15" s="112" t="s">
        <v>2678</v>
      </c>
      <c r="E15" s="96" t="s">
        <v>12</v>
      </c>
      <c r="F15" s="96" t="s">
        <v>2656</v>
      </c>
      <c r="G15" s="96" t="s">
        <v>856</v>
      </c>
    </row>
    <row r="16" spans="1:7" ht="31.5" hidden="1" customHeight="1">
      <c r="A16" s="94">
        <v>1669</v>
      </c>
      <c r="B16" s="112" t="s">
        <v>2677</v>
      </c>
      <c r="C16" s="100">
        <v>1</v>
      </c>
      <c r="D16" s="112" t="s">
        <v>2678</v>
      </c>
      <c r="E16" s="96" t="s">
        <v>12</v>
      </c>
      <c r="F16" s="96" t="s">
        <v>2656</v>
      </c>
      <c r="G16" s="96" t="s">
        <v>856</v>
      </c>
    </row>
    <row r="17" spans="1:7" ht="31.5" hidden="1" customHeight="1">
      <c r="A17" s="94">
        <v>1666</v>
      </c>
      <c r="B17" s="112" t="s">
        <v>2675</v>
      </c>
      <c r="C17" s="100">
        <v>0</v>
      </c>
      <c r="D17" s="112" t="s">
        <v>2676</v>
      </c>
      <c r="E17" s="96" t="s">
        <v>12</v>
      </c>
      <c r="F17" s="96" t="s">
        <v>2656</v>
      </c>
      <c r="G17" s="96" t="s">
        <v>856</v>
      </c>
    </row>
    <row r="18" spans="1:7" ht="31.5" hidden="1" customHeight="1">
      <c r="A18" s="94">
        <v>1667</v>
      </c>
      <c r="B18" s="112" t="s">
        <v>2675</v>
      </c>
      <c r="C18" s="100">
        <v>1</v>
      </c>
      <c r="D18" s="112" t="s">
        <v>2676</v>
      </c>
      <c r="E18" s="96" t="s">
        <v>12</v>
      </c>
      <c r="F18" s="96" t="s">
        <v>2656</v>
      </c>
      <c r="G18" s="96" t="s">
        <v>856</v>
      </c>
    </row>
    <row r="19" spans="1:7" ht="31.5" hidden="1" customHeight="1">
      <c r="A19" s="94">
        <v>1653</v>
      </c>
      <c r="B19" s="112" t="s">
        <v>2657</v>
      </c>
      <c r="C19" s="100">
        <v>0</v>
      </c>
      <c r="D19" s="112" t="s">
        <v>2658</v>
      </c>
      <c r="E19" s="96" t="s">
        <v>12</v>
      </c>
      <c r="F19" s="96" t="s">
        <v>2656</v>
      </c>
      <c r="G19" s="96" t="s">
        <v>856</v>
      </c>
    </row>
    <row r="20" spans="1:7" ht="31.5" hidden="1" customHeight="1">
      <c r="A20" s="94">
        <v>1655</v>
      </c>
      <c r="B20" s="112" t="s">
        <v>2661</v>
      </c>
      <c r="C20" s="100">
        <v>0</v>
      </c>
      <c r="D20" s="112" t="s">
        <v>2658</v>
      </c>
      <c r="E20" s="96" t="s">
        <v>12</v>
      </c>
      <c r="F20" s="96" t="s">
        <v>2656</v>
      </c>
      <c r="G20" s="96" t="s">
        <v>856</v>
      </c>
    </row>
    <row r="21" spans="1:7" ht="31.5" hidden="1" customHeight="1">
      <c r="A21" s="94">
        <v>1654</v>
      </c>
      <c r="B21" s="112" t="s">
        <v>2659</v>
      </c>
      <c r="C21" s="100">
        <v>0</v>
      </c>
      <c r="D21" s="112" t="s">
        <v>2660</v>
      </c>
      <c r="E21" s="96" t="s">
        <v>12</v>
      </c>
      <c r="F21" s="96" t="s">
        <v>2656</v>
      </c>
      <c r="G21" s="96" t="s">
        <v>856</v>
      </c>
    </row>
    <row r="22" spans="1:7" ht="14.25" hidden="1" customHeight="1">
      <c r="A22" s="94">
        <v>682</v>
      </c>
      <c r="B22" s="101" t="s">
        <v>51</v>
      </c>
      <c r="C22" s="100">
        <v>0</v>
      </c>
      <c r="D22" s="95" t="s">
        <v>911</v>
      </c>
      <c r="E22" s="96" t="s">
        <v>12</v>
      </c>
      <c r="F22" s="96" t="s">
        <v>13</v>
      </c>
      <c r="G22" s="96" t="s">
        <v>856</v>
      </c>
    </row>
    <row r="23" spans="1:7" ht="14.25" hidden="1" customHeight="1">
      <c r="A23" s="94">
        <v>713</v>
      </c>
      <c r="B23" s="101" t="s">
        <v>296</v>
      </c>
      <c r="C23" s="100">
        <v>0</v>
      </c>
      <c r="D23" s="95" t="s">
        <v>948</v>
      </c>
      <c r="E23" s="96" t="s">
        <v>12</v>
      </c>
      <c r="F23" s="96" t="s">
        <v>13</v>
      </c>
      <c r="G23" s="96" t="s">
        <v>856</v>
      </c>
    </row>
    <row r="24" spans="1:7" ht="14.25" hidden="1" customHeight="1">
      <c r="A24" s="94">
        <v>775</v>
      </c>
      <c r="B24" s="101" t="s">
        <v>384</v>
      </c>
      <c r="C24" s="100">
        <v>0</v>
      </c>
      <c r="D24" s="95" t="s">
        <v>1017</v>
      </c>
      <c r="E24" s="96" t="s">
        <v>12</v>
      </c>
      <c r="F24" s="96" t="s">
        <v>13</v>
      </c>
      <c r="G24" s="79" t="s">
        <v>1000</v>
      </c>
    </row>
    <row r="25" spans="1:7" ht="14.25" hidden="1" customHeight="1">
      <c r="A25" s="94">
        <v>418</v>
      </c>
      <c r="B25" s="101" t="s">
        <v>296</v>
      </c>
      <c r="C25" s="100">
        <v>0</v>
      </c>
      <c r="D25" s="95" t="s">
        <v>585</v>
      </c>
      <c r="E25" s="96" t="s">
        <v>12</v>
      </c>
      <c r="F25" s="96" t="s">
        <v>13</v>
      </c>
      <c r="G25" s="96" t="s">
        <v>465</v>
      </c>
    </row>
    <row r="26" spans="1:7" ht="14.25" hidden="1" customHeight="1">
      <c r="A26" s="94">
        <v>294</v>
      </c>
      <c r="B26" s="104" t="s">
        <v>384</v>
      </c>
      <c r="C26" s="100">
        <v>0</v>
      </c>
      <c r="D26" s="95" t="s">
        <v>429</v>
      </c>
      <c r="E26" s="96" t="s">
        <v>12</v>
      </c>
      <c r="F26" s="96" t="s">
        <v>13</v>
      </c>
      <c r="G26" s="96" t="s">
        <v>303</v>
      </c>
    </row>
    <row r="27" spans="1:7" ht="28.5" hidden="1" customHeight="1">
      <c r="A27" s="94">
        <v>171</v>
      </c>
      <c r="B27" s="101" t="s">
        <v>296</v>
      </c>
      <c r="C27" s="100">
        <v>0</v>
      </c>
      <c r="D27" s="95" t="s">
        <v>300</v>
      </c>
      <c r="E27" s="96" t="s">
        <v>12</v>
      </c>
      <c r="F27" s="96" t="s">
        <v>13</v>
      </c>
      <c r="G27" s="96" t="s">
        <v>53</v>
      </c>
    </row>
    <row r="28" spans="1:7" ht="14.25" hidden="1" customHeight="1">
      <c r="A28" s="94">
        <v>510</v>
      </c>
      <c r="B28" s="101" t="s">
        <v>296</v>
      </c>
      <c r="C28" s="100">
        <v>0</v>
      </c>
      <c r="D28" s="95" t="s">
        <v>710</v>
      </c>
      <c r="E28" s="96" t="s">
        <v>12</v>
      </c>
      <c r="F28" s="96" t="s">
        <v>13</v>
      </c>
      <c r="G28" s="96" t="s">
        <v>588</v>
      </c>
    </row>
    <row r="29" spans="1:7" ht="14.25" hidden="1" customHeight="1">
      <c r="A29" s="94">
        <v>632</v>
      </c>
      <c r="B29" s="101" t="s">
        <v>51</v>
      </c>
      <c r="C29" s="100">
        <v>0</v>
      </c>
      <c r="D29" s="95" t="s">
        <v>860</v>
      </c>
      <c r="E29" s="96" t="s">
        <v>12</v>
      </c>
      <c r="F29" s="96" t="s">
        <v>13</v>
      </c>
      <c r="G29" s="96" t="s">
        <v>856</v>
      </c>
    </row>
    <row r="30" spans="1:7" ht="28.5" hidden="1" customHeight="1">
      <c r="A30" s="94">
        <v>774</v>
      </c>
      <c r="B30" s="101" t="s">
        <v>384</v>
      </c>
      <c r="C30" s="100">
        <v>0</v>
      </c>
      <c r="D30" s="101" t="s">
        <v>1015</v>
      </c>
      <c r="E30" s="96" t="s">
        <v>12</v>
      </c>
      <c r="F30" s="96" t="s">
        <v>13</v>
      </c>
      <c r="G30" s="79" t="s">
        <v>1000</v>
      </c>
    </row>
    <row r="31" spans="1:7" ht="14.25" hidden="1" customHeight="1">
      <c r="A31" s="94">
        <v>691</v>
      </c>
      <c r="B31" s="101" t="s">
        <v>51</v>
      </c>
      <c r="C31" s="100">
        <v>0</v>
      </c>
      <c r="D31" s="95" t="s">
        <v>923</v>
      </c>
      <c r="E31" s="96" t="s">
        <v>12</v>
      </c>
      <c r="F31" s="96" t="s">
        <v>13</v>
      </c>
      <c r="G31" s="96" t="s">
        <v>856</v>
      </c>
    </row>
    <row r="32" spans="1:7" ht="14.25" hidden="1" customHeight="1">
      <c r="A32" s="94">
        <v>15</v>
      </c>
      <c r="B32" s="101" t="s">
        <v>27</v>
      </c>
      <c r="C32" s="100">
        <v>0</v>
      </c>
      <c r="D32" s="95" t="s">
        <v>39</v>
      </c>
      <c r="E32" s="96" t="s">
        <v>12</v>
      </c>
      <c r="F32" s="96" t="s">
        <v>13</v>
      </c>
      <c r="G32" s="79" t="s">
        <v>21</v>
      </c>
    </row>
    <row r="33" spans="1:7" ht="14.25" hidden="1" customHeight="1">
      <c r="A33" s="94">
        <v>14</v>
      </c>
      <c r="B33" s="101" t="s">
        <v>27</v>
      </c>
      <c r="C33" s="100">
        <v>0</v>
      </c>
      <c r="D33" s="95" t="s">
        <v>38</v>
      </c>
      <c r="E33" s="96" t="s">
        <v>12</v>
      </c>
      <c r="F33" s="96" t="s">
        <v>13</v>
      </c>
      <c r="G33" s="79" t="s">
        <v>21</v>
      </c>
    </row>
    <row r="34" spans="1:7" ht="14.25" hidden="1" customHeight="1">
      <c r="A34" s="94">
        <v>13</v>
      </c>
      <c r="B34" s="101" t="s">
        <v>27</v>
      </c>
      <c r="C34" s="100">
        <v>0</v>
      </c>
      <c r="D34" s="95" t="s">
        <v>37</v>
      </c>
      <c r="E34" s="96" t="s">
        <v>12</v>
      </c>
      <c r="F34" s="96" t="s">
        <v>13</v>
      </c>
      <c r="G34" s="79" t="s">
        <v>21</v>
      </c>
    </row>
    <row r="35" spans="1:7" ht="14.25" hidden="1" customHeight="1">
      <c r="A35" s="94">
        <v>12</v>
      </c>
      <c r="B35" s="101" t="s">
        <v>27</v>
      </c>
      <c r="C35" s="100">
        <v>0</v>
      </c>
      <c r="D35" s="95" t="s">
        <v>36</v>
      </c>
      <c r="E35" s="96" t="s">
        <v>12</v>
      </c>
      <c r="F35" s="96" t="s">
        <v>13</v>
      </c>
      <c r="G35" s="79" t="s">
        <v>21</v>
      </c>
    </row>
    <row r="36" spans="1:7" ht="14.25" hidden="1" customHeight="1">
      <c r="A36" s="94">
        <v>11</v>
      </c>
      <c r="B36" s="101" t="s">
        <v>27</v>
      </c>
      <c r="C36" s="100">
        <v>0</v>
      </c>
      <c r="D36" s="95" t="s">
        <v>35</v>
      </c>
      <c r="E36" s="96" t="s">
        <v>12</v>
      </c>
      <c r="F36" s="96" t="s">
        <v>13</v>
      </c>
      <c r="G36" s="79" t="s">
        <v>21</v>
      </c>
    </row>
    <row r="37" spans="1:7" ht="14.25" hidden="1" customHeight="1">
      <c r="A37" s="94">
        <v>10</v>
      </c>
      <c r="B37" s="101" t="s">
        <v>27</v>
      </c>
      <c r="C37" s="100">
        <v>0</v>
      </c>
      <c r="D37" s="95" t="s">
        <v>34</v>
      </c>
      <c r="E37" s="96" t="s">
        <v>12</v>
      </c>
      <c r="F37" s="96" t="s">
        <v>13</v>
      </c>
      <c r="G37" s="79" t="s">
        <v>21</v>
      </c>
    </row>
    <row r="38" spans="1:7" ht="14.25" hidden="1" customHeight="1">
      <c r="A38" s="94">
        <v>9</v>
      </c>
      <c r="B38" s="101" t="s">
        <v>27</v>
      </c>
      <c r="C38" s="100">
        <v>0</v>
      </c>
      <c r="D38" s="95" t="s">
        <v>32</v>
      </c>
      <c r="E38" s="96" t="s">
        <v>12</v>
      </c>
      <c r="F38" s="96" t="s">
        <v>13</v>
      </c>
      <c r="G38" s="79" t="s">
        <v>21</v>
      </c>
    </row>
    <row r="39" spans="1:7" ht="14.25" hidden="1" customHeight="1">
      <c r="A39" s="94">
        <v>26</v>
      </c>
      <c r="B39" s="101" t="s">
        <v>27</v>
      </c>
      <c r="C39" s="100">
        <v>0</v>
      </c>
      <c r="D39" s="95" t="s">
        <v>50</v>
      </c>
      <c r="E39" s="96" t="s">
        <v>12</v>
      </c>
      <c r="F39" s="96" t="s">
        <v>13</v>
      </c>
      <c r="G39" s="79" t="s">
        <v>21</v>
      </c>
    </row>
    <row r="40" spans="1:7" ht="14.25" hidden="1" customHeight="1">
      <c r="A40" s="94">
        <v>625</v>
      </c>
      <c r="B40" s="101" t="s">
        <v>384</v>
      </c>
      <c r="C40" s="100">
        <v>0</v>
      </c>
      <c r="D40" s="95" t="s">
        <v>853</v>
      </c>
      <c r="E40" s="96" t="s">
        <v>12</v>
      </c>
      <c r="F40" s="96" t="s">
        <v>13</v>
      </c>
      <c r="G40" s="96" t="s">
        <v>588</v>
      </c>
    </row>
    <row r="41" spans="1:7" ht="14.25" hidden="1" customHeight="1">
      <c r="A41" s="94">
        <v>558</v>
      </c>
      <c r="B41" s="101" t="s">
        <v>384</v>
      </c>
      <c r="C41" s="100">
        <v>0</v>
      </c>
      <c r="D41" s="95" t="s">
        <v>773</v>
      </c>
      <c r="E41" s="96" t="s">
        <v>12</v>
      </c>
      <c r="F41" s="96" t="s">
        <v>13</v>
      </c>
      <c r="G41" s="96" t="s">
        <v>713</v>
      </c>
    </row>
    <row r="42" spans="1:7" ht="14.25" hidden="1" customHeight="1">
      <c r="A42" s="94">
        <v>290</v>
      </c>
      <c r="B42" s="104" t="s">
        <v>384</v>
      </c>
      <c r="C42" s="100">
        <v>0</v>
      </c>
      <c r="D42" s="95" t="s">
        <v>423</v>
      </c>
      <c r="E42" s="96" t="s">
        <v>12</v>
      </c>
      <c r="F42" s="96" t="s">
        <v>13</v>
      </c>
      <c r="G42" s="96" t="s">
        <v>303</v>
      </c>
    </row>
    <row r="43" spans="1:7" ht="14.25" hidden="1" customHeight="1">
      <c r="A43" s="94">
        <v>557</v>
      </c>
      <c r="B43" s="101" t="s">
        <v>384</v>
      </c>
      <c r="C43" s="100">
        <v>0</v>
      </c>
      <c r="D43" s="95" t="s">
        <v>772</v>
      </c>
      <c r="E43" s="96" t="s">
        <v>12</v>
      </c>
      <c r="F43" s="96" t="s">
        <v>13</v>
      </c>
      <c r="G43" s="96" t="s">
        <v>713</v>
      </c>
    </row>
    <row r="44" spans="1:7" ht="14.25" hidden="1" customHeight="1">
      <c r="A44" s="94">
        <v>326</v>
      </c>
      <c r="B44" s="101" t="s">
        <v>384</v>
      </c>
      <c r="C44" s="100">
        <v>0</v>
      </c>
      <c r="D44" s="95" t="s">
        <v>463</v>
      </c>
      <c r="E44" s="96" t="s">
        <v>12</v>
      </c>
      <c r="F44" s="96" t="s">
        <v>13</v>
      </c>
      <c r="G44" s="96" t="s">
        <v>432</v>
      </c>
    </row>
    <row r="45" spans="1:7" ht="14.25" hidden="1" customHeight="1">
      <c r="A45" s="94">
        <v>417</v>
      </c>
      <c r="B45" s="101" t="s">
        <v>384</v>
      </c>
      <c r="C45" s="100">
        <v>0</v>
      </c>
      <c r="D45" s="95" t="s">
        <v>584</v>
      </c>
      <c r="E45" s="96" t="s">
        <v>12</v>
      </c>
      <c r="F45" s="96" t="s">
        <v>13</v>
      </c>
      <c r="G45" s="96" t="s">
        <v>465</v>
      </c>
    </row>
    <row r="46" spans="1:7" ht="14.25" hidden="1" customHeight="1">
      <c r="A46" s="94">
        <v>509</v>
      </c>
      <c r="B46" s="101" t="s">
        <v>384</v>
      </c>
      <c r="C46" s="100">
        <v>0</v>
      </c>
      <c r="D46" s="95" t="s">
        <v>709</v>
      </c>
      <c r="E46" s="96" t="s">
        <v>12</v>
      </c>
      <c r="F46" s="96" t="s">
        <v>13</v>
      </c>
      <c r="G46" s="96" t="s">
        <v>588</v>
      </c>
    </row>
    <row r="47" spans="1:7" ht="14.25" hidden="1" customHeight="1">
      <c r="A47" s="94">
        <v>291</v>
      </c>
      <c r="B47" s="104" t="s">
        <v>384</v>
      </c>
      <c r="C47" s="100">
        <v>0</v>
      </c>
      <c r="D47" s="95" t="s">
        <v>424</v>
      </c>
      <c r="E47" s="96" t="s">
        <v>12</v>
      </c>
      <c r="F47" s="96" t="s">
        <v>13</v>
      </c>
      <c r="G47" s="96" t="s">
        <v>303</v>
      </c>
    </row>
    <row r="48" spans="1:7" ht="14.25" hidden="1" customHeight="1">
      <c r="A48" s="94">
        <v>593</v>
      </c>
      <c r="B48" s="101" t="s">
        <v>384</v>
      </c>
      <c r="C48" s="100">
        <v>0</v>
      </c>
      <c r="D48" s="95" t="s">
        <v>813</v>
      </c>
      <c r="E48" s="96" t="s">
        <v>12</v>
      </c>
      <c r="F48" s="96" t="s">
        <v>13</v>
      </c>
      <c r="G48" s="96" t="s">
        <v>776</v>
      </c>
    </row>
    <row r="49" spans="1:7" ht="14.25" hidden="1" customHeight="1">
      <c r="A49" s="94">
        <v>8</v>
      </c>
      <c r="B49" s="101" t="s">
        <v>27</v>
      </c>
      <c r="C49" s="100">
        <v>0</v>
      </c>
      <c r="D49" s="95" t="s">
        <v>30</v>
      </c>
      <c r="E49" s="96" t="s">
        <v>12</v>
      </c>
      <c r="F49" s="96" t="s">
        <v>13</v>
      </c>
      <c r="G49" s="79" t="s">
        <v>21</v>
      </c>
    </row>
    <row r="50" spans="1:7" ht="14.25" hidden="1" customHeight="1">
      <c r="A50" s="94">
        <v>25</v>
      </c>
      <c r="B50" s="101" t="s">
        <v>27</v>
      </c>
      <c r="C50" s="100">
        <v>0</v>
      </c>
      <c r="D50" s="95" t="s">
        <v>49</v>
      </c>
      <c r="E50" s="96" t="s">
        <v>12</v>
      </c>
      <c r="F50" s="96" t="s">
        <v>13</v>
      </c>
      <c r="G50" s="79" t="s">
        <v>21</v>
      </c>
    </row>
    <row r="51" spans="1:7" ht="14.25" hidden="1" customHeight="1">
      <c r="A51" s="94">
        <v>624</v>
      </c>
      <c r="B51" s="101" t="s">
        <v>384</v>
      </c>
      <c r="C51" s="100">
        <v>0</v>
      </c>
      <c r="D51" s="95" t="s">
        <v>852</v>
      </c>
      <c r="E51" s="96" t="s">
        <v>12</v>
      </c>
      <c r="F51" s="96" t="s">
        <v>13</v>
      </c>
      <c r="G51" s="96" t="s">
        <v>588</v>
      </c>
    </row>
    <row r="52" spans="1:7" ht="14.25" hidden="1" customHeight="1">
      <c r="A52" s="94">
        <v>556</v>
      </c>
      <c r="B52" s="101" t="s">
        <v>384</v>
      </c>
      <c r="C52" s="100">
        <v>0</v>
      </c>
      <c r="D52" s="95" t="s">
        <v>771</v>
      </c>
      <c r="E52" s="96" t="s">
        <v>12</v>
      </c>
      <c r="F52" s="96" t="s">
        <v>13</v>
      </c>
      <c r="G52" s="96" t="s">
        <v>713</v>
      </c>
    </row>
    <row r="53" spans="1:7" ht="14.25" hidden="1" customHeight="1">
      <c r="A53" s="94">
        <v>288</v>
      </c>
      <c r="B53" s="104" t="s">
        <v>384</v>
      </c>
      <c r="C53" s="100">
        <v>0</v>
      </c>
      <c r="D53" s="95" t="s">
        <v>421</v>
      </c>
      <c r="E53" s="96" t="s">
        <v>12</v>
      </c>
      <c r="F53" s="96" t="s">
        <v>13</v>
      </c>
      <c r="G53" s="96" t="s">
        <v>303</v>
      </c>
    </row>
    <row r="54" spans="1:7" ht="14.25" hidden="1" customHeight="1">
      <c r="A54" s="94">
        <v>555</v>
      </c>
      <c r="B54" s="101" t="s">
        <v>384</v>
      </c>
      <c r="C54" s="100">
        <v>0</v>
      </c>
      <c r="D54" s="95" t="s">
        <v>770</v>
      </c>
      <c r="E54" s="96" t="s">
        <v>12</v>
      </c>
      <c r="F54" s="96" t="s">
        <v>13</v>
      </c>
      <c r="G54" s="96" t="s">
        <v>713</v>
      </c>
    </row>
    <row r="55" spans="1:7" ht="14.25" hidden="1" customHeight="1">
      <c r="A55" s="94">
        <v>325</v>
      </c>
      <c r="B55" s="101" t="s">
        <v>384</v>
      </c>
      <c r="C55" s="100">
        <v>0</v>
      </c>
      <c r="D55" s="95" t="s">
        <v>462</v>
      </c>
      <c r="E55" s="96" t="s">
        <v>12</v>
      </c>
      <c r="F55" s="96" t="s">
        <v>13</v>
      </c>
      <c r="G55" s="96" t="s">
        <v>432</v>
      </c>
    </row>
    <row r="56" spans="1:7" ht="14.25" hidden="1" customHeight="1">
      <c r="A56" s="94">
        <v>416</v>
      </c>
      <c r="B56" s="101" t="s">
        <v>384</v>
      </c>
      <c r="C56" s="100">
        <v>0</v>
      </c>
      <c r="D56" s="95" t="s">
        <v>583</v>
      </c>
      <c r="E56" s="96" t="s">
        <v>12</v>
      </c>
      <c r="F56" s="96" t="s">
        <v>13</v>
      </c>
      <c r="G56" s="96" t="s">
        <v>465</v>
      </c>
    </row>
    <row r="57" spans="1:7" ht="14.25" hidden="1" customHeight="1">
      <c r="A57" s="94">
        <v>508</v>
      </c>
      <c r="B57" s="101" t="s">
        <v>384</v>
      </c>
      <c r="C57" s="100">
        <v>0</v>
      </c>
      <c r="D57" s="95" t="s">
        <v>708</v>
      </c>
      <c r="E57" s="96" t="s">
        <v>12</v>
      </c>
      <c r="F57" s="96" t="s">
        <v>13</v>
      </c>
      <c r="G57" s="96" t="s">
        <v>588</v>
      </c>
    </row>
    <row r="58" spans="1:7" ht="14.25" hidden="1" customHeight="1">
      <c r="A58" s="94">
        <v>289</v>
      </c>
      <c r="B58" s="104" t="s">
        <v>384</v>
      </c>
      <c r="C58" s="100">
        <v>0</v>
      </c>
      <c r="D58" s="95" t="s">
        <v>422</v>
      </c>
      <c r="E58" s="96" t="s">
        <v>12</v>
      </c>
      <c r="F58" s="96" t="s">
        <v>13</v>
      </c>
      <c r="G58" s="96" t="s">
        <v>303</v>
      </c>
    </row>
    <row r="59" spans="1:7" ht="14.25" hidden="1" customHeight="1">
      <c r="A59" s="94">
        <v>592</v>
      </c>
      <c r="B59" s="101" t="s">
        <v>384</v>
      </c>
      <c r="C59" s="100">
        <v>0</v>
      </c>
      <c r="D59" s="95" t="s">
        <v>812</v>
      </c>
      <c r="E59" s="96" t="s">
        <v>12</v>
      </c>
      <c r="F59" s="96" t="s">
        <v>13</v>
      </c>
      <c r="G59" s="96" t="s">
        <v>776</v>
      </c>
    </row>
    <row r="60" spans="1:7" ht="14.25" hidden="1" customHeight="1">
      <c r="A60" s="94">
        <v>553</v>
      </c>
      <c r="B60" s="101" t="s">
        <v>384</v>
      </c>
      <c r="C60" s="100">
        <v>0</v>
      </c>
      <c r="D60" s="95" t="s">
        <v>768</v>
      </c>
      <c r="E60" s="96" t="s">
        <v>12</v>
      </c>
      <c r="F60" s="96" t="s">
        <v>13</v>
      </c>
      <c r="G60" s="96" t="s">
        <v>713</v>
      </c>
    </row>
    <row r="61" spans="1:7" ht="14.25" hidden="1" customHeight="1">
      <c r="A61" s="94">
        <v>24</v>
      </c>
      <c r="B61" s="101" t="s">
        <v>27</v>
      </c>
      <c r="C61" s="100">
        <v>0</v>
      </c>
      <c r="D61" s="95" t="s">
        <v>48</v>
      </c>
      <c r="E61" s="96" t="s">
        <v>12</v>
      </c>
      <c r="F61" s="96" t="s">
        <v>13</v>
      </c>
      <c r="G61" s="79" t="s">
        <v>21</v>
      </c>
    </row>
    <row r="62" spans="1:7" ht="14.25" hidden="1" customHeight="1">
      <c r="A62" s="94">
        <v>623</v>
      </c>
      <c r="B62" s="101" t="s">
        <v>384</v>
      </c>
      <c r="C62" s="100">
        <v>0</v>
      </c>
      <c r="D62" s="95" t="s">
        <v>851</v>
      </c>
      <c r="E62" s="96" t="s">
        <v>12</v>
      </c>
      <c r="F62" s="96" t="s">
        <v>13</v>
      </c>
      <c r="G62" s="96" t="s">
        <v>588</v>
      </c>
    </row>
    <row r="63" spans="1:7" ht="14.25" hidden="1" customHeight="1">
      <c r="A63" s="94">
        <v>554</v>
      </c>
      <c r="B63" s="101" t="s">
        <v>384</v>
      </c>
      <c r="C63" s="100">
        <v>0</v>
      </c>
      <c r="D63" s="95" t="s">
        <v>769</v>
      </c>
      <c r="E63" s="96" t="s">
        <v>12</v>
      </c>
      <c r="F63" s="96" t="s">
        <v>13</v>
      </c>
      <c r="G63" s="96" t="s">
        <v>713</v>
      </c>
    </row>
    <row r="64" spans="1:7" ht="14.25" hidden="1" customHeight="1">
      <c r="A64" s="94">
        <v>286</v>
      </c>
      <c r="B64" s="104" t="s">
        <v>384</v>
      </c>
      <c r="C64" s="100">
        <v>0</v>
      </c>
      <c r="D64" s="95" t="s">
        <v>419</v>
      </c>
      <c r="E64" s="96" t="s">
        <v>12</v>
      </c>
      <c r="F64" s="96" t="s">
        <v>13</v>
      </c>
      <c r="G64" s="96" t="s">
        <v>303</v>
      </c>
    </row>
    <row r="65" spans="1:7" ht="14.25" hidden="1" customHeight="1">
      <c r="A65" s="94">
        <v>324</v>
      </c>
      <c r="B65" s="101" t="s">
        <v>384</v>
      </c>
      <c r="C65" s="100">
        <v>0</v>
      </c>
      <c r="D65" s="95" t="s">
        <v>461</v>
      </c>
      <c r="E65" s="96" t="s">
        <v>12</v>
      </c>
      <c r="F65" s="96" t="s">
        <v>13</v>
      </c>
      <c r="G65" s="96" t="s">
        <v>432</v>
      </c>
    </row>
    <row r="66" spans="1:7" ht="14.25" hidden="1" customHeight="1">
      <c r="A66" s="94">
        <v>415</v>
      </c>
      <c r="B66" s="101" t="s">
        <v>384</v>
      </c>
      <c r="C66" s="100">
        <v>0</v>
      </c>
      <c r="D66" s="95" t="s">
        <v>582</v>
      </c>
      <c r="E66" s="96" t="s">
        <v>12</v>
      </c>
      <c r="F66" s="96" t="s">
        <v>13</v>
      </c>
      <c r="G66" s="96" t="s">
        <v>465</v>
      </c>
    </row>
    <row r="67" spans="1:7" ht="14.25" hidden="1" customHeight="1">
      <c r="A67" s="94">
        <v>507</v>
      </c>
      <c r="B67" s="101" t="s">
        <v>384</v>
      </c>
      <c r="C67" s="100">
        <v>0</v>
      </c>
      <c r="D67" s="95" t="s">
        <v>707</v>
      </c>
      <c r="E67" s="96" t="s">
        <v>12</v>
      </c>
      <c r="F67" s="96" t="s">
        <v>13</v>
      </c>
      <c r="G67" s="96" t="s">
        <v>588</v>
      </c>
    </row>
    <row r="68" spans="1:7" ht="14.25" hidden="1" customHeight="1">
      <c r="A68" s="94">
        <v>287</v>
      </c>
      <c r="B68" s="104" t="s">
        <v>384</v>
      </c>
      <c r="C68" s="100">
        <v>0</v>
      </c>
      <c r="D68" s="95" t="s">
        <v>420</v>
      </c>
      <c r="E68" s="96" t="s">
        <v>12</v>
      </c>
      <c r="F68" s="96" t="s">
        <v>13</v>
      </c>
      <c r="G68" s="96" t="s">
        <v>303</v>
      </c>
    </row>
    <row r="69" spans="1:7" ht="14.25" hidden="1" customHeight="1">
      <c r="A69" s="94">
        <v>591</v>
      </c>
      <c r="B69" s="101" t="s">
        <v>384</v>
      </c>
      <c r="C69" s="100">
        <v>0</v>
      </c>
      <c r="D69" s="95" t="s">
        <v>811</v>
      </c>
      <c r="E69" s="96" t="s">
        <v>12</v>
      </c>
      <c r="F69" s="96" t="s">
        <v>13</v>
      </c>
      <c r="G69" s="96" t="s">
        <v>776</v>
      </c>
    </row>
    <row r="70" spans="1:7" ht="14.25" hidden="1" customHeight="1">
      <c r="A70" s="94">
        <v>23</v>
      </c>
      <c r="B70" s="101" t="s">
        <v>27</v>
      </c>
      <c r="C70" s="100">
        <v>0</v>
      </c>
      <c r="D70" s="95" t="s">
        <v>47</v>
      </c>
      <c r="E70" s="96" t="s">
        <v>12</v>
      </c>
      <c r="F70" s="96" t="s">
        <v>13</v>
      </c>
      <c r="G70" s="79" t="s">
        <v>21</v>
      </c>
    </row>
    <row r="71" spans="1:7" ht="14.25" hidden="1" customHeight="1">
      <c r="A71" s="94">
        <v>622</v>
      </c>
      <c r="B71" s="101" t="s">
        <v>384</v>
      </c>
      <c r="C71" s="100">
        <v>0</v>
      </c>
      <c r="D71" s="95" t="s">
        <v>850</v>
      </c>
      <c r="E71" s="96" t="s">
        <v>12</v>
      </c>
      <c r="F71" s="96" t="s">
        <v>13</v>
      </c>
      <c r="G71" s="96" t="s">
        <v>588</v>
      </c>
    </row>
    <row r="72" spans="1:7" ht="14.25" hidden="1" customHeight="1">
      <c r="A72" s="94">
        <v>552</v>
      </c>
      <c r="B72" s="101" t="s">
        <v>384</v>
      </c>
      <c r="C72" s="100">
        <v>0</v>
      </c>
      <c r="D72" s="95" t="s">
        <v>767</v>
      </c>
      <c r="E72" s="96" t="s">
        <v>12</v>
      </c>
      <c r="F72" s="96" t="s">
        <v>13</v>
      </c>
      <c r="G72" s="96" t="s">
        <v>713</v>
      </c>
    </row>
    <row r="73" spans="1:7" ht="14.25" hidden="1" customHeight="1">
      <c r="A73" s="94">
        <v>284</v>
      </c>
      <c r="B73" s="104" t="s">
        <v>384</v>
      </c>
      <c r="C73" s="100">
        <v>0</v>
      </c>
      <c r="D73" s="95" t="s">
        <v>417</v>
      </c>
      <c r="E73" s="96" t="s">
        <v>12</v>
      </c>
      <c r="F73" s="96" t="s">
        <v>13</v>
      </c>
      <c r="G73" s="96" t="s">
        <v>303</v>
      </c>
    </row>
    <row r="74" spans="1:7" ht="14.25" hidden="1" customHeight="1">
      <c r="A74" s="94">
        <v>551</v>
      </c>
      <c r="B74" s="101" t="s">
        <v>384</v>
      </c>
      <c r="C74" s="100">
        <v>0</v>
      </c>
      <c r="D74" s="95" t="s">
        <v>766</v>
      </c>
      <c r="E74" s="96" t="s">
        <v>12</v>
      </c>
      <c r="F74" s="96" t="s">
        <v>13</v>
      </c>
      <c r="G74" s="96" t="s">
        <v>713</v>
      </c>
    </row>
    <row r="75" spans="1:7" ht="14.25" hidden="1" customHeight="1">
      <c r="A75" s="94">
        <v>323</v>
      </c>
      <c r="B75" s="101" t="s">
        <v>384</v>
      </c>
      <c r="C75" s="100">
        <v>0</v>
      </c>
      <c r="D75" s="95" t="s">
        <v>460</v>
      </c>
      <c r="E75" s="96" t="s">
        <v>12</v>
      </c>
      <c r="F75" s="96" t="s">
        <v>13</v>
      </c>
      <c r="G75" s="96" t="s">
        <v>432</v>
      </c>
    </row>
    <row r="76" spans="1:7" ht="14.25" hidden="1" customHeight="1">
      <c r="A76" s="94">
        <v>414</v>
      </c>
      <c r="B76" s="101" t="s">
        <v>384</v>
      </c>
      <c r="C76" s="100">
        <v>0</v>
      </c>
      <c r="D76" s="95" t="s">
        <v>581</v>
      </c>
      <c r="E76" s="96" t="s">
        <v>12</v>
      </c>
      <c r="F76" s="96" t="s">
        <v>13</v>
      </c>
      <c r="G76" s="96" t="s">
        <v>465</v>
      </c>
    </row>
    <row r="77" spans="1:7" ht="14.25" hidden="1" customHeight="1">
      <c r="A77" s="94">
        <v>506</v>
      </c>
      <c r="B77" s="101" t="s">
        <v>384</v>
      </c>
      <c r="C77" s="100">
        <v>0</v>
      </c>
      <c r="D77" s="95" t="s">
        <v>706</v>
      </c>
      <c r="E77" s="96" t="s">
        <v>12</v>
      </c>
      <c r="F77" s="96" t="s">
        <v>13</v>
      </c>
      <c r="G77" s="96" t="s">
        <v>588</v>
      </c>
    </row>
    <row r="78" spans="1:7" ht="14.25" hidden="1" customHeight="1">
      <c r="A78" s="94">
        <v>285</v>
      </c>
      <c r="B78" s="104" t="s">
        <v>384</v>
      </c>
      <c r="C78" s="100">
        <v>0</v>
      </c>
      <c r="D78" s="95" t="s">
        <v>418</v>
      </c>
      <c r="E78" s="96" t="s">
        <v>12</v>
      </c>
      <c r="F78" s="96" t="s">
        <v>13</v>
      </c>
      <c r="G78" s="96" t="s">
        <v>303</v>
      </c>
    </row>
    <row r="79" spans="1:7" ht="14.25" hidden="1" customHeight="1">
      <c r="A79" s="94">
        <v>590</v>
      </c>
      <c r="B79" s="101" t="s">
        <v>384</v>
      </c>
      <c r="C79" s="100">
        <v>0</v>
      </c>
      <c r="D79" s="95" t="s">
        <v>810</v>
      </c>
      <c r="E79" s="96" t="s">
        <v>12</v>
      </c>
      <c r="F79" s="96" t="s">
        <v>13</v>
      </c>
      <c r="G79" s="96" t="s">
        <v>776</v>
      </c>
    </row>
    <row r="80" spans="1:7" ht="14.25" hidden="1" customHeight="1">
      <c r="A80" s="94">
        <v>22</v>
      </c>
      <c r="B80" s="101" t="s">
        <v>27</v>
      </c>
      <c r="C80" s="100">
        <v>0</v>
      </c>
      <c r="D80" s="95" t="s">
        <v>46</v>
      </c>
      <c r="E80" s="96" t="s">
        <v>12</v>
      </c>
      <c r="F80" s="96" t="s">
        <v>13</v>
      </c>
      <c r="G80" s="79" t="s">
        <v>21</v>
      </c>
    </row>
    <row r="81" spans="1:7" ht="14.25" hidden="1" customHeight="1">
      <c r="A81" s="94">
        <v>621</v>
      </c>
      <c r="B81" s="101" t="s">
        <v>384</v>
      </c>
      <c r="C81" s="100">
        <v>0</v>
      </c>
      <c r="D81" s="95" t="s">
        <v>849</v>
      </c>
      <c r="E81" s="96" t="s">
        <v>12</v>
      </c>
      <c r="F81" s="96" t="s">
        <v>13</v>
      </c>
      <c r="G81" s="96" t="s">
        <v>588</v>
      </c>
    </row>
    <row r="82" spans="1:7" ht="14.25" hidden="1" customHeight="1">
      <c r="A82" s="94">
        <v>550</v>
      </c>
      <c r="B82" s="101" t="s">
        <v>384</v>
      </c>
      <c r="C82" s="100">
        <v>0</v>
      </c>
      <c r="D82" s="95" t="s">
        <v>765</v>
      </c>
      <c r="E82" s="96" t="s">
        <v>12</v>
      </c>
      <c r="F82" s="96" t="s">
        <v>13</v>
      </c>
      <c r="G82" s="96" t="s">
        <v>713</v>
      </c>
    </row>
    <row r="83" spans="1:7" ht="14.25" hidden="1" customHeight="1">
      <c r="A83" s="94">
        <v>282</v>
      </c>
      <c r="B83" s="104" t="s">
        <v>384</v>
      </c>
      <c r="C83" s="100">
        <v>0</v>
      </c>
      <c r="D83" s="95" t="s">
        <v>415</v>
      </c>
      <c r="E83" s="96" t="s">
        <v>12</v>
      </c>
      <c r="F83" s="96" t="s">
        <v>13</v>
      </c>
      <c r="G83" s="96" t="s">
        <v>303</v>
      </c>
    </row>
    <row r="84" spans="1:7" ht="14.25" hidden="1" customHeight="1">
      <c r="A84" s="94">
        <v>549</v>
      </c>
      <c r="B84" s="101" t="s">
        <v>384</v>
      </c>
      <c r="C84" s="100">
        <v>0</v>
      </c>
      <c r="D84" s="95" t="s">
        <v>764</v>
      </c>
      <c r="E84" s="96" t="s">
        <v>12</v>
      </c>
      <c r="F84" s="96" t="s">
        <v>13</v>
      </c>
      <c r="G84" s="96" t="s">
        <v>713</v>
      </c>
    </row>
    <row r="85" spans="1:7" ht="14.25" hidden="1" customHeight="1">
      <c r="A85" s="94">
        <v>322</v>
      </c>
      <c r="B85" s="101" t="s">
        <v>384</v>
      </c>
      <c r="C85" s="100">
        <v>0</v>
      </c>
      <c r="D85" s="95" t="s">
        <v>459</v>
      </c>
      <c r="E85" s="96" t="s">
        <v>12</v>
      </c>
      <c r="F85" s="96" t="s">
        <v>13</v>
      </c>
      <c r="G85" s="96" t="s">
        <v>432</v>
      </c>
    </row>
    <row r="86" spans="1:7" ht="14.25" hidden="1" customHeight="1">
      <c r="A86" s="94">
        <v>413</v>
      </c>
      <c r="B86" s="101" t="s">
        <v>384</v>
      </c>
      <c r="C86" s="100">
        <v>0</v>
      </c>
      <c r="D86" s="95" t="s">
        <v>580</v>
      </c>
      <c r="E86" s="96" t="s">
        <v>12</v>
      </c>
      <c r="F86" s="96" t="s">
        <v>13</v>
      </c>
      <c r="G86" s="96" t="s">
        <v>465</v>
      </c>
    </row>
    <row r="87" spans="1:7" ht="14.25" hidden="1" customHeight="1">
      <c r="A87" s="94">
        <v>505</v>
      </c>
      <c r="B87" s="101" t="s">
        <v>384</v>
      </c>
      <c r="C87" s="100">
        <v>0</v>
      </c>
      <c r="D87" s="95" t="s">
        <v>705</v>
      </c>
      <c r="E87" s="96" t="s">
        <v>12</v>
      </c>
      <c r="F87" s="96" t="s">
        <v>13</v>
      </c>
      <c r="G87" s="96" t="s">
        <v>588</v>
      </c>
    </row>
    <row r="88" spans="1:7" ht="14.25" hidden="1" customHeight="1">
      <c r="A88" s="94">
        <v>283</v>
      </c>
      <c r="B88" s="104" t="s">
        <v>384</v>
      </c>
      <c r="C88" s="100">
        <v>0</v>
      </c>
      <c r="D88" s="95" t="s">
        <v>416</v>
      </c>
      <c r="E88" s="96" t="s">
        <v>12</v>
      </c>
      <c r="F88" s="96" t="s">
        <v>13</v>
      </c>
      <c r="G88" s="96" t="s">
        <v>303</v>
      </c>
    </row>
    <row r="89" spans="1:7" ht="14.25" hidden="1" customHeight="1">
      <c r="A89" s="94">
        <v>589</v>
      </c>
      <c r="B89" s="101" t="s">
        <v>384</v>
      </c>
      <c r="C89" s="100">
        <v>0</v>
      </c>
      <c r="D89" s="95" t="s">
        <v>809</v>
      </c>
      <c r="E89" s="96" t="s">
        <v>12</v>
      </c>
      <c r="F89" s="96" t="s">
        <v>13</v>
      </c>
      <c r="G89" s="96" t="s">
        <v>776</v>
      </c>
    </row>
    <row r="90" spans="1:7" ht="14.25" hidden="1" customHeight="1">
      <c r="A90" s="94">
        <v>21</v>
      </c>
      <c r="B90" s="101" t="s">
        <v>27</v>
      </c>
      <c r="C90" s="100">
        <v>0</v>
      </c>
      <c r="D90" s="95" t="s">
        <v>45</v>
      </c>
      <c r="E90" s="96" t="s">
        <v>12</v>
      </c>
      <c r="F90" s="96" t="s">
        <v>13</v>
      </c>
      <c r="G90" s="79" t="s">
        <v>21</v>
      </c>
    </row>
    <row r="91" spans="1:7" ht="14.25" hidden="1" customHeight="1">
      <c r="A91" s="94">
        <v>620</v>
      </c>
      <c r="B91" s="101" t="s">
        <v>384</v>
      </c>
      <c r="C91" s="100">
        <v>0</v>
      </c>
      <c r="D91" s="95" t="s">
        <v>848</v>
      </c>
      <c r="E91" s="96" t="s">
        <v>12</v>
      </c>
      <c r="F91" s="96" t="s">
        <v>13</v>
      </c>
      <c r="G91" s="96" t="s">
        <v>588</v>
      </c>
    </row>
    <row r="92" spans="1:7" ht="14.25" hidden="1" customHeight="1">
      <c r="A92" s="94">
        <v>548</v>
      </c>
      <c r="B92" s="101" t="s">
        <v>384</v>
      </c>
      <c r="C92" s="100">
        <v>0</v>
      </c>
      <c r="D92" s="95" t="s">
        <v>763</v>
      </c>
      <c r="E92" s="96" t="s">
        <v>12</v>
      </c>
      <c r="F92" s="96" t="s">
        <v>13</v>
      </c>
      <c r="G92" s="96" t="s">
        <v>713</v>
      </c>
    </row>
    <row r="93" spans="1:7" ht="14.25" hidden="1" customHeight="1">
      <c r="A93" s="94">
        <v>280</v>
      </c>
      <c r="B93" s="104" t="s">
        <v>384</v>
      </c>
      <c r="C93" s="100">
        <v>0</v>
      </c>
      <c r="D93" s="95" t="s">
        <v>413</v>
      </c>
      <c r="E93" s="96" t="s">
        <v>12</v>
      </c>
      <c r="F93" s="96" t="s">
        <v>13</v>
      </c>
      <c r="G93" s="96" t="s">
        <v>303</v>
      </c>
    </row>
    <row r="94" spans="1:7" ht="14.25" hidden="1" customHeight="1">
      <c r="A94" s="94">
        <v>547</v>
      </c>
      <c r="B94" s="101" t="s">
        <v>384</v>
      </c>
      <c r="C94" s="100">
        <v>0</v>
      </c>
      <c r="D94" s="95" t="s">
        <v>762</v>
      </c>
      <c r="E94" s="96" t="s">
        <v>12</v>
      </c>
      <c r="F94" s="96" t="s">
        <v>13</v>
      </c>
      <c r="G94" s="96" t="s">
        <v>713</v>
      </c>
    </row>
    <row r="95" spans="1:7" ht="14.25" hidden="1" customHeight="1">
      <c r="A95" s="94">
        <v>321</v>
      </c>
      <c r="B95" s="101" t="s">
        <v>384</v>
      </c>
      <c r="C95" s="100">
        <v>0</v>
      </c>
      <c r="D95" s="95" t="s">
        <v>458</v>
      </c>
      <c r="E95" s="96" t="s">
        <v>12</v>
      </c>
      <c r="F95" s="96" t="s">
        <v>13</v>
      </c>
      <c r="G95" s="96" t="s">
        <v>432</v>
      </c>
    </row>
    <row r="96" spans="1:7" ht="14.25" hidden="1" customHeight="1">
      <c r="A96" s="94">
        <v>412</v>
      </c>
      <c r="B96" s="101" t="s">
        <v>384</v>
      </c>
      <c r="C96" s="100">
        <v>0</v>
      </c>
      <c r="D96" s="95" t="s">
        <v>579</v>
      </c>
      <c r="E96" s="96" t="s">
        <v>12</v>
      </c>
      <c r="F96" s="96" t="s">
        <v>13</v>
      </c>
      <c r="G96" s="96" t="s">
        <v>465</v>
      </c>
    </row>
    <row r="97" spans="1:7" ht="14.25" hidden="1" customHeight="1">
      <c r="A97" s="94">
        <v>281</v>
      </c>
      <c r="B97" s="104" t="s">
        <v>384</v>
      </c>
      <c r="C97" s="100">
        <v>0</v>
      </c>
      <c r="D97" s="95" t="s">
        <v>414</v>
      </c>
      <c r="E97" s="96" t="s">
        <v>12</v>
      </c>
      <c r="F97" s="96" t="s">
        <v>13</v>
      </c>
      <c r="G97" s="96" t="s">
        <v>303</v>
      </c>
    </row>
    <row r="98" spans="1:7" ht="14.25" hidden="1" customHeight="1">
      <c r="A98" s="94">
        <v>588</v>
      </c>
      <c r="B98" s="101" t="s">
        <v>384</v>
      </c>
      <c r="C98" s="100">
        <v>0</v>
      </c>
      <c r="D98" s="95" t="s">
        <v>808</v>
      </c>
      <c r="E98" s="96" t="s">
        <v>12</v>
      </c>
      <c r="F98" s="96" t="s">
        <v>13</v>
      </c>
      <c r="G98" s="96" t="s">
        <v>776</v>
      </c>
    </row>
    <row r="99" spans="1:7" ht="14.25" hidden="1" customHeight="1">
      <c r="A99" s="94">
        <v>504</v>
      </c>
      <c r="B99" s="101" t="s">
        <v>384</v>
      </c>
      <c r="C99" s="100">
        <v>0</v>
      </c>
      <c r="D99" s="95" t="s">
        <v>704</v>
      </c>
      <c r="E99" s="96" t="s">
        <v>12</v>
      </c>
      <c r="F99" s="96" t="s">
        <v>13</v>
      </c>
      <c r="G99" s="96" t="s">
        <v>588</v>
      </c>
    </row>
    <row r="100" spans="1:7" ht="14.25" hidden="1" customHeight="1">
      <c r="A100" s="94">
        <v>20</v>
      </c>
      <c r="B100" s="101" t="s">
        <v>27</v>
      </c>
      <c r="C100" s="100">
        <v>0</v>
      </c>
      <c r="D100" s="95" t="s">
        <v>44</v>
      </c>
      <c r="E100" s="96" t="s">
        <v>12</v>
      </c>
      <c r="F100" s="96" t="s">
        <v>13</v>
      </c>
      <c r="G100" s="79" t="s">
        <v>21</v>
      </c>
    </row>
    <row r="101" spans="1:7" ht="14.25" hidden="1" customHeight="1">
      <c r="A101" s="94">
        <v>619</v>
      </c>
      <c r="B101" s="101" t="s">
        <v>384</v>
      </c>
      <c r="C101" s="100">
        <v>0</v>
      </c>
      <c r="D101" s="95" t="s">
        <v>847</v>
      </c>
      <c r="E101" s="96" t="s">
        <v>12</v>
      </c>
      <c r="F101" s="96" t="s">
        <v>13</v>
      </c>
      <c r="G101" s="96" t="s">
        <v>588</v>
      </c>
    </row>
    <row r="102" spans="1:7" ht="14.25" hidden="1" customHeight="1">
      <c r="A102" s="94">
        <v>546</v>
      </c>
      <c r="B102" s="101" t="s">
        <v>384</v>
      </c>
      <c r="C102" s="100">
        <v>0</v>
      </c>
      <c r="D102" s="95" t="s">
        <v>761</v>
      </c>
      <c r="E102" s="96" t="s">
        <v>12</v>
      </c>
      <c r="F102" s="96" t="s">
        <v>13</v>
      </c>
      <c r="G102" s="96" t="s">
        <v>713</v>
      </c>
    </row>
    <row r="103" spans="1:7" ht="14.25" hidden="1" customHeight="1">
      <c r="A103" s="94">
        <v>278</v>
      </c>
      <c r="B103" s="104" t="s">
        <v>384</v>
      </c>
      <c r="C103" s="100">
        <v>0</v>
      </c>
      <c r="D103" s="95" t="s">
        <v>411</v>
      </c>
      <c r="E103" s="96" t="s">
        <v>12</v>
      </c>
      <c r="F103" s="96" t="s">
        <v>13</v>
      </c>
      <c r="G103" s="96" t="s">
        <v>303</v>
      </c>
    </row>
    <row r="104" spans="1:7" ht="14.25" hidden="1" customHeight="1">
      <c r="A104" s="94">
        <v>545</v>
      </c>
      <c r="B104" s="101" t="s">
        <v>384</v>
      </c>
      <c r="C104" s="100">
        <v>0</v>
      </c>
      <c r="D104" s="95" t="s">
        <v>760</v>
      </c>
      <c r="E104" s="96" t="s">
        <v>12</v>
      </c>
      <c r="F104" s="96" t="s">
        <v>13</v>
      </c>
      <c r="G104" s="96" t="s">
        <v>713</v>
      </c>
    </row>
    <row r="105" spans="1:7" ht="14.25" hidden="1" customHeight="1">
      <c r="A105" s="94">
        <v>320</v>
      </c>
      <c r="B105" s="101" t="s">
        <v>384</v>
      </c>
      <c r="C105" s="100">
        <v>0</v>
      </c>
      <c r="D105" s="95" t="s">
        <v>457</v>
      </c>
      <c r="E105" s="96" t="s">
        <v>12</v>
      </c>
      <c r="F105" s="96" t="s">
        <v>13</v>
      </c>
      <c r="G105" s="96" t="s">
        <v>432</v>
      </c>
    </row>
    <row r="106" spans="1:7" ht="14.25" hidden="1" customHeight="1">
      <c r="A106" s="94">
        <v>411</v>
      </c>
      <c r="B106" s="101" t="s">
        <v>384</v>
      </c>
      <c r="C106" s="100">
        <v>0</v>
      </c>
      <c r="D106" s="95" t="s">
        <v>578</v>
      </c>
      <c r="E106" s="96" t="s">
        <v>12</v>
      </c>
      <c r="F106" s="96" t="s">
        <v>13</v>
      </c>
      <c r="G106" s="96" t="s">
        <v>465</v>
      </c>
    </row>
    <row r="107" spans="1:7" ht="14.25" hidden="1" customHeight="1">
      <c r="A107" s="94">
        <v>503</v>
      </c>
      <c r="B107" s="101" t="s">
        <v>384</v>
      </c>
      <c r="C107" s="100">
        <v>0</v>
      </c>
      <c r="D107" s="95" t="s">
        <v>703</v>
      </c>
      <c r="E107" s="96" t="s">
        <v>12</v>
      </c>
      <c r="F107" s="96" t="s">
        <v>13</v>
      </c>
      <c r="G107" s="96" t="s">
        <v>588</v>
      </c>
    </row>
    <row r="108" spans="1:7" ht="14.25" hidden="1" customHeight="1">
      <c r="A108" s="94">
        <v>279</v>
      </c>
      <c r="B108" s="104" t="s">
        <v>384</v>
      </c>
      <c r="C108" s="100">
        <v>0</v>
      </c>
      <c r="D108" s="95" t="s">
        <v>412</v>
      </c>
      <c r="E108" s="96" t="s">
        <v>12</v>
      </c>
      <c r="F108" s="96" t="s">
        <v>13</v>
      </c>
      <c r="G108" s="96" t="s">
        <v>303</v>
      </c>
    </row>
    <row r="109" spans="1:7" ht="14.25" hidden="1" customHeight="1">
      <c r="A109" s="94">
        <v>587</v>
      </c>
      <c r="B109" s="101" t="s">
        <v>384</v>
      </c>
      <c r="C109" s="100">
        <v>0</v>
      </c>
      <c r="D109" s="95" t="s">
        <v>807</v>
      </c>
      <c r="E109" s="96" t="s">
        <v>12</v>
      </c>
      <c r="F109" s="96" t="s">
        <v>13</v>
      </c>
      <c r="G109" s="96" t="s">
        <v>776</v>
      </c>
    </row>
    <row r="110" spans="1:7" ht="14.25" hidden="1" customHeight="1">
      <c r="A110" s="94">
        <v>19</v>
      </c>
      <c r="B110" s="114" t="s">
        <v>27</v>
      </c>
      <c r="C110" s="100">
        <v>0</v>
      </c>
      <c r="D110" s="95" t="s">
        <v>43</v>
      </c>
      <c r="E110" s="96" t="s">
        <v>12</v>
      </c>
      <c r="F110" s="96" t="s">
        <v>13</v>
      </c>
      <c r="G110" s="79" t="s">
        <v>21</v>
      </c>
    </row>
    <row r="111" spans="1:7" ht="14.25" hidden="1" customHeight="1">
      <c r="A111" s="94">
        <v>618</v>
      </c>
      <c r="B111" s="114" t="s">
        <v>384</v>
      </c>
      <c r="C111" s="100">
        <v>0</v>
      </c>
      <c r="D111" s="95" t="s">
        <v>846</v>
      </c>
      <c r="E111" s="96" t="s">
        <v>12</v>
      </c>
      <c r="F111" s="96" t="s">
        <v>13</v>
      </c>
      <c r="G111" s="96" t="s">
        <v>588</v>
      </c>
    </row>
    <row r="112" spans="1:7" ht="14.25" hidden="1" customHeight="1">
      <c r="A112" s="94">
        <v>544</v>
      </c>
      <c r="B112" s="114" t="s">
        <v>384</v>
      </c>
      <c r="C112" s="100">
        <v>0</v>
      </c>
      <c r="D112" s="95" t="s">
        <v>759</v>
      </c>
      <c r="E112" s="96" t="s">
        <v>12</v>
      </c>
      <c r="F112" s="96" t="s">
        <v>13</v>
      </c>
      <c r="G112" s="96" t="s">
        <v>713</v>
      </c>
    </row>
    <row r="113" spans="1:7" ht="14.25" hidden="1" customHeight="1">
      <c r="A113" s="94">
        <v>276</v>
      </c>
      <c r="B113" s="116" t="s">
        <v>384</v>
      </c>
      <c r="C113" s="100">
        <v>0</v>
      </c>
      <c r="D113" s="95" t="s">
        <v>409</v>
      </c>
      <c r="E113" s="96" t="s">
        <v>12</v>
      </c>
      <c r="F113" s="96" t="s">
        <v>13</v>
      </c>
      <c r="G113" s="96" t="s">
        <v>303</v>
      </c>
    </row>
    <row r="114" spans="1:7" ht="14.25" hidden="1" customHeight="1">
      <c r="A114" s="94">
        <v>543</v>
      </c>
      <c r="B114" s="114" t="s">
        <v>384</v>
      </c>
      <c r="C114" s="100">
        <v>0</v>
      </c>
      <c r="D114" s="95" t="s">
        <v>758</v>
      </c>
      <c r="E114" s="96" t="s">
        <v>12</v>
      </c>
      <c r="F114" s="96" t="s">
        <v>13</v>
      </c>
      <c r="G114" s="96" t="s">
        <v>713</v>
      </c>
    </row>
    <row r="115" spans="1:7" ht="14.25" hidden="1" customHeight="1">
      <c r="A115" s="94">
        <v>319</v>
      </c>
      <c r="B115" s="114" t="s">
        <v>384</v>
      </c>
      <c r="C115" s="100">
        <v>0</v>
      </c>
      <c r="D115" s="95" t="s">
        <v>456</v>
      </c>
      <c r="E115" s="96" t="s">
        <v>12</v>
      </c>
      <c r="F115" s="96" t="s">
        <v>13</v>
      </c>
      <c r="G115" s="96" t="s">
        <v>432</v>
      </c>
    </row>
    <row r="116" spans="1:7" ht="14.25" hidden="1" customHeight="1">
      <c r="A116" s="94">
        <v>410</v>
      </c>
      <c r="B116" s="114" t="s">
        <v>384</v>
      </c>
      <c r="C116" s="100">
        <v>0</v>
      </c>
      <c r="D116" s="95" t="s">
        <v>577</v>
      </c>
      <c r="E116" s="96" t="s">
        <v>12</v>
      </c>
      <c r="F116" s="96" t="s">
        <v>13</v>
      </c>
      <c r="G116" s="96" t="s">
        <v>465</v>
      </c>
    </row>
    <row r="117" spans="1:7" ht="14.25" hidden="1" customHeight="1">
      <c r="A117" s="94">
        <v>502</v>
      </c>
      <c r="B117" s="114" t="s">
        <v>384</v>
      </c>
      <c r="C117" s="100">
        <v>0</v>
      </c>
      <c r="D117" s="95" t="s">
        <v>702</v>
      </c>
      <c r="E117" s="96" t="s">
        <v>12</v>
      </c>
      <c r="F117" s="96" t="s">
        <v>13</v>
      </c>
      <c r="G117" s="96" t="s">
        <v>588</v>
      </c>
    </row>
    <row r="118" spans="1:7" ht="14.25" hidden="1" customHeight="1">
      <c r="A118" s="94">
        <v>277</v>
      </c>
      <c r="B118" s="116" t="s">
        <v>384</v>
      </c>
      <c r="C118" s="100">
        <v>0</v>
      </c>
      <c r="D118" s="95" t="s">
        <v>410</v>
      </c>
      <c r="E118" s="96" t="s">
        <v>12</v>
      </c>
      <c r="F118" s="96" t="s">
        <v>13</v>
      </c>
      <c r="G118" s="96" t="s">
        <v>303</v>
      </c>
    </row>
    <row r="119" spans="1:7" ht="14.25" hidden="1" customHeight="1">
      <c r="A119" s="94">
        <v>586</v>
      </c>
      <c r="B119" s="114" t="s">
        <v>384</v>
      </c>
      <c r="C119" s="100">
        <v>0</v>
      </c>
      <c r="D119" s="95" t="s">
        <v>806</v>
      </c>
      <c r="E119" s="96" t="s">
        <v>12</v>
      </c>
      <c r="F119" s="96" t="s">
        <v>13</v>
      </c>
      <c r="G119" s="96" t="s">
        <v>776</v>
      </c>
    </row>
    <row r="120" spans="1:7" ht="14.25" hidden="1" customHeight="1">
      <c r="A120" s="94">
        <v>18</v>
      </c>
      <c r="B120" s="114" t="s">
        <v>27</v>
      </c>
      <c r="C120" s="100">
        <v>0</v>
      </c>
      <c r="D120" s="95" t="s">
        <v>42</v>
      </c>
      <c r="E120" s="96" t="s">
        <v>12</v>
      </c>
      <c r="F120" s="96" t="s">
        <v>13</v>
      </c>
      <c r="G120" s="79" t="s">
        <v>21</v>
      </c>
    </row>
    <row r="121" spans="1:7" ht="14.25" hidden="1" customHeight="1">
      <c r="A121" s="94">
        <v>617</v>
      </c>
      <c r="B121" s="114" t="s">
        <v>384</v>
      </c>
      <c r="C121" s="100">
        <v>0</v>
      </c>
      <c r="D121" s="95" t="s">
        <v>845</v>
      </c>
      <c r="E121" s="96" t="s">
        <v>12</v>
      </c>
      <c r="F121" s="96" t="s">
        <v>13</v>
      </c>
      <c r="G121" s="96" t="s">
        <v>588</v>
      </c>
    </row>
    <row r="122" spans="1:7" ht="14.25" hidden="1" customHeight="1">
      <c r="A122" s="94">
        <v>542</v>
      </c>
      <c r="B122" s="114" t="s">
        <v>384</v>
      </c>
      <c r="C122" s="100">
        <v>0</v>
      </c>
      <c r="D122" s="95" t="s">
        <v>757</v>
      </c>
      <c r="E122" s="96" t="s">
        <v>12</v>
      </c>
      <c r="F122" s="96" t="s">
        <v>13</v>
      </c>
      <c r="G122" s="96" t="s">
        <v>713</v>
      </c>
    </row>
    <row r="123" spans="1:7" ht="14.25" hidden="1" customHeight="1">
      <c r="A123" s="94">
        <v>274</v>
      </c>
      <c r="B123" s="116" t="s">
        <v>384</v>
      </c>
      <c r="C123" s="100">
        <v>0</v>
      </c>
      <c r="D123" s="95" t="s">
        <v>407</v>
      </c>
      <c r="E123" s="96" t="s">
        <v>12</v>
      </c>
      <c r="F123" s="96" t="s">
        <v>13</v>
      </c>
      <c r="G123" s="96" t="s">
        <v>303</v>
      </c>
    </row>
    <row r="124" spans="1:7" ht="14.25" hidden="1" customHeight="1">
      <c r="A124" s="94">
        <v>541</v>
      </c>
      <c r="B124" s="114" t="s">
        <v>384</v>
      </c>
      <c r="C124" s="100">
        <v>0</v>
      </c>
      <c r="D124" s="95" t="s">
        <v>756</v>
      </c>
      <c r="E124" s="96" t="s">
        <v>12</v>
      </c>
      <c r="F124" s="96" t="s">
        <v>13</v>
      </c>
      <c r="G124" s="96" t="s">
        <v>713</v>
      </c>
    </row>
    <row r="125" spans="1:7" ht="14.25" hidden="1" customHeight="1">
      <c r="A125" s="94">
        <v>318</v>
      </c>
      <c r="B125" s="114" t="s">
        <v>384</v>
      </c>
      <c r="C125" s="100">
        <v>0</v>
      </c>
      <c r="D125" s="95" t="s">
        <v>455</v>
      </c>
      <c r="E125" s="96" t="s">
        <v>12</v>
      </c>
      <c r="F125" s="96" t="s">
        <v>13</v>
      </c>
      <c r="G125" s="96" t="s">
        <v>432</v>
      </c>
    </row>
    <row r="126" spans="1:7" ht="14.25" hidden="1" customHeight="1">
      <c r="A126" s="94">
        <v>409</v>
      </c>
      <c r="B126" s="114" t="s">
        <v>384</v>
      </c>
      <c r="C126" s="100">
        <v>0</v>
      </c>
      <c r="D126" s="95" t="s">
        <v>576</v>
      </c>
      <c r="E126" s="96" t="s">
        <v>12</v>
      </c>
      <c r="F126" s="96" t="s">
        <v>13</v>
      </c>
      <c r="G126" s="96" t="s">
        <v>465</v>
      </c>
    </row>
    <row r="127" spans="1:7" ht="14.25" hidden="1" customHeight="1">
      <c r="A127" s="94">
        <v>501</v>
      </c>
      <c r="B127" s="114" t="s">
        <v>384</v>
      </c>
      <c r="C127" s="100">
        <v>0</v>
      </c>
      <c r="D127" s="95" t="s">
        <v>701</v>
      </c>
      <c r="E127" s="96" t="s">
        <v>12</v>
      </c>
      <c r="F127" s="96" t="s">
        <v>13</v>
      </c>
      <c r="G127" s="96" t="s">
        <v>588</v>
      </c>
    </row>
    <row r="128" spans="1:7" ht="14.25" hidden="1" customHeight="1">
      <c r="A128" s="94">
        <v>275</v>
      </c>
      <c r="B128" s="116" t="s">
        <v>384</v>
      </c>
      <c r="C128" s="100">
        <v>0</v>
      </c>
      <c r="D128" s="95" t="s">
        <v>408</v>
      </c>
      <c r="E128" s="96" t="s">
        <v>12</v>
      </c>
      <c r="F128" s="96" t="s">
        <v>13</v>
      </c>
      <c r="G128" s="96" t="s">
        <v>303</v>
      </c>
    </row>
    <row r="129" spans="1:7" ht="14.25" hidden="1" customHeight="1">
      <c r="A129" s="94">
        <v>585</v>
      </c>
      <c r="B129" s="114" t="s">
        <v>384</v>
      </c>
      <c r="C129" s="100">
        <v>0</v>
      </c>
      <c r="D129" s="95" t="s">
        <v>805</v>
      </c>
      <c r="E129" s="96" t="s">
        <v>12</v>
      </c>
      <c r="F129" s="96" t="s">
        <v>13</v>
      </c>
      <c r="G129" s="96" t="s">
        <v>776</v>
      </c>
    </row>
    <row r="130" spans="1:7" ht="14.25" hidden="1" customHeight="1">
      <c r="A130" s="94">
        <v>17</v>
      </c>
      <c r="B130" s="114" t="s">
        <v>27</v>
      </c>
      <c r="C130" s="100">
        <v>0</v>
      </c>
      <c r="D130" s="95" t="s">
        <v>41</v>
      </c>
      <c r="E130" s="96" t="s">
        <v>12</v>
      </c>
      <c r="F130" s="96" t="s">
        <v>13</v>
      </c>
      <c r="G130" s="79" t="s">
        <v>21</v>
      </c>
    </row>
    <row r="131" spans="1:7" ht="14.25" hidden="1" customHeight="1">
      <c r="A131" s="94">
        <v>616</v>
      </c>
      <c r="B131" s="114" t="s">
        <v>384</v>
      </c>
      <c r="C131" s="100">
        <v>0</v>
      </c>
      <c r="D131" s="95" t="s">
        <v>844</v>
      </c>
      <c r="E131" s="96" t="s">
        <v>12</v>
      </c>
      <c r="F131" s="96" t="s">
        <v>13</v>
      </c>
      <c r="G131" s="96" t="s">
        <v>588</v>
      </c>
    </row>
    <row r="132" spans="1:7" ht="14.25" hidden="1" customHeight="1">
      <c r="A132" s="94">
        <v>540</v>
      </c>
      <c r="B132" s="114" t="s">
        <v>384</v>
      </c>
      <c r="C132" s="100">
        <v>0</v>
      </c>
      <c r="D132" s="95" t="s">
        <v>755</v>
      </c>
      <c r="E132" s="96" t="s">
        <v>12</v>
      </c>
      <c r="F132" s="96" t="s">
        <v>13</v>
      </c>
      <c r="G132" s="96" t="s">
        <v>713</v>
      </c>
    </row>
    <row r="133" spans="1:7" ht="14.25" hidden="1" customHeight="1">
      <c r="A133" s="94">
        <v>272</v>
      </c>
      <c r="B133" s="116" t="s">
        <v>384</v>
      </c>
      <c r="C133" s="100">
        <v>0</v>
      </c>
      <c r="D133" s="95" t="s">
        <v>405</v>
      </c>
      <c r="E133" s="96" t="s">
        <v>12</v>
      </c>
      <c r="F133" s="96" t="s">
        <v>13</v>
      </c>
      <c r="G133" s="96" t="s">
        <v>303</v>
      </c>
    </row>
    <row r="134" spans="1:7" ht="14.25" hidden="1" customHeight="1">
      <c r="A134" s="94">
        <v>539</v>
      </c>
      <c r="B134" s="114" t="s">
        <v>384</v>
      </c>
      <c r="C134" s="100">
        <v>0</v>
      </c>
      <c r="D134" s="95" t="s">
        <v>754</v>
      </c>
      <c r="E134" s="96" t="s">
        <v>12</v>
      </c>
      <c r="F134" s="96" t="s">
        <v>13</v>
      </c>
      <c r="G134" s="96" t="s">
        <v>713</v>
      </c>
    </row>
    <row r="135" spans="1:7" ht="14.25" hidden="1" customHeight="1">
      <c r="A135" s="94">
        <v>317</v>
      </c>
      <c r="B135" s="114" t="s">
        <v>384</v>
      </c>
      <c r="C135" s="100">
        <v>0</v>
      </c>
      <c r="D135" s="95" t="s">
        <v>454</v>
      </c>
      <c r="E135" s="96" t="s">
        <v>12</v>
      </c>
      <c r="F135" s="96" t="s">
        <v>13</v>
      </c>
      <c r="G135" s="96" t="s">
        <v>432</v>
      </c>
    </row>
    <row r="136" spans="1:7" ht="14.25" hidden="1" customHeight="1">
      <c r="A136" s="94">
        <v>408</v>
      </c>
      <c r="B136" s="114" t="s">
        <v>384</v>
      </c>
      <c r="C136" s="100">
        <v>0</v>
      </c>
      <c r="D136" s="95" t="s">
        <v>575</v>
      </c>
      <c r="E136" s="96" t="s">
        <v>12</v>
      </c>
      <c r="F136" s="96" t="s">
        <v>13</v>
      </c>
      <c r="G136" s="96" t="s">
        <v>465</v>
      </c>
    </row>
    <row r="137" spans="1:7" ht="14.25" hidden="1" customHeight="1">
      <c r="A137" s="94">
        <v>500</v>
      </c>
      <c r="B137" s="114" t="s">
        <v>384</v>
      </c>
      <c r="C137" s="100">
        <v>0</v>
      </c>
      <c r="D137" s="95" t="s">
        <v>700</v>
      </c>
      <c r="E137" s="96" t="s">
        <v>12</v>
      </c>
      <c r="F137" s="96" t="s">
        <v>13</v>
      </c>
      <c r="G137" s="96" t="s">
        <v>588</v>
      </c>
    </row>
    <row r="138" spans="1:7" ht="14.25" hidden="1" customHeight="1">
      <c r="A138" s="94">
        <v>273</v>
      </c>
      <c r="B138" s="116" t="s">
        <v>384</v>
      </c>
      <c r="C138" s="100">
        <v>0</v>
      </c>
      <c r="D138" s="95" t="s">
        <v>406</v>
      </c>
      <c r="E138" s="96" t="s">
        <v>12</v>
      </c>
      <c r="F138" s="96" t="s">
        <v>13</v>
      </c>
      <c r="G138" s="96" t="s">
        <v>303</v>
      </c>
    </row>
    <row r="139" spans="1:7" ht="14.25" hidden="1" customHeight="1">
      <c r="A139" s="94">
        <v>584</v>
      </c>
      <c r="B139" s="114" t="s">
        <v>384</v>
      </c>
      <c r="C139" s="100">
        <v>0</v>
      </c>
      <c r="D139" s="95" t="s">
        <v>804</v>
      </c>
      <c r="E139" s="96" t="s">
        <v>12</v>
      </c>
      <c r="F139" s="96" t="s">
        <v>13</v>
      </c>
      <c r="G139" s="96" t="s">
        <v>776</v>
      </c>
    </row>
    <row r="140" spans="1:7" ht="14.25" hidden="1" customHeight="1">
      <c r="A140" s="94">
        <v>16</v>
      </c>
      <c r="B140" s="114" t="s">
        <v>27</v>
      </c>
      <c r="C140" s="100">
        <v>0</v>
      </c>
      <c r="D140" s="95" t="s">
        <v>40</v>
      </c>
      <c r="E140" s="96" t="s">
        <v>12</v>
      </c>
      <c r="F140" s="96" t="s">
        <v>13</v>
      </c>
      <c r="G140" s="79" t="s">
        <v>21</v>
      </c>
    </row>
    <row r="141" spans="1:7" ht="14.25" hidden="1" customHeight="1">
      <c r="A141" s="94">
        <v>615</v>
      </c>
      <c r="B141" s="114" t="s">
        <v>384</v>
      </c>
      <c r="C141" s="100">
        <v>0</v>
      </c>
      <c r="D141" s="95" t="s">
        <v>843</v>
      </c>
      <c r="E141" s="96" t="s">
        <v>12</v>
      </c>
      <c r="F141" s="96" t="s">
        <v>13</v>
      </c>
      <c r="G141" s="96" t="s">
        <v>588</v>
      </c>
    </row>
    <row r="142" spans="1:7" ht="14.25" hidden="1" customHeight="1">
      <c r="A142" s="94">
        <v>538</v>
      </c>
      <c r="B142" s="114" t="s">
        <v>384</v>
      </c>
      <c r="C142" s="100">
        <v>0</v>
      </c>
      <c r="D142" s="95" t="s">
        <v>753</v>
      </c>
      <c r="E142" s="96" t="s">
        <v>12</v>
      </c>
      <c r="F142" s="96" t="s">
        <v>13</v>
      </c>
      <c r="G142" s="96" t="s">
        <v>713</v>
      </c>
    </row>
    <row r="143" spans="1:7" ht="14.25" hidden="1" customHeight="1">
      <c r="A143" s="94">
        <v>270</v>
      </c>
      <c r="B143" s="116" t="s">
        <v>384</v>
      </c>
      <c r="C143" s="100">
        <v>0</v>
      </c>
      <c r="D143" s="95" t="s">
        <v>403</v>
      </c>
      <c r="E143" s="96" t="s">
        <v>12</v>
      </c>
      <c r="F143" s="96" t="s">
        <v>13</v>
      </c>
      <c r="G143" s="96" t="s">
        <v>303</v>
      </c>
    </row>
    <row r="144" spans="1:7" ht="14.25" hidden="1" customHeight="1">
      <c r="A144" s="94">
        <v>537</v>
      </c>
      <c r="B144" s="114" t="s">
        <v>384</v>
      </c>
      <c r="C144" s="100">
        <v>0</v>
      </c>
      <c r="D144" s="95" t="s">
        <v>752</v>
      </c>
      <c r="E144" s="96" t="s">
        <v>12</v>
      </c>
      <c r="F144" s="96" t="s">
        <v>13</v>
      </c>
      <c r="G144" s="96" t="s">
        <v>713</v>
      </c>
    </row>
    <row r="145" spans="1:7" ht="14.25" hidden="1" customHeight="1">
      <c r="A145" s="94">
        <v>316</v>
      </c>
      <c r="B145" s="114" t="s">
        <v>384</v>
      </c>
      <c r="C145" s="100">
        <v>0</v>
      </c>
      <c r="D145" s="95" t="s">
        <v>453</v>
      </c>
      <c r="E145" s="96" t="s">
        <v>12</v>
      </c>
      <c r="F145" s="96" t="s">
        <v>13</v>
      </c>
      <c r="G145" s="96" t="s">
        <v>432</v>
      </c>
    </row>
    <row r="146" spans="1:7" ht="14.25" hidden="1" customHeight="1">
      <c r="A146" s="94">
        <v>407</v>
      </c>
      <c r="B146" s="114" t="s">
        <v>384</v>
      </c>
      <c r="C146" s="100">
        <v>0</v>
      </c>
      <c r="D146" s="95" t="s">
        <v>574</v>
      </c>
      <c r="E146" s="96" t="s">
        <v>12</v>
      </c>
      <c r="F146" s="96" t="s">
        <v>13</v>
      </c>
      <c r="G146" s="96" t="s">
        <v>465</v>
      </c>
    </row>
    <row r="147" spans="1:7" ht="14.25" hidden="1" customHeight="1">
      <c r="A147" s="94">
        <v>499</v>
      </c>
      <c r="B147" s="114" t="s">
        <v>384</v>
      </c>
      <c r="C147" s="100">
        <v>0</v>
      </c>
      <c r="D147" s="95" t="s">
        <v>699</v>
      </c>
      <c r="E147" s="96" t="s">
        <v>12</v>
      </c>
      <c r="F147" s="96" t="s">
        <v>13</v>
      </c>
      <c r="G147" s="96" t="s">
        <v>588</v>
      </c>
    </row>
    <row r="148" spans="1:7" ht="14.25" hidden="1" customHeight="1">
      <c r="A148" s="94">
        <v>271</v>
      </c>
      <c r="B148" s="116" t="s">
        <v>384</v>
      </c>
      <c r="C148" s="100">
        <v>0</v>
      </c>
      <c r="D148" s="95" t="s">
        <v>404</v>
      </c>
      <c r="E148" s="96" t="s">
        <v>12</v>
      </c>
      <c r="F148" s="96" t="s">
        <v>13</v>
      </c>
      <c r="G148" s="96" t="s">
        <v>303</v>
      </c>
    </row>
    <row r="149" spans="1:7" ht="14.25" hidden="1" customHeight="1">
      <c r="A149" s="94">
        <v>583</v>
      </c>
      <c r="B149" s="114" t="s">
        <v>384</v>
      </c>
      <c r="C149" s="100">
        <v>0</v>
      </c>
      <c r="D149" s="95" t="s">
        <v>803</v>
      </c>
      <c r="E149" s="96" t="s">
        <v>12</v>
      </c>
      <c r="F149" s="96" t="s">
        <v>13</v>
      </c>
      <c r="G149" s="96" t="s">
        <v>776</v>
      </c>
    </row>
    <row r="150" spans="1:7" ht="14.25" hidden="1" customHeight="1">
      <c r="A150" s="94">
        <v>7</v>
      </c>
      <c r="B150" s="114" t="s">
        <v>27</v>
      </c>
      <c r="C150" s="100">
        <v>0</v>
      </c>
      <c r="D150" s="95" t="s">
        <v>28</v>
      </c>
      <c r="E150" s="96" t="s">
        <v>12</v>
      </c>
      <c r="F150" s="96" t="s">
        <v>13</v>
      </c>
      <c r="G150" s="79" t="s">
        <v>21</v>
      </c>
    </row>
    <row r="151" spans="1:7" ht="14.25" hidden="1" customHeight="1">
      <c r="A151" s="94">
        <v>614</v>
      </c>
      <c r="B151" s="114" t="s">
        <v>384</v>
      </c>
      <c r="C151" s="100">
        <v>0</v>
      </c>
      <c r="D151" s="95" t="s">
        <v>842</v>
      </c>
      <c r="E151" s="96" t="s">
        <v>12</v>
      </c>
      <c r="F151" s="96" t="s">
        <v>13</v>
      </c>
      <c r="G151" s="96" t="s">
        <v>588</v>
      </c>
    </row>
    <row r="152" spans="1:7" ht="14.25" hidden="1" customHeight="1">
      <c r="A152" s="94">
        <v>536</v>
      </c>
      <c r="B152" s="114" t="s">
        <v>384</v>
      </c>
      <c r="C152" s="100">
        <v>0</v>
      </c>
      <c r="D152" s="95" t="s">
        <v>751</v>
      </c>
      <c r="E152" s="96" t="s">
        <v>12</v>
      </c>
      <c r="F152" s="96" t="s">
        <v>13</v>
      </c>
      <c r="G152" s="96" t="s">
        <v>713</v>
      </c>
    </row>
    <row r="153" spans="1:7" ht="14.25" hidden="1" customHeight="1">
      <c r="A153" s="94">
        <v>268</v>
      </c>
      <c r="B153" s="116" t="s">
        <v>384</v>
      </c>
      <c r="C153" s="100">
        <v>0</v>
      </c>
      <c r="D153" s="95" t="s">
        <v>401</v>
      </c>
      <c r="E153" s="96" t="s">
        <v>12</v>
      </c>
      <c r="F153" s="96" t="s">
        <v>13</v>
      </c>
      <c r="G153" s="96" t="s">
        <v>303</v>
      </c>
    </row>
    <row r="154" spans="1:7" ht="14.25" hidden="1" customHeight="1">
      <c r="A154" s="94">
        <v>535</v>
      </c>
      <c r="B154" s="114" t="s">
        <v>384</v>
      </c>
      <c r="C154" s="100">
        <v>0</v>
      </c>
      <c r="D154" s="95" t="s">
        <v>750</v>
      </c>
      <c r="E154" s="96" t="s">
        <v>12</v>
      </c>
      <c r="F154" s="96" t="s">
        <v>13</v>
      </c>
      <c r="G154" s="96" t="s">
        <v>713</v>
      </c>
    </row>
    <row r="155" spans="1:7" ht="14.25" hidden="1" customHeight="1">
      <c r="A155" s="94">
        <v>315</v>
      </c>
      <c r="B155" s="114" t="s">
        <v>384</v>
      </c>
      <c r="C155" s="100">
        <v>0</v>
      </c>
      <c r="D155" s="95" t="s">
        <v>452</v>
      </c>
      <c r="E155" s="96" t="s">
        <v>12</v>
      </c>
      <c r="F155" s="96" t="s">
        <v>13</v>
      </c>
      <c r="G155" s="96" t="s">
        <v>432</v>
      </c>
    </row>
    <row r="156" spans="1:7" ht="14.25" hidden="1" customHeight="1">
      <c r="A156" s="94">
        <v>406</v>
      </c>
      <c r="B156" s="114" t="s">
        <v>384</v>
      </c>
      <c r="C156" s="100">
        <v>0</v>
      </c>
      <c r="D156" s="95" t="s">
        <v>573</v>
      </c>
      <c r="E156" s="96" t="s">
        <v>12</v>
      </c>
      <c r="F156" s="96" t="s">
        <v>13</v>
      </c>
      <c r="G156" s="96" t="s">
        <v>465</v>
      </c>
    </row>
    <row r="157" spans="1:7" ht="14.25" hidden="1" customHeight="1">
      <c r="A157" s="94">
        <v>498</v>
      </c>
      <c r="B157" s="114" t="s">
        <v>384</v>
      </c>
      <c r="C157" s="100">
        <v>0</v>
      </c>
      <c r="D157" s="95" t="s">
        <v>698</v>
      </c>
      <c r="E157" s="96" t="s">
        <v>12</v>
      </c>
      <c r="F157" s="96" t="s">
        <v>13</v>
      </c>
      <c r="G157" s="96" t="s">
        <v>588</v>
      </c>
    </row>
    <row r="158" spans="1:7" ht="14.25" hidden="1" customHeight="1">
      <c r="A158" s="94">
        <v>269</v>
      </c>
      <c r="B158" s="116" t="s">
        <v>384</v>
      </c>
      <c r="C158" s="100">
        <v>0</v>
      </c>
      <c r="D158" s="95" t="s">
        <v>402</v>
      </c>
      <c r="E158" s="96" t="s">
        <v>12</v>
      </c>
      <c r="F158" s="96" t="s">
        <v>13</v>
      </c>
      <c r="G158" s="96" t="s">
        <v>303</v>
      </c>
    </row>
    <row r="159" spans="1:7" ht="14.25" hidden="1" customHeight="1">
      <c r="A159" s="94">
        <v>582</v>
      </c>
      <c r="B159" s="114" t="s">
        <v>384</v>
      </c>
      <c r="C159" s="100">
        <v>0</v>
      </c>
      <c r="D159" s="95" t="s">
        <v>802</v>
      </c>
      <c r="E159" s="96" t="s">
        <v>12</v>
      </c>
      <c r="F159" s="96" t="s">
        <v>13</v>
      </c>
      <c r="G159" s="96" t="s">
        <v>776</v>
      </c>
    </row>
    <row r="160" spans="1:7" ht="14.25" hidden="1" customHeight="1">
      <c r="A160" s="94">
        <v>613</v>
      </c>
      <c r="B160" s="114" t="s">
        <v>384</v>
      </c>
      <c r="C160" s="100">
        <v>0</v>
      </c>
      <c r="D160" s="95" t="s">
        <v>841</v>
      </c>
      <c r="E160" s="96" t="s">
        <v>12</v>
      </c>
      <c r="F160" s="96" t="s">
        <v>13</v>
      </c>
      <c r="G160" s="96" t="s">
        <v>588</v>
      </c>
    </row>
    <row r="161" spans="1:7" ht="14.25" hidden="1" customHeight="1">
      <c r="A161" s="94">
        <v>534</v>
      </c>
      <c r="B161" s="114" t="s">
        <v>384</v>
      </c>
      <c r="C161" s="100">
        <v>0</v>
      </c>
      <c r="D161" s="95" t="s">
        <v>749</v>
      </c>
      <c r="E161" s="96" t="s">
        <v>12</v>
      </c>
      <c r="F161" s="96" t="s">
        <v>13</v>
      </c>
      <c r="G161" s="96" t="s">
        <v>713</v>
      </c>
    </row>
    <row r="162" spans="1:7" ht="14.25" hidden="1" customHeight="1">
      <c r="A162" s="94">
        <v>266</v>
      </c>
      <c r="B162" s="116" t="s">
        <v>384</v>
      </c>
      <c r="C162" s="100">
        <v>0</v>
      </c>
      <c r="D162" s="95" t="s">
        <v>399</v>
      </c>
      <c r="E162" s="96" t="s">
        <v>12</v>
      </c>
      <c r="F162" s="96" t="s">
        <v>13</v>
      </c>
      <c r="G162" s="96" t="s">
        <v>303</v>
      </c>
    </row>
    <row r="163" spans="1:7" ht="14.25" hidden="1" customHeight="1">
      <c r="A163" s="94">
        <v>533</v>
      </c>
      <c r="B163" s="114" t="s">
        <v>384</v>
      </c>
      <c r="C163" s="100">
        <v>0</v>
      </c>
      <c r="D163" s="95" t="s">
        <v>748</v>
      </c>
      <c r="E163" s="96" t="s">
        <v>12</v>
      </c>
      <c r="F163" s="96" t="s">
        <v>13</v>
      </c>
      <c r="G163" s="96" t="s">
        <v>713</v>
      </c>
    </row>
    <row r="164" spans="1:7" ht="14.25" hidden="1" customHeight="1">
      <c r="A164" s="94">
        <v>314</v>
      </c>
      <c r="B164" s="114" t="s">
        <v>384</v>
      </c>
      <c r="C164" s="100">
        <v>0</v>
      </c>
      <c r="D164" s="95" t="s">
        <v>451</v>
      </c>
      <c r="E164" s="96" t="s">
        <v>12</v>
      </c>
      <c r="F164" s="96" t="s">
        <v>13</v>
      </c>
      <c r="G164" s="96" t="s">
        <v>432</v>
      </c>
    </row>
    <row r="165" spans="1:7" ht="14.25" hidden="1" customHeight="1">
      <c r="A165" s="94">
        <v>405</v>
      </c>
      <c r="B165" s="114" t="s">
        <v>384</v>
      </c>
      <c r="C165" s="100">
        <v>0</v>
      </c>
      <c r="D165" s="95" t="s">
        <v>572</v>
      </c>
      <c r="E165" s="96" t="s">
        <v>12</v>
      </c>
      <c r="F165" s="96" t="s">
        <v>13</v>
      </c>
      <c r="G165" s="96" t="s">
        <v>465</v>
      </c>
    </row>
    <row r="166" spans="1:7" ht="14.25" hidden="1" customHeight="1">
      <c r="A166" s="94">
        <v>497</v>
      </c>
      <c r="B166" s="114" t="s">
        <v>384</v>
      </c>
      <c r="C166" s="100">
        <v>0</v>
      </c>
      <c r="D166" s="95" t="s">
        <v>697</v>
      </c>
      <c r="E166" s="96" t="s">
        <v>12</v>
      </c>
      <c r="F166" s="96" t="s">
        <v>13</v>
      </c>
      <c r="G166" s="96" t="s">
        <v>588</v>
      </c>
    </row>
    <row r="167" spans="1:7" ht="14.25" hidden="1" customHeight="1">
      <c r="A167" s="94">
        <v>267</v>
      </c>
      <c r="B167" s="116" t="s">
        <v>384</v>
      </c>
      <c r="C167" s="100">
        <v>0</v>
      </c>
      <c r="D167" s="95" t="s">
        <v>400</v>
      </c>
      <c r="E167" s="96" t="s">
        <v>12</v>
      </c>
      <c r="F167" s="96" t="s">
        <v>13</v>
      </c>
      <c r="G167" s="96" t="s">
        <v>303</v>
      </c>
    </row>
    <row r="168" spans="1:7" ht="14.25" hidden="1" customHeight="1">
      <c r="A168" s="94">
        <v>581</v>
      </c>
      <c r="B168" s="114" t="s">
        <v>384</v>
      </c>
      <c r="C168" s="100">
        <v>0</v>
      </c>
      <c r="D168" s="95" t="s">
        <v>801</v>
      </c>
      <c r="E168" s="96" t="s">
        <v>12</v>
      </c>
      <c r="F168" s="96" t="s">
        <v>13</v>
      </c>
      <c r="G168" s="96" t="s">
        <v>776</v>
      </c>
    </row>
    <row r="169" spans="1:7" ht="14.25" hidden="1" customHeight="1">
      <c r="A169" s="94">
        <v>612</v>
      </c>
      <c r="B169" s="114" t="s">
        <v>384</v>
      </c>
      <c r="C169" s="100">
        <v>0</v>
      </c>
      <c r="D169" s="95" t="s">
        <v>840</v>
      </c>
      <c r="E169" s="96" t="s">
        <v>12</v>
      </c>
      <c r="F169" s="96" t="s">
        <v>13</v>
      </c>
      <c r="G169" s="96" t="s">
        <v>588</v>
      </c>
    </row>
    <row r="170" spans="1:7" ht="14.25" hidden="1" customHeight="1">
      <c r="A170" s="94">
        <v>532</v>
      </c>
      <c r="B170" s="101" t="s">
        <v>384</v>
      </c>
      <c r="C170" s="100">
        <v>0</v>
      </c>
      <c r="D170" s="95" t="s">
        <v>747</v>
      </c>
      <c r="E170" s="96" t="s">
        <v>12</v>
      </c>
      <c r="F170" s="96" t="s">
        <v>13</v>
      </c>
      <c r="G170" s="96" t="s">
        <v>713</v>
      </c>
    </row>
    <row r="171" spans="1:7" ht="14.25" hidden="1" customHeight="1">
      <c r="A171" s="94">
        <v>264</v>
      </c>
      <c r="B171" s="104" t="s">
        <v>384</v>
      </c>
      <c r="C171" s="100">
        <v>0</v>
      </c>
      <c r="D171" s="95" t="s">
        <v>397</v>
      </c>
      <c r="E171" s="96" t="s">
        <v>12</v>
      </c>
      <c r="F171" s="96" t="s">
        <v>13</v>
      </c>
      <c r="G171" s="96" t="s">
        <v>303</v>
      </c>
    </row>
    <row r="172" spans="1:7" ht="14.25" hidden="1" customHeight="1">
      <c r="A172" s="94">
        <v>531</v>
      </c>
      <c r="B172" s="101" t="s">
        <v>384</v>
      </c>
      <c r="C172" s="100">
        <v>0</v>
      </c>
      <c r="D172" s="95" t="s">
        <v>746</v>
      </c>
      <c r="E172" s="96" t="s">
        <v>12</v>
      </c>
      <c r="F172" s="96" t="s">
        <v>13</v>
      </c>
      <c r="G172" s="96" t="s">
        <v>713</v>
      </c>
    </row>
    <row r="173" spans="1:7" ht="14.25" hidden="1" customHeight="1">
      <c r="A173" s="94">
        <v>313</v>
      </c>
      <c r="B173" s="101" t="s">
        <v>384</v>
      </c>
      <c r="C173" s="100">
        <v>0</v>
      </c>
      <c r="D173" s="95" t="s">
        <v>450</v>
      </c>
      <c r="E173" s="96" t="s">
        <v>12</v>
      </c>
      <c r="F173" s="96" t="s">
        <v>13</v>
      </c>
      <c r="G173" s="96" t="s">
        <v>432</v>
      </c>
    </row>
    <row r="174" spans="1:7" ht="14.25" hidden="1" customHeight="1">
      <c r="A174" s="94">
        <v>404</v>
      </c>
      <c r="B174" s="101" t="s">
        <v>384</v>
      </c>
      <c r="C174" s="100">
        <v>0</v>
      </c>
      <c r="D174" s="95" t="s">
        <v>571</v>
      </c>
      <c r="E174" s="96" t="s">
        <v>12</v>
      </c>
      <c r="F174" s="96" t="s">
        <v>13</v>
      </c>
      <c r="G174" s="96" t="s">
        <v>465</v>
      </c>
    </row>
    <row r="175" spans="1:7" ht="14.25" hidden="1" customHeight="1">
      <c r="A175" s="94">
        <v>496</v>
      </c>
      <c r="B175" s="101" t="s">
        <v>384</v>
      </c>
      <c r="C175" s="100">
        <v>0</v>
      </c>
      <c r="D175" s="95" t="s">
        <v>696</v>
      </c>
      <c r="E175" s="96" t="s">
        <v>12</v>
      </c>
      <c r="F175" s="96" t="s">
        <v>13</v>
      </c>
      <c r="G175" s="96" t="s">
        <v>588</v>
      </c>
    </row>
    <row r="176" spans="1:7" ht="14.25" hidden="1" customHeight="1">
      <c r="A176" s="94">
        <v>265</v>
      </c>
      <c r="B176" s="104" t="s">
        <v>384</v>
      </c>
      <c r="C176" s="100">
        <v>0</v>
      </c>
      <c r="D176" s="95" t="s">
        <v>398</v>
      </c>
      <c r="E176" s="96" t="s">
        <v>12</v>
      </c>
      <c r="F176" s="96" t="s">
        <v>13</v>
      </c>
      <c r="G176" s="96" t="s">
        <v>303</v>
      </c>
    </row>
    <row r="177" spans="1:7" ht="14.25" hidden="1" customHeight="1">
      <c r="A177" s="94">
        <v>580</v>
      </c>
      <c r="B177" s="101" t="s">
        <v>384</v>
      </c>
      <c r="C177" s="100">
        <v>0</v>
      </c>
      <c r="D177" s="95" t="s">
        <v>800</v>
      </c>
      <c r="E177" s="96" t="s">
        <v>12</v>
      </c>
      <c r="F177" s="96" t="s">
        <v>13</v>
      </c>
      <c r="G177" s="96" t="s">
        <v>776</v>
      </c>
    </row>
    <row r="178" spans="1:7" ht="14.25" hidden="1" customHeight="1">
      <c r="A178" s="94">
        <v>611</v>
      </c>
      <c r="B178" s="101" t="s">
        <v>384</v>
      </c>
      <c r="C178" s="100">
        <v>0</v>
      </c>
      <c r="D178" s="95" t="s">
        <v>839</v>
      </c>
      <c r="E178" s="96" t="s">
        <v>12</v>
      </c>
      <c r="F178" s="96" t="s">
        <v>13</v>
      </c>
      <c r="G178" s="96" t="s">
        <v>588</v>
      </c>
    </row>
    <row r="179" spans="1:7" ht="14.25" hidden="1" customHeight="1">
      <c r="A179" s="94">
        <v>530</v>
      </c>
      <c r="B179" s="101" t="s">
        <v>384</v>
      </c>
      <c r="C179" s="100">
        <v>0</v>
      </c>
      <c r="D179" s="95" t="s">
        <v>745</v>
      </c>
      <c r="E179" s="96" t="s">
        <v>12</v>
      </c>
      <c r="F179" s="96" t="s">
        <v>13</v>
      </c>
      <c r="G179" s="96" t="s">
        <v>713</v>
      </c>
    </row>
    <row r="180" spans="1:7" ht="14.25" hidden="1" customHeight="1">
      <c r="A180" s="94">
        <v>262</v>
      </c>
      <c r="B180" s="104" t="s">
        <v>384</v>
      </c>
      <c r="C180" s="100">
        <v>0</v>
      </c>
      <c r="D180" s="95" t="s">
        <v>395</v>
      </c>
      <c r="E180" s="96" t="s">
        <v>12</v>
      </c>
      <c r="F180" s="96" t="s">
        <v>13</v>
      </c>
      <c r="G180" s="96" t="s">
        <v>303</v>
      </c>
    </row>
    <row r="181" spans="1:7" ht="14.25" hidden="1" customHeight="1">
      <c r="A181" s="94">
        <v>529</v>
      </c>
      <c r="B181" s="101" t="s">
        <v>384</v>
      </c>
      <c r="C181" s="100">
        <v>0</v>
      </c>
      <c r="D181" s="95" t="s">
        <v>744</v>
      </c>
      <c r="E181" s="96" t="s">
        <v>12</v>
      </c>
      <c r="F181" s="96" t="s">
        <v>13</v>
      </c>
      <c r="G181" s="96" t="s">
        <v>713</v>
      </c>
    </row>
    <row r="182" spans="1:7" ht="14.25" hidden="1" customHeight="1">
      <c r="A182" s="94">
        <v>312</v>
      </c>
      <c r="B182" s="101" t="s">
        <v>384</v>
      </c>
      <c r="C182" s="100">
        <v>0</v>
      </c>
      <c r="D182" s="95" t="s">
        <v>449</v>
      </c>
      <c r="E182" s="96" t="s">
        <v>12</v>
      </c>
      <c r="F182" s="96" t="s">
        <v>13</v>
      </c>
      <c r="G182" s="96" t="s">
        <v>432</v>
      </c>
    </row>
    <row r="183" spans="1:7" ht="14.25" hidden="1" customHeight="1">
      <c r="A183" s="94">
        <v>403</v>
      </c>
      <c r="B183" s="101" t="s">
        <v>384</v>
      </c>
      <c r="C183" s="100">
        <v>0</v>
      </c>
      <c r="D183" s="95" t="s">
        <v>570</v>
      </c>
      <c r="E183" s="96" t="s">
        <v>12</v>
      </c>
      <c r="F183" s="96" t="s">
        <v>13</v>
      </c>
      <c r="G183" s="96" t="s">
        <v>465</v>
      </c>
    </row>
    <row r="184" spans="1:7" ht="14.25" hidden="1" customHeight="1">
      <c r="A184" s="94">
        <v>495</v>
      </c>
      <c r="B184" s="101" t="s">
        <v>384</v>
      </c>
      <c r="C184" s="100">
        <v>0</v>
      </c>
      <c r="D184" s="95" t="s">
        <v>695</v>
      </c>
      <c r="E184" s="96" t="s">
        <v>12</v>
      </c>
      <c r="F184" s="96" t="s">
        <v>13</v>
      </c>
      <c r="G184" s="96" t="s">
        <v>588</v>
      </c>
    </row>
    <row r="185" spans="1:7" ht="14.25" hidden="1" customHeight="1">
      <c r="A185" s="94">
        <v>263</v>
      </c>
      <c r="B185" s="104" t="s">
        <v>384</v>
      </c>
      <c r="C185" s="100">
        <v>0</v>
      </c>
      <c r="D185" s="95" t="s">
        <v>396</v>
      </c>
      <c r="E185" s="96" t="s">
        <v>12</v>
      </c>
      <c r="F185" s="96" t="s">
        <v>13</v>
      </c>
      <c r="G185" s="96" t="s">
        <v>303</v>
      </c>
    </row>
    <row r="186" spans="1:7" ht="14.25" hidden="1" customHeight="1">
      <c r="A186" s="94">
        <v>579</v>
      </c>
      <c r="B186" s="101" t="s">
        <v>384</v>
      </c>
      <c r="C186" s="100">
        <v>0</v>
      </c>
      <c r="D186" s="95" t="s">
        <v>799</v>
      </c>
      <c r="E186" s="96" t="s">
        <v>12</v>
      </c>
      <c r="F186" s="96" t="s">
        <v>13</v>
      </c>
      <c r="G186" s="96" t="s">
        <v>776</v>
      </c>
    </row>
    <row r="187" spans="1:7" ht="14.25" hidden="1" customHeight="1">
      <c r="A187" s="94">
        <v>610</v>
      </c>
      <c r="B187" s="101" t="s">
        <v>384</v>
      </c>
      <c r="C187" s="100">
        <v>0</v>
      </c>
      <c r="D187" s="95" t="s">
        <v>838</v>
      </c>
      <c r="E187" s="96" t="s">
        <v>12</v>
      </c>
      <c r="F187" s="96" t="s">
        <v>13</v>
      </c>
      <c r="G187" s="96" t="s">
        <v>588</v>
      </c>
    </row>
    <row r="188" spans="1:7" ht="14.25" hidden="1" customHeight="1">
      <c r="A188" s="94">
        <v>528</v>
      </c>
      <c r="B188" s="101" t="s">
        <v>384</v>
      </c>
      <c r="C188" s="100">
        <v>0</v>
      </c>
      <c r="D188" s="95" t="s">
        <v>743</v>
      </c>
      <c r="E188" s="96" t="s">
        <v>12</v>
      </c>
      <c r="F188" s="96" t="s">
        <v>13</v>
      </c>
      <c r="G188" s="96" t="s">
        <v>713</v>
      </c>
    </row>
    <row r="189" spans="1:7" ht="14.25" hidden="1" customHeight="1">
      <c r="A189" s="94">
        <v>260</v>
      </c>
      <c r="B189" s="104" t="s">
        <v>384</v>
      </c>
      <c r="C189" s="100">
        <v>0</v>
      </c>
      <c r="D189" s="95" t="s">
        <v>393</v>
      </c>
      <c r="E189" s="96" t="s">
        <v>12</v>
      </c>
      <c r="F189" s="96" t="s">
        <v>13</v>
      </c>
      <c r="G189" s="96" t="s">
        <v>303</v>
      </c>
    </row>
    <row r="190" spans="1:7" ht="14.25" hidden="1" customHeight="1">
      <c r="A190" s="94">
        <v>527</v>
      </c>
      <c r="B190" s="101" t="s">
        <v>384</v>
      </c>
      <c r="C190" s="100">
        <v>0</v>
      </c>
      <c r="D190" s="95" t="s">
        <v>742</v>
      </c>
      <c r="E190" s="96" t="s">
        <v>12</v>
      </c>
      <c r="F190" s="96" t="s">
        <v>13</v>
      </c>
      <c r="G190" s="96" t="s">
        <v>713</v>
      </c>
    </row>
    <row r="191" spans="1:7" ht="14.25" hidden="1" customHeight="1">
      <c r="A191" s="94">
        <v>311</v>
      </c>
      <c r="B191" s="101" t="s">
        <v>384</v>
      </c>
      <c r="C191" s="100">
        <v>0</v>
      </c>
      <c r="D191" s="95" t="s">
        <v>448</v>
      </c>
      <c r="E191" s="96" t="s">
        <v>12</v>
      </c>
      <c r="F191" s="96" t="s">
        <v>13</v>
      </c>
      <c r="G191" s="96" t="s">
        <v>432</v>
      </c>
    </row>
    <row r="192" spans="1:7" ht="14.25" hidden="1" customHeight="1">
      <c r="A192" s="94">
        <v>402</v>
      </c>
      <c r="B192" s="101" t="s">
        <v>384</v>
      </c>
      <c r="C192" s="100">
        <v>0</v>
      </c>
      <c r="D192" s="95" t="s">
        <v>569</v>
      </c>
      <c r="E192" s="96" t="s">
        <v>12</v>
      </c>
      <c r="F192" s="96" t="s">
        <v>13</v>
      </c>
      <c r="G192" s="96" t="s">
        <v>465</v>
      </c>
    </row>
    <row r="193" spans="1:7" ht="14.25" hidden="1" customHeight="1">
      <c r="A193" s="94">
        <v>494</v>
      </c>
      <c r="B193" s="101" t="s">
        <v>384</v>
      </c>
      <c r="C193" s="100">
        <v>0</v>
      </c>
      <c r="D193" s="95" t="s">
        <v>694</v>
      </c>
      <c r="E193" s="96" t="s">
        <v>12</v>
      </c>
      <c r="F193" s="96" t="s">
        <v>13</v>
      </c>
      <c r="G193" s="96" t="s">
        <v>588</v>
      </c>
    </row>
    <row r="194" spans="1:7" ht="14.25" hidden="1" customHeight="1">
      <c r="A194" s="94">
        <v>261</v>
      </c>
      <c r="B194" s="104" t="s">
        <v>384</v>
      </c>
      <c r="C194" s="100">
        <v>0</v>
      </c>
      <c r="D194" s="95" t="s">
        <v>394</v>
      </c>
      <c r="E194" s="96" t="s">
        <v>12</v>
      </c>
      <c r="F194" s="96" t="s">
        <v>13</v>
      </c>
      <c r="G194" s="96" t="s">
        <v>303</v>
      </c>
    </row>
    <row r="195" spans="1:7" ht="14.25" hidden="1" customHeight="1">
      <c r="A195" s="94">
        <v>578</v>
      </c>
      <c r="B195" s="101" t="s">
        <v>384</v>
      </c>
      <c r="C195" s="100">
        <v>0</v>
      </c>
      <c r="D195" s="95" t="s">
        <v>798</v>
      </c>
      <c r="E195" s="96" t="s">
        <v>12</v>
      </c>
      <c r="F195" s="96" t="s">
        <v>13</v>
      </c>
      <c r="G195" s="96" t="s">
        <v>776</v>
      </c>
    </row>
    <row r="196" spans="1:7" ht="14.25" hidden="1" customHeight="1">
      <c r="A196" s="94">
        <v>609</v>
      </c>
      <c r="B196" s="101" t="s">
        <v>384</v>
      </c>
      <c r="C196" s="100">
        <v>0</v>
      </c>
      <c r="D196" s="95" t="s">
        <v>837</v>
      </c>
      <c r="E196" s="96" t="s">
        <v>12</v>
      </c>
      <c r="F196" s="96" t="s">
        <v>13</v>
      </c>
      <c r="G196" s="96" t="s">
        <v>588</v>
      </c>
    </row>
    <row r="197" spans="1:7" ht="14.25" hidden="1" customHeight="1">
      <c r="A197" s="94">
        <v>526</v>
      </c>
      <c r="B197" s="101" t="s">
        <v>384</v>
      </c>
      <c r="C197" s="100">
        <v>0</v>
      </c>
      <c r="D197" s="95" t="s">
        <v>741</v>
      </c>
      <c r="E197" s="96" t="s">
        <v>12</v>
      </c>
      <c r="F197" s="96" t="s">
        <v>13</v>
      </c>
      <c r="G197" s="96" t="s">
        <v>713</v>
      </c>
    </row>
    <row r="198" spans="1:7" ht="14.25" hidden="1" customHeight="1">
      <c r="A198" s="94">
        <v>258</v>
      </c>
      <c r="B198" s="104" t="s">
        <v>384</v>
      </c>
      <c r="C198" s="100">
        <v>0</v>
      </c>
      <c r="D198" s="95" t="s">
        <v>391</v>
      </c>
      <c r="E198" s="96" t="s">
        <v>12</v>
      </c>
      <c r="F198" s="96" t="s">
        <v>13</v>
      </c>
      <c r="G198" s="96" t="s">
        <v>303</v>
      </c>
    </row>
    <row r="199" spans="1:7" ht="14.25" hidden="1" customHeight="1">
      <c r="A199" s="94">
        <v>525</v>
      </c>
      <c r="B199" s="101" t="s">
        <v>384</v>
      </c>
      <c r="C199" s="100">
        <v>0</v>
      </c>
      <c r="D199" s="95" t="s">
        <v>740</v>
      </c>
      <c r="E199" s="96" t="s">
        <v>12</v>
      </c>
      <c r="F199" s="96" t="s">
        <v>13</v>
      </c>
      <c r="G199" s="96" t="s">
        <v>713</v>
      </c>
    </row>
    <row r="200" spans="1:7" ht="14.25" hidden="1" customHeight="1">
      <c r="A200" s="94">
        <v>310</v>
      </c>
      <c r="B200" s="101" t="s">
        <v>384</v>
      </c>
      <c r="C200" s="100">
        <v>0</v>
      </c>
      <c r="D200" s="95" t="s">
        <v>447</v>
      </c>
      <c r="E200" s="96" t="s">
        <v>12</v>
      </c>
      <c r="F200" s="96" t="s">
        <v>13</v>
      </c>
      <c r="G200" s="96" t="s">
        <v>432</v>
      </c>
    </row>
    <row r="201" spans="1:7" ht="14.25" hidden="1" customHeight="1">
      <c r="A201" s="94">
        <v>401</v>
      </c>
      <c r="B201" s="101" t="s">
        <v>384</v>
      </c>
      <c r="C201" s="100">
        <v>0</v>
      </c>
      <c r="D201" s="95" t="s">
        <v>568</v>
      </c>
      <c r="E201" s="96" t="s">
        <v>12</v>
      </c>
      <c r="F201" s="96" t="s">
        <v>13</v>
      </c>
      <c r="G201" s="96" t="s">
        <v>465</v>
      </c>
    </row>
    <row r="202" spans="1:7" ht="14.25" hidden="1" customHeight="1">
      <c r="A202" s="94">
        <v>493</v>
      </c>
      <c r="B202" s="101" t="s">
        <v>384</v>
      </c>
      <c r="C202" s="100">
        <v>0</v>
      </c>
      <c r="D202" s="95" t="s">
        <v>693</v>
      </c>
      <c r="E202" s="96" t="s">
        <v>12</v>
      </c>
      <c r="F202" s="96" t="s">
        <v>13</v>
      </c>
      <c r="G202" s="96" t="s">
        <v>588</v>
      </c>
    </row>
    <row r="203" spans="1:7" ht="14.25" hidden="1" customHeight="1">
      <c r="A203" s="94">
        <v>259</v>
      </c>
      <c r="B203" s="104" t="s">
        <v>384</v>
      </c>
      <c r="C203" s="100">
        <v>0</v>
      </c>
      <c r="D203" s="95" t="s">
        <v>392</v>
      </c>
      <c r="E203" s="96" t="s">
        <v>12</v>
      </c>
      <c r="F203" s="96" t="s">
        <v>13</v>
      </c>
      <c r="G203" s="96" t="s">
        <v>303</v>
      </c>
    </row>
    <row r="204" spans="1:7" ht="14.25" hidden="1" customHeight="1">
      <c r="A204" s="94">
        <v>577</v>
      </c>
      <c r="B204" s="101" t="s">
        <v>384</v>
      </c>
      <c r="C204" s="100">
        <v>0</v>
      </c>
      <c r="D204" s="95" t="s">
        <v>797</v>
      </c>
      <c r="E204" s="96" t="s">
        <v>12</v>
      </c>
      <c r="F204" s="96" t="s">
        <v>13</v>
      </c>
      <c r="G204" s="96" t="s">
        <v>776</v>
      </c>
    </row>
    <row r="205" spans="1:7" ht="14.25" hidden="1" customHeight="1">
      <c r="A205" s="94">
        <v>608</v>
      </c>
      <c r="B205" s="101" t="s">
        <v>384</v>
      </c>
      <c r="C205" s="100">
        <v>0</v>
      </c>
      <c r="D205" s="95" t="s">
        <v>836</v>
      </c>
      <c r="E205" s="96" t="s">
        <v>12</v>
      </c>
      <c r="F205" s="96" t="s">
        <v>13</v>
      </c>
      <c r="G205" s="96" t="s">
        <v>588</v>
      </c>
    </row>
    <row r="206" spans="1:7" ht="14.25" hidden="1" customHeight="1">
      <c r="A206" s="94">
        <v>524</v>
      </c>
      <c r="B206" s="101" t="s">
        <v>384</v>
      </c>
      <c r="C206" s="100">
        <v>0</v>
      </c>
      <c r="D206" s="95" t="s">
        <v>738</v>
      </c>
      <c r="E206" s="96" t="s">
        <v>12</v>
      </c>
      <c r="F206" s="96" t="s">
        <v>13</v>
      </c>
      <c r="G206" s="96" t="s">
        <v>713</v>
      </c>
    </row>
    <row r="207" spans="1:7" ht="14.25" hidden="1" customHeight="1">
      <c r="A207" s="94">
        <v>256</v>
      </c>
      <c r="B207" s="104" t="s">
        <v>384</v>
      </c>
      <c r="C207" s="100">
        <v>0</v>
      </c>
      <c r="D207" s="95" t="s">
        <v>389</v>
      </c>
      <c r="E207" s="96" t="s">
        <v>12</v>
      </c>
      <c r="F207" s="96" t="s">
        <v>13</v>
      </c>
      <c r="G207" s="96" t="s">
        <v>303</v>
      </c>
    </row>
    <row r="208" spans="1:7" ht="14.25" hidden="1" customHeight="1">
      <c r="A208" s="94">
        <v>523</v>
      </c>
      <c r="B208" s="101" t="s">
        <v>384</v>
      </c>
      <c r="C208" s="100">
        <v>0</v>
      </c>
      <c r="D208" s="95" t="s">
        <v>736</v>
      </c>
      <c r="E208" s="96" t="s">
        <v>12</v>
      </c>
      <c r="F208" s="96" t="s">
        <v>13</v>
      </c>
      <c r="G208" s="96" t="s">
        <v>713</v>
      </c>
    </row>
    <row r="209" spans="1:7" ht="14.25" hidden="1" customHeight="1">
      <c r="A209" s="94">
        <v>309</v>
      </c>
      <c r="B209" s="101" t="s">
        <v>384</v>
      </c>
      <c r="C209" s="100">
        <v>0</v>
      </c>
      <c r="D209" s="95" t="s">
        <v>445</v>
      </c>
      <c r="E209" s="96" t="s">
        <v>12</v>
      </c>
      <c r="F209" s="96" t="s">
        <v>13</v>
      </c>
      <c r="G209" s="96" t="s">
        <v>432</v>
      </c>
    </row>
    <row r="210" spans="1:7" ht="14.25" hidden="1" customHeight="1">
      <c r="A210" s="94">
        <v>400</v>
      </c>
      <c r="B210" s="101" t="s">
        <v>384</v>
      </c>
      <c r="C210" s="100">
        <v>0</v>
      </c>
      <c r="D210" s="95" t="s">
        <v>566</v>
      </c>
      <c r="E210" s="96" t="s">
        <v>12</v>
      </c>
      <c r="F210" s="96" t="s">
        <v>13</v>
      </c>
      <c r="G210" s="96" t="s">
        <v>465</v>
      </c>
    </row>
    <row r="211" spans="1:7" ht="14.25" hidden="1" customHeight="1">
      <c r="A211" s="94">
        <v>492</v>
      </c>
      <c r="B211" s="101" t="s">
        <v>384</v>
      </c>
      <c r="C211" s="100">
        <v>0</v>
      </c>
      <c r="D211" s="95" t="s">
        <v>691</v>
      </c>
      <c r="E211" s="96" t="s">
        <v>12</v>
      </c>
      <c r="F211" s="96" t="s">
        <v>13</v>
      </c>
      <c r="G211" s="96" t="s">
        <v>588</v>
      </c>
    </row>
    <row r="212" spans="1:7" ht="14.25" hidden="1" customHeight="1">
      <c r="A212" s="94">
        <v>257</v>
      </c>
      <c r="B212" s="104" t="s">
        <v>384</v>
      </c>
      <c r="C212" s="100">
        <v>0</v>
      </c>
      <c r="D212" s="95" t="s">
        <v>390</v>
      </c>
      <c r="E212" s="96" t="s">
        <v>12</v>
      </c>
      <c r="F212" s="96" t="s">
        <v>13</v>
      </c>
      <c r="G212" s="96" t="s">
        <v>303</v>
      </c>
    </row>
    <row r="213" spans="1:7" ht="14.25" hidden="1" customHeight="1">
      <c r="A213" s="94">
        <v>576</v>
      </c>
      <c r="B213" s="101" t="s">
        <v>384</v>
      </c>
      <c r="C213" s="100">
        <v>0</v>
      </c>
      <c r="D213" s="95" t="s">
        <v>795</v>
      </c>
      <c r="E213" s="96" t="s">
        <v>12</v>
      </c>
      <c r="F213" s="96" t="s">
        <v>13</v>
      </c>
      <c r="G213" s="96" t="s">
        <v>776</v>
      </c>
    </row>
    <row r="214" spans="1:7" ht="14.25" hidden="1" customHeight="1">
      <c r="A214" s="94">
        <v>521</v>
      </c>
      <c r="B214" s="101" t="s">
        <v>384</v>
      </c>
      <c r="C214" s="100">
        <v>0</v>
      </c>
      <c r="D214" s="95" t="s">
        <v>732</v>
      </c>
      <c r="E214" s="96" t="s">
        <v>12</v>
      </c>
      <c r="F214" s="96" t="s">
        <v>13</v>
      </c>
      <c r="G214" s="96" t="s">
        <v>713</v>
      </c>
    </row>
    <row r="215" spans="1:7" ht="14.25" hidden="1" customHeight="1">
      <c r="A215" s="94">
        <v>607</v>
      </c>
      <c r="B215" s="101" t="s">
        <v>384</v>
      </c>
      <c r="C215" s="100">
        <v>0</v>
      </c>
      <c r="D215" s="95" t="s">
        <v>835</v>
      </c>
      <c r="E215" s="96" t="s">
        <v>12</v>
      </c>
      <c r="F215" s="96" t="s">
        <v>13</v>
      </c>
      <c r="G215" s="96" t="s">
        <v>588</v>
      </c>
    </row>
    <row r="216" spans="1:7" ht="14.25" hidden="1" customHeight="1">
      <c r="A216" s="94">
        <v>522</v>
      </c>
      <c r="B216" s="101" t="s">
        <v>384</v>
      </c>
      <c r="C216" s="100">
        <v>0</v>
      </c>
      <c r="D216" s="95" t="s">
        <v>734</v>
      </c>
      <c r="E216" s="96" t="s">
        <v>12</v>
      </c>
      <c r="F216" s="96" t="s">
        <v>13</v>
      </c>
      <c r="G216" s="96" t="s">
        <v>713</v>
      </c>
    </row>
    <row r="217" spans="1:7" ht="14.25" hidden="1" customHeight="1">
      <c r="A217" s="94">
        <v>254</v>
      </c>
      <c r="B217" s="104" t="s">
        <v>384</v>
      </c>
      <c r="C217" s="100">
        <v>0</v>
      </c>
      <c r="D217" s="95" t="s">
        <v>387</v>
      </c>
      <c r="E217" s="96" t="s">
        <v>12</v>
      </c>
      <c r="F217" s="96" t="s">
        <v>13</v>
      </c>
      <c r="G217" s="96" t="s">
        <v>303</v>
      </c>
    </row>
    <row r="218" spans="1:7" ht="14.25" hidden="1" customHeight="1">
      <c r="A218" s="94">
        <v>308</v>
      </c>
      <c r="B218" s="101" t="s">
        <v>384</v>
      </c>
      <c r="C218" s="100">
        <v>0</v>
      </c>
      <c r="D218" s="95" t="s">
        <v>443</v>
      </c>
      <c r="E218" s="96" t="s">
        <v>12</v>
      </c>
      <c r="F218" s="96" t="s">
        <v>13</v>
      </c>
      <c r="G218" s="96" t="s">
        <v>432</v>
      </c>
    </row>
    <row r="219" spans="1:7" ht="14.25" hidden="1" customHeight="1">
      <c r="A219" s="94">
        <v>399</v>
      </c>
      <c r="B219" s="101" t="s">
        <v>384</v>
      </c>
      <c r="C219" s="100">
        <v>0</v>
      </c>
      <c r="D219" s="95" t="s">
        <v>564</v>
      </c>
      <c r="E219" s="96" t="s">
        <v>12</v>
      </c>
      <c r="F219" s="96" t="s">
        <v>13</v>
      </c>
      <c r="G219" s="96" t="s">
        <v>465</v>
      </c>
    </row>
    <row r="220" spans="1:7" ht="14.25" hidden="1" customHeight="1">
      <c r="A220" s="94">
        <v>491</v>
      </c>
      <c r="B220" s="101" t="s">
        <v>384</v>
      </c>
      <c r="C220" s="100">
        <v>0</v>
      </c>
      <c r="D220" s="95" t="s">
        <v>689</v>
      </c>
      <c r="E220" s="96" t="s">
        <v>12</v>
      </c>
      <c r="F220" s="96" t="s">
        <v>13</v>
      </c>
      <c r="G220" s="96" t="s">
        <v>588</v>
      </c>
    </row>
    <row r="221" spans="1:7" ht="14.25" hidden="1" customHeight="1">
      <c r="A221" s="94">
        <v>255</v>
      </c>
      <c r="B221" s="104" t="s">
        <v>384</v>
      </c>
      <c r="C221" s="100">
        <v>0</v>
      </c>
      <c r="D221" s="95" t="s">
        <v>388</v>
      </c>
      <c r="E221" s="96" t="s">
        <v>12</v>
      </c>
      <c r="F221" s="96" t="s">
        <v>13</v>
      </c>
      <c r="G221" s="96" t="s">
        <v>303</v>
      </c>
    </row>
    <row r="222" spans="1:7" ht="14.25" hidden="1" customHeight="1">
      <c r="A222" s="94">
        <v>575</v>
      </c>
      <c r="B222" s="101" t="s">
        <v>384</v>
      </c>
      <c r="C222" s="100">
        <v>0</v>
      </c>
      <c r="D222" s="95" t="s">
        <v>793</v>
      </c>
      <c r="E222" s="96" t="s">
        <v>12</v>
      </c>
      <c r="F222" s="96" t="s">
        <v>13</v>
      </c>
      <c r="G222" s="96" t="s">
        <v>776</v>
      </c>
    </row>
    <row r="223" spans="1:7" ht="14.25" hidden="1" customHeight="1">
      <c r="A223" s="94">
        <v>606</v>
      </c>
      <c r="B223" s="101" t="s">
        <v>384</v>
      </c>
      <c r="C223" s="100">
        <v>0</v>
      </c>
      <c r="D223" s="95" t="s">
        <v>834</v>
      </c>
      <c r="E223" s="96" t="s">
        <v>12</v>
      </c>
      <c r="F223" s="96" t="s">
        <v>13</v>
      </c>
      <c r="G223" s="96" t="s">
        <v>588</v>
      </c>
    </row>
    <row r="224" spans="1:7" ht="14.25" hidden="1" customHeight="1">
      <c r="A224" s="94">
        <v>520</v>
      </c>
      <c r="B224" s="101" t="s">
        <v>384</v>
      </c>
      <c r="C224" s="100">
        <v>0</v>
      </c>
      <c r="D224" s="95" t="s">
        <v>730</v>
      </c>
      <c r="E224" s="96" t="s">
        <v>12</v>
      </c>
      <c r="F224" s="96" t="s">
        <v>13</v>
      </c>
      <c r="G224" s="96" t="s">
        <v>713</v>
      </c>
    </row>
    <row r="225" spans="1:7" ht="14.25" hidden="1" customHeight="1">
      <c r="A225" s="94">
        <v>252</v>
      </c>
      <c r="B225" s="104" t="s">
        <v>384</v>
      </c>
      <c r="C225" s="100">
        <v>0</v>
      </c>
      <c r="D225" s="95" t="s">
        <v>385</v>
      </c>
      <c r="E225" s="96" t="s">
        <v>12</v>
      </c>
      <c r="F225" s="96" t="s">
        <v>13</v>
      </c>
      <c r="G225" s="96" t="s">
        <v>303</v>
      </c>
    </row>
    <row r="226" spans="1:7" ht="14.25" hidden="1" customHeight="1">
      <c r="A226" s="94">
        <v>519</v>
      </c>
      <c r="B226" s="101" t="s">
        <v>384</v>
      </c>
      <c r="C226" s="100">
        <v>0</v>
      </c>
      <c r="D226" s="95" t="s">
        <v>728</v>
      </c>
      <c r="E226" s="96" t="s">
        <v>12</v>
      </c>
      <c r="F226" s="96" t="s">
        <v>13</v>
      </c>
      <c r="G226" s="96" t="s">
        <v>713</v>
      </c>
    </row>
    <row r="227" spans="1:7" ht="14.25" hidden="1" customHeight="1">
      <c r="A227" s="94">
        <v>307</v>
      </c>
      <c r="B227" s="101" t="s">
        <v>384</v>
      </c>
      <c r="C227" s="100">
        <v>0</v>
      </c>
      <c r="D227" s="95" t="s">
        <v>441</v>
      </c>
      <c r="E227" s="96" t="s">
        <v>12</v>
      </c>
      <c r="F227" s="96" t="s">
        <v>13</v>
      </c>
      <c r="G227" s="96" t="s">
        <v>432</v>
      </c>
    </row>
    <row r="228" spans="1:7" ht="14.25" hidden="1" customHeight="1">
      <c r="A228" s="94">
        <v>398</v>
      </c>
      <c r="B228" s="101" t="s">
        <v>384</v>
      </c>
      <c r="C228" s="100">
        <v>0</v>
      </c>
      <c r="D228" s="95" t="s">
        <v>562</v>
      </c>
      <c r="E228" s="96" t="s">
        <v>12</v>
      </c>
      <c r="F228" s="96" t="s">
        <v>13</v>
      </c>
      <c r="G228" s="96" t="s">
        <v>465</v>
      </c>
    </row>
    <row r="229" spans="1:7" ht="14.25" hidden="1" customHeight="1">
      <c r="A229" s="94">
        <v>490</v>
      </c>
      <c r="B229" s="101" t="s">
        <v>384</v>
      </c>
      <c r="C229" s="100">
        <v>0</v>
      </c>
      <c r="D229" s="95" t="s">
        <v>687</v>
      </c>
      <c r="E229" s="96" t="s">
        <v>12</v>
      </c>
      <c r="F229" s="96" t="s">
        <v>13</v>
      </c>
      <c r="G229" s="96" t="s">
        <v>588</v>
      </c>
    </row>
    <row r="230" spans="1:7" ht="14.25" hidden="1" customHeight="1">
      <c r="A230" s="94">
        <v>253</v>
      </c>
      <c r="B230" s="104" t="s">
        <v>384</v>
      </c>
      <c r="C230" s="100">
        <v>0</v>
      </c>
      <c r="D230" s="95" t="s">
        <v>386</v>
      </c>
      <c r="E230" s="96" t="s">
        <v>12</v>
      </c>
      <c r="F230" s="96" t="s">
        <v>13</v>
      </c>
      <c r="G230" s="96" t="s">
        <v>303</v>
      </c>
    </row>
    <row r="231" spans="1:7" ht="14.25" hidden="1" customHeight="1">
      <c r="A231" s="94">
        <v>574</v>
      </c>
      <c r="B231" s="101" t="s">
        <v>384</v>
      </c>
      <c r="C231" s="100">
        <v>0</v>
      </c>
      <c r="D231" s="95" t="s">
        <v>791</v>
      </c>
      <c r="E231" s="96" t="s">
        <v>12</v>
      </c>
      <c r="F231" s="96" t="s">
        <v>13</v>
      </c>
      <c r="G231" s="96" t="s">
        <v>776</v>
      </c>
    </row>
    <row r="232" spans="1:7" ht="28.5" hidden="1" customHeight="1">
      <c r="A232" s="94">
        <v>165</v>
      </c>
      <c r="B232" s="113" t="s">
        <v>290</v>
      </c>
      <c r="C232" s="100">
        <v>0</v>
      </c>
      <c r="D232" s="102" t="s">
        <v>291</v>
      </c>
      <c r="E232" s="103" t="s">
        <v>12</v>
      </c>
      <c r="F232" s="103" t="s">
        <v>13</v>
      </c>
      <c r="G232" s="103" t="s">
        <v>53</v>
      </c>
    </row>
    <row r="233" spans="1:7" ht="28.5" hidden="1" customHeight="1">
      <c r="A233" s="94">
        <v>166</v>
      </c>
      <c r="B233" s="113" t="s">
        <v>292</v>
      </c>
      <c r="C233" s="100">
        <v>0</v>
      </c>
      <c r="D233" s="102" t="s">
        <v>293</v>
      </c>
      <c r="E233" s="103" t="s">
        <v>12</v>
      </c>
      <c r="F233" s="103" t="s">
        <v>13</v>
      </c>
      <c r="G233" s="103" t="s">
        <v>53</v>
      </c>
    </row>
    <row r="234" spans="1:7" ht="28.5" hidden="1" customHeight="1">
      <c r="A234" s="94">
        <v>167</v>
      </c>
      <c r="B234" s="113" t="s">
        <v>294</v>
      </c>
      <c r="C234" s="100">
        <v>0</v>
      </c>
      <c r="D234" s="102" t="s">
        <v>295</v>
      </c>
      <c r="E234" s="103" t="s">
        <v>12</v>
      </c>
      <c r="F234" s="103" t="s">
        <v>13</v>
      </c>
      <c r="G234" s="103" t="s">
        <v>53</v>
      </c>
    </row>
    <row r="235" spans="1:7" ht="28.5" hidden="1" customHeight="1">
      <c r="A235" s="94">
        <v>162</v>
      </c>
      <c r="B235" s="113" t="s">
        <v>284</v>
      </c>
      <c r="C235" s="100">
        <v>0</v>
      </c>
      <c r="D235" s="102" t="s">
        <v>285</v>
      </c>
      <c r="E235" s="103" t="s">
        <v>12</v>
      </c>
      <c r="F235" s="103" t="s">
        <v>13</v>
      </c>
      <c r="G235" s="103" t="s">
        <v>53</v>
      </c>
    </row>
    <row r="236" spans="1:7" ht="28.5" hidden="1" customHeight="1">
      <c r="A236" s="94">
        <v>163</v>
      </c>
      <c r="B236" s="113" t="s">
        <v>286</v>
      </c>
      <c r="C236" s="100">
        <v>0</v>
      </c>
      <c r="D236" s="102" t="s">
        <v>287</v>
      </c>
      <c r="E236" s="103" t="s">
        <v>12</v>
      </c>
      <c r="F236" s="103" t="s">
        <v>13</v>
      </c>
      <c r="G236" s="103" t="s">
        <v>53</v>
      </c>
    </row>
    <row r="237" spans="1:7" ht="28.5" hidden="1" customHeight="1">
      <c r="A237" s="94">
        <v>164</v>
      </c>
      <c r="B237" s="113" t="s">
        <v>288</v>
      </c>
      <c r="C237" s="100">
        <v>0</v>
      </c>
      <c r="D237" s="102" t="s">
        <v>289</v>
      </c>
      <c r="E237" s="103" t="s">
        <v>12</v>
      </c>
      <c r="F237" s="103" t="s">
        <v>13</v>
      </c>
      <c r="G237" s="103" t="s">
        <v>53</v>
      </c>
    </row>
    <row r="238" spans="1:7" ht="28.5" hidden="1" customHeight="1">
      <c r="A238" s="94">
        <v>159</v>
      </c>
      <c r="B238" s="113" t="s">
        <v>278</v>
      </c>
      <c r="C238" s="100">
        <v>0</v>
      </c>
      <c r="D238" s="102" t="s">
        <v>279</v>
      </c>
      <c r="E238" s="103" t="s">
        <v>12</v>
      </c>
      <c r="F238" s="103" t="s">
        <v>13</v>
      </c>
      <c r="G238" s="103" t="s">
        <v>53</v>
      </c>
    </row>
    <row r="239" spans="1:7" ht="28.5" hidden="1" customHeight="1">
      <c r="A239" s="94">
        <v>160</v>
      </c>
      <c r="B239" s="113" t="s">
        <v>280</v>
      </c>
      <c r="C239" s="100">
        <v>0</v>
      </c>
      <c r="D239" s="102" t="s">
        <v>281</v>
      </c>
      <c r="E239" s="103" t="s">
        <v>12</v>
      </c>
      <c r="F239" s="103" t="s">
        <v>13</v>
      </c>
      <c r="G239" s="103" t="s">
        <v>53</v>
      </c>
    </row>
    <row r="240" spans="1:7" ht="28.5" hidden="1" customHeight="1">
      <c r="A240" s="94">
        <v>161</v>
      </c>
      <c r="B240" s="113" t="s">
        <v>282</v>
      </c>
      <c r="C240" s="100">
        <v>0</v>
      </c>
      <c r="D240" s="102" t="s">
        <v>283</v>
      </c>
      <c r="E240" s="103" t="s">
        <v>12</v>
      </c>
      <c r="F240" s="103" t="s">
        <v>13</v>
      </c>
      <c r="G240" s="103" t="s">
        <v>53</v>
      </c>
    </row>
    <row r="241" spans="1:7" ht="28.5" hidden="1" customHeight="1">
      <c r="A241" s="94">
        <v>156</v>
      </c>
      <c r="B241" s="113" t="s">
        <v>272</v>
      </c>
      <c r="C241" s="100">
        <v>0</v>
      </c>
      <c r="D241" s="102" t="s">
        <v>273</v>
      </c>
      <c r="E241" s="103" t="s">
        <v>12</v>
      </c>
      <c r="F241" s="103" t="s">
        <v>13</v>
      </c>
      <c r="G241" s="103" t="s">
        <v>53</v>
      </c>
    </row>
    <row r="242" spans="1:7" ht="28.5" hidden="1" customHeight="1">
      <c r="A242" s="94">
        <v>157</v>
      </c>
      <c r="B242" s="113" t="s">
        <v>274</v>
      </c>
      <c r="C242" s="100">
        <v>0</v>
      </c>
      <c r="D242" s="102" t="s">
        <v>275</v>
      </c>
      <c r="E242" s="103" t="s">
        <v>12</v>
      </c>
      <c r="F242" s="103" t="s">
        <v>13</v>
      </c>
      <c r="G242" s="103" t="s">
        <v>53</v>
      </c>
    </row>
    <row r="243" spans="1:7" ht="28.5" hidden="1" customHeight="1">
      <c r="A243" s="94">
        <v>158</v>
      </c>
      <c r="B243" s="113" t="s">
        <v>276</v>
      </c>
      <c r="C243" s="100">
        <v>0</v>
      </c>
      <c r="D243" s="102" t="s">
        <v>277</v>
      </c>
      <c r="E243" s="103" t="s">
        <v>12</v>
      </c>
      <c r="F243" s="103" t="s">
        <v>13</v>
      </c>
      <c r="G243" s="103" t="s">
        <v>53</v>
      </c>
    </row>
    <row r="244" spans="1:7" ht="28.5" hidden="1" customHeight="1">
      <c r="A244" s="94">
        <v>153</v>
      </c>
      <c r="B244" s="113" t="s">
        <v>266</v>
      </c>
      <c r="C244" s="100">
        <v>0</v>
      </c>
      <c r="D244" s="102" t="s">
        <v>267</v>
      </c>
      <c r="E244" s="103" t="s">
        <v>12</v>
      </c>
      <c r="F244" s="103" t="s">
        <v>13</v>
      </c>
      <c r="G244" s="103" t="s">
        <v>53</v>
      </c>
    </row>
    <row r="245" spans="1:7" ht="28.5" hidden="1" customHeight="1">
      <c r="A245" s="94">
        <v>154</v>
      </c>
      <c r="B245" s="113" t="s">
        <v>268</v>
      </c>
      <c r="C245" s="100">
        <v>0</v>
      </c>
      <c r="D245" s="102" t="s">
        <v>269</v>
      </c>
      <c r="E245" s="103" t="s">
        <v>12</v>
      </c>
      <c r="F245" s="103" t="s">
        <v>13</v>
      </c>
      <c r="G245" s="103" t="s">
        <v>53</v>
      </c>
    </row>
    <row r="246" spans="1:7" ht="28.5" hidden="1" customHeight="1">
      <c r="A246" s="94">
        <v>155</v>
      </c>
      <c r="B246" s="113" t="s">
        <v>270</v>
      </c>
      <c r="C246" s="100">
        <v>0</v>
      </c>
      <c r="D246" s="102" t="s">
        <v>271</v>
      </c>
      <c r="E246" s="103" t="s">
        <v>12</v>
      </c>
      <c r="F246" s="103" t="s">
        <v>13</v>
      </c>
      <c r="G246" s="103" t="s">
        <v>53</v>
      </c>
    </row>
    <row r="247" spans="1:7" ht="28.5" hidden="1" customHeight="1">
      <c r="A247" s="94">
        <v>150</v>
      </c>
      <c r="B247" s="113" t="s">
        <v>260</v>
      </c>
      <c r="C247" s="100">
        <v>0</v>
      </c>
      <c r="D247" s="102" t="s">
        <v>261</v>
      </c>
      <c r="E247" s="103" t="s">
        <v>12</v>
      </c>
      <c r="F247" s="103" t="s">
        <v>13</v>
      </c>
      <c r="G247" s="103" t="s">
        <v>53</v>
      </c>
    </row>
    <row r="248" spans="1:7" ht="28.5" hidden="1" customHeight="1">
      <c r="A248" s="94">
        <v>151</v>
      </c>
      <c r="B248" s="113" t="s">
        <v>262</v>
      </c>
      <c r="C248" s="100">
        <v>0</v>
      </c>
      <c r="D248" s="102" t="s">
        <v>263</v>
      </c>
      <c r="E248" s="103" t="s">
        <v>12</v>
      </c>
      <c r="F248" s="103" t="s">
        <v>13</v>
      </c>
      <c r="G248" s="103" t="s">
        <v>53</v>
      </c>
    </row>
    <row r="249" spans="1:7" ht="28.5" hidden="1" customHeight="1">
      <c r="A249" s="94">
        <v>152</v>
      </c>
      <c r="B249" s="113" t="s">
        <v>264</v>
      </c>
      <c r="C249" s="100">
        <v>0</v>
      </c>
      <c r="D249" s="102" t="s">
        <v>265</v>
      </c>
      <c r="E249" s="103" t="s">
        <v>12</v>
      </c>
      <c r="F249" s="103" t="s">
        <v>13</v>
      </c>
      <c r="G249" s="103" t="s">
        <v>53</v>
      </c>
    </row>
    <row r="250" spans="1:7" ht="28.5" hidden="1" customHeight="1">
      <c r="A250" s="94">
        <v>147</v>
      </c>
      <c r="B250" s="113" t="s">
        <v>254</v>
      </c>
      <c r="C250" s="100">
        <v>0</v>
      </c>
      <c r="D250" s="102" t="s">
        <v>255</v>
      </c>
      <c r="E250" s="103" t="s">
        <v>12</v>
      </c>
      <c r="F250" s="103" t="s">
        <v>13</v>
      </c>
      <c r="G250" s="103" t="s">
        <v>53</v>
      </c>
    </row>
    <row r="251" spans="1:7" ht="28.5" hidden="1" customHeight="1">
      <c r="A251" s="94">
        <v>148</v>
      </c>
      <c r="B251" s="113" t="s">
        <v>256</v>
      </c>
      <c r="C251" s="100">
        <v>0</v>
      </c>
      <c r="D251" s="102" t="s">
        <v>257</v>
      </c>
      <c r="E251" s="103" t="s">
        <v>12</v>
      </c>
      <c r="F251" s="103" t="s">
        <v>13</v>
      </c>
      <c r="G251" s="103" t="s">
        <v>53</v>
      </c>
    </row>
    <row r="252" spans="1:7" ht="28.5" hidden="1" customHeight="1">
      <c r="A252" s="94">
        <v>149</v>
      </c>
      <c r="B252" s="113" t="s">
        <v>258</v>
      </c>
      <c r="C252" s="100">
        <v>0</v>
      </c>
      <c r="D252" s="102" t="s">
        <v>259</v>
      </c>
      <c r="E252" s="103" t="s">
        <v>12</v>
      </c>
      <c r="F252" s="103" t="s">
        <v>13</v>
      </c>
      <c r="G252" s="103" t="s">
        <v>53</v>
      </c>
    </row>
    <row r="253" spans="1:7" ht="28.5" hidden="1" customHeight="1">
      <c r="A253" s="94">
        <v>144</v>
      </c>
      <c r="B253" s="113" t="s">
        <v>248</v>
      </c>
      <c r="C253" s="100">
        <v>0</v>
      </c>
      <c r="D253" s="102" t="s">
        <v>249</v>
      </c>
      <c r="E253" s="103" t="s">
        <v>12</v>
      </c>
      <c r="F253" s="103" t="s">
        <v>13</v>
      </c>
      <c r="G253" s="103" t="s">
        <v>53</v>
      </c>
    </row>
    <row r="254" spans="1:7" ht="28.5" hidden="1" customHeight="1">
      <c r="A254" s="94">
        <v>145</v>
      </c>
      <c r="B254" s="113" t="s">
        <v>250</v>
      </c>
      <c r="C254" s="100">
        <v>0</v>
      </c>
      <c r="D254" s="102" t="s">
        <v>251</v>
      </c>
      <c r="E254" s="103" t="s">
        <v>12</v>
      </c>
      <c r="F254" s="103" t="s">
        <v>13</v>
      </c>
      <c r="G254" s="103" t="s">
        <v>53</v>
      </c>
    </row>
    <row r="255" spans="1:7" ht="28.5" hidden="1" customHeight="1">
      <c r="A255" s="94">
        <v>146</v>
      </c>
      <c r="B255" s="113" t="s">
        <v>252</v>
      </c>
      <c r="C255" s="100">
        <v>0</v>
      </c>
      <c r="D255" s="102" t="s">
        <v>253</v>
      </c>
      <c r="E255" s="103" t="s">
        <v>12</v>
      </c>
      <c r="F255" s="103" t="s">
        <v>13</v>
      </c>
      <c r="G255" s="103" t="s">
        <v>53</v>
      </c>
    </row>
    <row r="256" spans="1:7" ht="28.5" hidden="1" customHeight="1">
      <c r="A256" s="94">
        <v>141</v>
      </c>
      <c r="B256" s="113" t="s">
        <v>242</v>
      </c>
      <c r="C256" s="100">
        <v>0</v>
      </c>
      <c r="D256" s="102" t="s">
        <v>243</v>
      </c>
      <c r="E256" s="103" t="s">
        <v>12</v>
      </c>
      <c r="F256" s="103" t="s">
        <v>13</v>
      </c>
      <c r="G256" s="103" t="s">
        <v>53</v>
      </c>
    </row>
    <row r="257" spans="1:7" ht="28.5" hidden="1" customHeight="1">
      <c r="A257" s="94">
        <v>142</v>
      </c>
      <c r="B257" s="113" t="s">
        <v>244</v>
      </c>
      <c r="C257" s="100">
        <v>0</v>
      </c>
      <c r="D257" s="102" t="s">
        <v>245</v>
      </c>
      <c r="E257" s="103" t="s">
        <v>12</v>
      </c>
      <c r="F257" s="103" t="s">
        <v>13</v>
      </c>
      <c r="G257" s="103" t="s">
        <v>53</v>
      </c>
    </row>
    <row r="258" spans="1:7" ht="28.5" hidden="1" customHeight="1">
      <c r="A258" s="94">
        <v>143</v>
      </c>
      <c r="B258" s="113" t="s">
        <v>246</v>
      </c>
      <c r="C258" s="100">
        <v>0</v>
      </c>
      <c r="D258" s="102" t="s">
        <v>247</v>
      </c>
      <c r="E258" s="103" t="s">
        <v>12</v>
      </c>
      <c r="F258" s="103" t="s">
        <v>13</v>
      </c>
      <c r="G258" s="103" t="s">
        <v>53</v>
      </c>
    </row>
    <row r="259" spans="1:7" ht="28.5" hidden="1" customHeight="1">
      <c r="A259" s="94">
        <v>138</v>
      </c>
      <c r="B259" s="113" t="s">
        <v>236</v>
      </c>
      <c r="C259" s="100">
        <v>0</v>
      </c>
      <c r="D259" s="102" t="s">
        <v>237</v>
      </c>
      <c r="E259" s="103" t="s">
        <v>12</v>
      </c>
      <c r="F259" s="103" t="s">
        <v>13</v>
      </c>
      <c r="G259" s="103" t="s">
        <v>53</v>
      </c>
    </row>
    <row r="260" spans="1:7" ht="28.5" hidden="1" customHeight="1">
      <c r="A260" s="94">
        <v>139</v>
      </c>
      <c r="B260" s="113" t="s">
        <v>238</v>
      </c>
      <c r="C260" s="100">
        <v>0</v>
      </c>
      <c r="D260" s="102" t="s">
        <v>239</v>
      </c>
      <c r="E260" s="103" t="s">
        <v>12</v>
      </c>
      <c r="F260" s="103" t="s">
        <v>13</v>
      </c>
      <c r="G260" s="103" t="s">
        <v>53</v>
      </c>
    </row>
    <row r="261" spans="1:7" ht="28.5" hidden="1" customHeight="1">
      <c r="A261" s="94">
        <v>140</v>
      </c>
      <c r="B261" s="113" t="s">
        <v>240</v>
      </c>
      <c r="C261" s="100">
        <v>0</v>
      </c>
      <c r="D261" s="102" t="s">
        <v>241</v>
      </c>
      <c r="E261" s="103" t="s">
        <v>12</v>
      </c>
      <c r="F261" s="103" t="s">
        <v>13</v>
      </c>
      <c r="G261" s="103" t="s">
        <v>53</v>
      </c>
    </row>
    <row r="262" spans="1:7" ht="28.5" hidden="1" customHeight="1">
      <c r="A262" s="94">
        <v>135</v>
      </c>
      <c r="B262" s="113" t="s">
        <v>230</v>
      </c>
      <c r="C262" s="100">
        <v>0</v>
      </c>
      <c r="D262" s="102" t="s">
        <v>231</v>
      </c>
      <c r="E262" s="103" t="s">
        <v>12</v>
      </c>
      <c r="F262" s="103" t="s">
        <v>13</v>
      </c>
      <c r="G262" s="103" t="s">
        <v>53</v>
      </c>
    </row>
    <row r="263" spans="1:7" ht="28.5" hidden="1" customHeight="1">
      <c r="A263" s="94">
        <v>136</v>
      </c>
      <c r="B263" s="113" t="s">
        <v>232</v>
      </c>
      <c r="C263" s="100">
        <v>0</v>
      </c>
      <c r="D263" s="102" t="s">
        <v>233</v>
      </c>
      <c r="E263" s="103" t="s">
        <v>12</v>
      </c>
      <c r="F263" s="103" t="s">
        <v>13</v>
      </c>
      <c r="G263" s="103" t="s">
        <v>53</v>
      </c>
    </row>
    <row r="264" spans="1:7" ht="28.5" hidden="1" customHeight="1">
      <c r="A264" s="94">
        <v>137</v>
      </c>
      <c r="B264" s="113" t="s">
        <v>234</v>
      </c>
      <c r="C264" s="100">
        <v>0</v>
      </c>
      <c r="D264" s="102" t="s">
        <v>235</v>
      </c>
      <c r="E264" s="103" t="s">
        <v>12</v>
      </c>
      <c r="F264" s="103" t="s">
        <v>13</v>
      </c>
      <c r="G264" s="103" t="s">
        <v>53</v>
      </c>
    </row>
    <row r="265" spans="1:7" ht="28.5" hidden="1" customHeight="1">
      <c r="A265" s="94">
        <v>132</v>
      </c>
      <c r="B265" s="113" t="s">
        <v>224</v>
      </c>
      <c r="C265" s="100">
        <v>0</v>
      </c>
      <c r="D265" s="102" t="s">
        <v>225</v>
      </c>
      <c r="E265" s="103" t="s">
        <v>12</v>
      </c>
      <c r="F265" s="103" t="s">
        <v>13</v>
      </c>
      <c r="G265" s="103" t="s">
        <v>53</v>
      </c>
    </row>
    <row r="266" spans="1:7" ht="28.5" hidden="1" customHeight="1">
      <c r="A266" s="94">
        <v>133</v>
      </c>
      <c r="B266" s="113" t="s">
        <v>226</v>
      </c>
      <c r="C266" s="100">
        <v>0</v>
      </c>
      <c r="D266" s="102" t="s">
        <v>227</v>
      </c>
      <c r="E266" s="103" t="s">
        <v>12</v>
      </c>
      <c r="F266" s="103" t="s">
        <v>13</v>
      </c>
      <c r="G266" s="103" t="s">
        <v>53</v>
      </c>
    </row>
    <row r="267" spans="1:7" ht="28.5" hidden="1" customHeight="1">
      <c r="A267" s="94">
        <v>134</v>
      </c>
      <c r="B267" s="113" t="s">
        <v>228</v>
      </c>
      <c r="C267" s="100">
        <v>0</v>
      </c>
      <c r="D267" s="102" t="s">
        <v>229</v>
      </c>
      <c r="E267" s="103" t="s">
        <v>12</v>
      </c>
      <c r="F267" s="103" t="s">
        <v>13</v>
      </c>
      <c r="G267" s="103" t="s">
        <v>53</v>
      </c>
    </row>
    <row r="268" spans="1:7" ht="28.5" hidden="1" customHeight="1">
      <c r="A268" s="94">
        <v>129</v>
      </c>
      <c r="B268" s="113" t="s">
        <v>218</v>
      </c>
      <c r="C268" s="100">
        <v>0</v>
      </c>
      <c r="D268" s="102" t="s">
        <v>219</v>
      </c>
      <c r="E268" s="103" t="s">
        <v>12</v>
      </c>
      <c r="F268" s="103" t="s">
        <v>13</v>
      </c>
      <c r="G268" s="103" t="s">
        <v>53</v>
      </c>
    </row>
    <row r="269" spans="1:7" ht="28.5" hidden="1" customHeight="1">
      <c r="A269" s="94">
        <v>130</v>
      </c>
      <c r="B269" s="113" t="s">
        <v>220</v>
      </c>
      <c r="C269" s="100">
        <v>0</v>
      </c>
      <c r="D269" s="102" t="s">
        <v>221</v>
      </c>
      <c r="E269" s="103" t="s">
        <v>12</v>
      </c>
      <c r="F269" s="103" t="s">
        <v>13</v>
      </c>
      <c r="G269" s="103" t="s">
        <v>53</v>
      </c>
    </row>
    <row r="270" spans="1:7" ht="28.5" hidden="1" customHeight="1">
      <c r="A270" s="94">
        <v>131</v>
      </c>
      <c r="B270" s="113" t="s">
        <v>222</v>
      </c>
      <c r="C270" s="100">
        <v>0</v>
      </c>
      <c r="D270" s="102" t="s">
        <v>223</v>
      </c>
      <c r="E270" s="103" t="s">
        <v>12</v>
      </c>
      <c r="F270" s="103" t="s">
        <v>13</v>
      </c>
      <c r="G270" s="103" t="s">
        <v>53</v>
      </c>
    </row>
    <row r="271" spans="1:7" ht="28.5" hidden="1" customHeight="1">
      <c r="A271" s="94">
        <v>126</v>
      </c>
      <c r="B271" s="113" t="s">
        <v>212</v>
      </c>
      <c r="C271" s="100">
        <v>0</v>
      </c>
      <c r="D271" s="102" t="s">
        <v>213</v>
      </c>
      <c r="E271" s="103" t="s">
        <v>12</v>
      </c>
      <c r="F271" s="103" t="s">
        <v>13</v>
      </c>
      <c r="G271" s="103" t="s">
        <v>53</v>
      </c>
    </row>
    <row r="272" spans="1:7" ht="28.5" hidden="1" customHeight="1">
      <c r="A272" s="94">
        <v>127</v>
      </c>
      <c r="B272" s="113" t="s">
        <v>214</v>
      </c>
      <c r="C272" s="100">
        <v>0</v>
      </c>
      <c r="D272" s="102" t="s">
        <v>215</v>
      </c>
      <c r="E272" s="103" t="s">
        <v>12</v>
      </c>
      <c r="F272" s="103" t="s">
        <v>13</v>
      </c>
      <c r="G272" s="103" t="s">
        <v>53</v>
      </c>
    </row>
    <row r="273" spans="1:7" ht="28.5" hidden="1" customHeight="1">
      <c r="A273" s="94">
        <v>128</v>
      </c>
      <c r="B273" s="113" t="s">
        <v>216</v>
      </c>
      <c r="C273" s="100">
        <v>0</v>
      </c>
      <c r="D273" s="102" t="s">
        <v>217</v>
      </c>
      <c r="E273" s="103" t="s">
        <v>12</v>
      </c>
      <c r="F273" s="103" t="s">
        <v>13</v>
      </c>
      <c r="G273" s="103" t="s">
        <v>53</v>
      </c>
    </row>
    <row r="274" spans="1:7" ht="28.5" hidden="1" customHeight="1">
      <c r="A274" s="94">
        <v>123</v>
      </c>
      <c r="B274" s="113" t="s">
        <v>206</v>
      </c>
      <c r="C274" s="100">
        <v>0</v>
      </c>
      <c r="D274" s="102" t="s">
        <v>207</v>
      </c>
      <c r="E274" s="103" t="s">
        <v>12</v>
      </c>
      <c r="F274" s="103" t="s">
        <v>13</v>
      </c>
      <c r="G274" s="103" t="s">
        <v>53</v>
      </c>
    </row>
    <row r="275" spans="1:7" ht="28.5" hidden="1" customHeight="1">
      <c r="A275" s="94">
        <v>124</v>
      </c>
      <c r="B275" s="113" t="s">
        <v>208</v>
      </c>
      <c r="C275" s="100">
        <v>0</v>
      </c>
      <c r="D275" s="102" t="s">
        <v>209</v>
      </c>
      <c r="E275" s="103" t="s">
        <v>12</v>
      </c>
      <c r="F275" s="103" t="s">
        <v>13</v>
      </c>
      <c r="G275" s="103" t="s">
        <v>53</v>
      </c>
    </row>
    <row r="276" spans="1:7" ht="28.5" hidden="1" customHeight="1">
      <c r="A276" s="94">
        <v>125</v>
      </c>
      <c r="B276" s="113" t="s">
        <v>210</v>
      </c>
      <c r="C276" s="100">
        <v>0</v>
      </c>
      <c r="D276" s="102" t="s">
        <v>211</v>
      </c>
      <c r="E276" s="103" t="s">
        <v>12</v>
      </c>
      <c r="F276" s="103" t="s">
        <v>13</v>
      </c>
      <c r="G276" s="103" t="s">
        <v>53</v>
      </c>
    </row>
    <row r="277" spans="1:7" ht="28.5" hidden="1" customHeight="1">
      <c r="A277" s="94">
        <v>120</v>
      </c>
      <c r="B277" s="113" t="s">
        <v>200</v>
      </c>
      <c r="C277" s="100">
        <v>0</v>
      </c>
      <c r="D277" s="102" t="s">
        <v>201</v>
      </c>
      <c r="E277" s="103" t="s">
        <v>12</v>
      </c>
      <c r="F277" s="103" t="s">
        <v>13</v>
      </c>
      <c r="G277" s="103" t="s">
        <v>53</v>
      </c>
    </row>
    <row r="278" spans="1:7" ht="28.5" hidden="1" customHeight="1">
      <c r="A278" s="94">
        <v>121</v>
      </c>
      <c r="B278" s="113" t="s">
        <v>202</v>
      </c>
      <c r="C278" s="100">
        <v>0</v>
      </c>
      <c r="D278" s="102" t="s">
        <v>203</v>
      </c>
      <c r="E278" s="103" t="s">
        <v>12</v>
      </c>
      <c r="F278" s="103" t="s">
        <v>13</v>
      </c>
      <c r="G278" s="103" t="s">
        <v>53</v>
      </c>
    </row>
    <row r="279" spans="1:7" ht="28.5" hidden="1" customHeight="1">
      <c r="A279" s="94">
        <v>122</v>
      </c>
      <c r="B279" s="113" t="s">
        <v>204</v>
      </c>
      <c r="C279" s="100">
        <v>0</v>
      </c>
      <c r="D279" s="102" t="s">
        <v>205</v>
      </c>
      <c r="E279" s="103" t="s">
        <v>12</v>
      </c>
      <c r="F279" s="103" t="s">
        <v>13</v>
      </c>
      <c r="G279" s="103" t="s">
        <v>53</v>
      </c>
    </row>
    <row r="280" spans="1:7" ht="28.5" hidden="1" customHeight="1">
      <c r="A280" s="94">
        <v>117</v>
      </c>
      <c r="B280" s="113" t="s">
        <v>194</v>
      </c>
      <c r="C280" s="100">
        <v>0</v>
      </c>
      <c r="D280" s="102" t="s">
        <v>195</v>
      </c>
      <c r="E280" s="103" t="s">
        <v>12</v>
      </c>
      <c r="F280" s="103" t="s">
        <v>13</v>
      </c>
      <c r="G280" s="103" t="s">
        <v>53</v>
      </c>
    </row>
    <row r="281" spans="1:7" ht="28.5" hidden="1" customHeight="1">
      <c r="A281" s="94">
        <v>118</v>
      </c>
      <c r="B281" s="113" t="s">
        <v>196</v>
      </c>
      <c r="C281" s="100">
        <v>0</v>
      </c>
      <c r="D281" s="102" t="s">
        <v>197</v>
      </c>
      <c r="E281" s="103" t="s">
        <v>12</v>
      </c>
      <c r="F281" s="103" t="s">
        <v>13</v>
      </c>
      <c r="G281" s="103" t="s">
        <v>53</v>
      </c>
    </row>
    <row r="282" spans="1:7" ht="28.5" hidden="1" customHeight="1">
      <c r="A282" s="94">
        <v>119</v>
      </c>
      <c r="B282" s="113" t="s">
        <v>198</v>
      </c>
      <c r="C282" s="100">
        <v>0</v>
      </c>
      <c r="D282" s="102" t="s">
        <v>199</v>
      </c>
      <c r="E282" s="103" t="s">
        <v>12</v>
      </c>
      <c r="F282" s="103" t="s">
        <v>13</v>
      </c>
      <c r="G282" s="103" t="s">
        <v>53</v>
      </c>
    </row>
    <row r="283" spans="1:7" ht="28.5" hidden="1" customHeight="1">
      <c r="A283" s="94">
        <v>114</v>
      </c>
      <c r="B283" s="113" t="s">
        <v>186</v>
      </c>
      <c r="C283" s="100">
        <v>0</v>
      </c>
      <c r="D283" s="102" t="s">
        <v>187</v>
      </c>
      <c r="E283" s="103" t="s">
        <v>12</v>
      </c>
      <c r="F283" s="103" t="s">
        <v>13</v>
      </c>
      <c r="G283" s="103" t="s">
        <v>53</v>
      </c>
    </row>
    <row r="284" spans="1:7" ht="28.5" hidden="1" customHeight="1">
      <c r="A284" s="94">
        <v>115</v>
      </c>
      <c r="B284" s="113" t="s">
        <v>189</v>
      </c>
      <c r="C284" s="100">
        <v>0</v>
      </c>
      <c r="D284" s="102" t="s">
        <v>190</v>
      </c>
      <c r="E284" s="103" t="s">
        <v>12</v>
      </c>
      <c r="F284" s="103" t="s">
        <v>13</v>
      </c>
      <c r="G284" s="103" t="s">
        <v>53</v>
      </c>
    </row>
    <row r="285" spans="1:7" ht="28.5" hidden="1" customHeight="1">
      <c r="A285" s="94">
        <v>116</v>
      </c>
      <c r="B285" s="113" t="s">
        <v>191</v>
      </c>
      <c r="C285" s="100">
        <v>0</v>
      </c>
      <c r="D285" s="102" t="s">
        <v>192</v>
      </c>
      <c r="E285" s="103" t="s">
        <v>12</v>
      </c>
      <c r="F285" s="103" t="s">
        <v>13</v>
      </c>
      <c r="G285" s="103" t="s">
        <v>53</v>
      </c>
    </row>
    <row r="286" spans="1:7" ht="28.5" hidden="1" customHeight="1">
      <c r="A286" s="94">
        <v>111</v>
      </c>
      <c r="B286" s="113" t="s">
        <v>178</v>
      </c>
      <c r="C286" s="100">
        <v>0</v>
      </c>
      <c r="D286" s="102" t="s">
        <v>179</v>
      </c>
      <c r="E286" s="103" t="s">
        <v>12</v>
      </c>
      <c r="F286" s="103" t="s">
        <v>13</v>
      </c>
      <c r="G286" s="103" t="s">
        <v>53</v>
      </c>
    </row>
    <row r="287" spans="1:7" ht="28.5" hidden="1" customHeight="1">
      <c r="A287" s="94">
        <v>112</v>
      </c>
      <c r="B287" s="113" t="s">
        <v>181</v>
      </c>
      <c r="C287" s="100">
        <v>0</v>
      </c>
      <c r="D287" s="102" t="s">
        <v>182</v>
      </c>
      <c r="E287" s="103" t="s">
        <v>12</v>
      </c>
      <c r="F287" s="103" t="s">
        <v>13</v>
      </c>
      <c r="G287" s="103" t="s">
        <v>53</v>
      </c>
    </row>
    <row r="288" spans="1:7" ht="28.5" hidden="1" customHeight="1">
      <c r="A288" s="94">
        <v>113</v>
      </c>
      <c r="B288" s="113" t="s">
        <v>183</v>
      </c>
      <c r="C288" s="100">
        <v>0</v>
      </c>
      <c r="D288" s="102" t="s">
        <v>184</v>
      </c>
      <c r="E288" s="103" t="s">
        <v>12</v>
      </c>
      <c r="F288" s="103" t="s">
        <v>13</v>
      </c>
      <c r="G288" s="103" t="s">
        <v>53</v>
      </c>
    </row>
    <row r="289" spans="1:7" ht="28.5" hidden="1" customHeight="1">
      <c r="A289" s="94">
        <v>108</v>
      </c>
      <c r="B289" s="113" t="s">
        <v>170</v>
      </c>
      <c r="C289" s="100">
        <v>0</v>
      </c>
      <c r="D289" s="102" t="s">
        <v>171</v>
      </c>
      <c r="E289" s="103" t="s">
        <v>12</v>
      </c>
      <c r="F289" s="103" t="s">
        <v>13</v>
      </c>
      <c r="G289" s="103" t="s">
        <v>53</v>
      </c>
    </row>
    <row r="290" spans="1:7" ht="28.5" hidden="1" customHeight="1">
      <c r="A290" s="94">
        <v>109</v>
      </c>
      <c r="B290" s="113" t="s">
        <v>173</v>
      </c>
      <c r="C290" s="100">
        <v>0</v>
      </c>
      <c r="D290" s="102" t="s">
        <v>174</v>
      </c>
      <c r="E290" s="103" t="s">
        <v>12</v>
      </c>
      <c r="F290" s="103" t="s">
        <v>13</v>
      </c>
      <c r="G290" s="103" t="s">
        <v>53</v>
      </c>
    </row>
    <row r="291" spans="1:7" ht="28.5" hidden="1" customHeight="1">
      <c r="A291" s="94">
        <v>110</v>
      </c>
      <c r="B291" s="113" t="s">
        <v>175</v>
      </c>
      <c r="C291" s="100">
        <v>0</v>
      </c>
      <c r="D291" s="102" t="s">
        <v>176</v>
      </c>
      <c r="E291" s="103" t="s">
        <v>12</v>
      </c>
      <c r="F291" s="103" t="s">
        <v>13</v>
      </c>
      <c r="G291" s="103" t="s">
        <v>53</v>
      </c>
    </row>
    <row r="292" spans="1:7" ht="14.25" hidden="1" customHeight="1">
      <c r="A292" s="94">
        <v>739</v>
      </c>
      <c r="B292" s="101" t="s">
        <v>296</v>
      </c>
      <c r="C292" s="100">
        <v>0</v>
      </c>
      <c r="D292" s="95" t="s">
        <v>978</v>
      </c>
      <c r="E292" s="96" t="s">
        <v>12</v>
      </c>
      <c r="F292" s="96" t="s">
        <v>13</v>
      </c>
      <c r="G292" s="96" t="s">
        <v>856</v>
      </c>
    </row>
    <row r="293" spans="1:7" ht="14.25" hidden="1" customHeight="1">
      <c r="A293" s="94">
        <v>738</v>
      </c>
      <c r="B293" s="101" t="s">
        <v>296</v>
      </c>
      <c r="C293" s="100">
        <v>0</v>
      </c>
      <c r="D293" s="95" t="s">
        <v>977</v>
      </c>
      <c r="E293" s="96" t="s">
        <v>12</v>
      </c>
      <c r="F293" s="96" t="s">
        <v>13</v>
      </c>
      <c r="G293" s="96" t="s">
        <v>856</v>
      </c>
    </row>
    <row r="294" spans="1:7" ht="14.25" hidden="1" customHeight="1">
      <c r="A294" s="94">
        <v>722</v>
      </c>
      <c r="B294" s="101" t="s">
        <v>296</v>
      </c>
      <c r="C294" s="100">
        <v>0</v>
      </c>
      <c r="D294" s="95" t="s">
        <v>957</v>
      </c>
      <c r="E294" s="96" t="s">
        <v>12</v>
      </c>
      <c r="F294" s="96" t="s">
        <v>13</v>
      </c>
      <c r="G294" s="96" t="s">
        <v>856</v>
      </c>
    </row>
    <row r="295" spans="1:7" ht="14.25" hidden="1" customHeight="1">
      <c r="A295" s="94">
        <v>717</v>
      </c>
      <c r="B295" s="101" t="s">
        <v>296</v>
      </c>
      <c r="C295" s="100">
        <v>0</v>
      </c>
      <c r="D295" s="95" t="s">
        <v>952</v>
      </c>
      <c r="E295" s="96" t="s">
        <v>12</v>
      </c>
      <c r="F295" s="96" t="s">
        <v>13</v>
      </c>
      <c r="G295" s="96" t="s">
        <v>856</v>
      </c>
    </row>
    <row r="296" spans="1:7" ht="14.25" hidden="1" customHeight="1">
      <c r="A296" s="94">
        <v>718</v>
      </c>
      <c r="B296" s="101" t="s">
        <v>296</v>
      </c>
      <c r="C296" s="100">
        <v>0</v>
      </c>
      <c r="D296" s="95" t="s">
        <v>952</v>
      </c>
      <c r="E296" s="96" t="s">
        <v>12</v>
      </c>
      <c r="F296" s="96" t="s">
        <v>13</v>
      </c>
      <c r="G296" s="96" t="s">
        <v>856</v>
      </c>
    </row>
    <row r="297" spans="1:7" ht="14.25" hidden="1" customHeight="1">
      <c r="A297" s="94">
        <v>719</v>
      </c>
      <c r="B297" s="101" t="s">
        <v>296</v>
      </c>
      <c r="C297" s="100">
        <v>0</v>
      </c>
      <c r="D297" s="95" t="s">
        <v>953</v>
      </c>
      <c r="E297" s="96" t="s">
        <v>12</v>
      </c>
      <c r="F297" s="96" t="s">
        <v>13</v>
      </c>
      <c r="G297" s="96" t="s">
        <v>856</v>
      </c>
    </row>
    <row r="298" spans="1:7" ht="14.25" hidden="1" customHeight="1">
      <c r="A298" s="94">
        <v>728</v>
      </c>
      <c r="B298" s="101" t="s">
        <v>296</v>
      </c>
      <c r="C298" s="100">
        <v>0</v>
      </c>
      <c r="D298" s="95" t="s">
        <v>965</v>
      </c>
      <c r="E298" s="96" t="s">
        <v>12</v>
      </c>
      <c r="F298" s="96" t="s">
        <v>13</v>
      </c>
      <c r="G298" s="96" t="s">
        <v>856</v>
      </c>
    </row>
    <row r="299" spans="1:7" ht="14.25" hidden="1" customHeight="1">
      <c r="A299" s="94">
        <v>715</v>
      </c>
      <c r="B299" s="101" t="s">
        <v>296</v>
      </c>
      <c r="C299" s="100">
        <v>0</v>
      </c>
      <c r="D299" s="95" t="s">
        <v>950</v>
      </c>
      <c r="E299" s="96" t="s">
        <v>12</v>
      </c>
      <c r="F299" s="96" t="s">
        <v>13</v>
      </c>
      <c r="G299" s="96" t="s">
        <v>856</v>
      </c>
    </row>
    <row r="300" spans="1:7" ht="14.25" hidden="1" customHeight="1">
      <c r="A300" s="94">
        <v>729</v>
      </c>
      <c r="B300" s="101" t="s">
        <v>296</v>
      </c>
      <c r="C300" s="100">
        <v>0</v>
      </c>
      <c r="D300" s="95" t="s">
        <v>967</v>
      </c>
      <c r="E300" s="96" t="s">
        <v>12</v>
      </c>
      <c r="F300" s="96" t="s">
        <v>13</v>
      </c>
      <c r="G300" s="96" t="s">
        <v>856</v>
      </c>
    </row>
    <row r="301" spans="1:7" ht="14.25" hidden="1" customHeight="1">
      <c r="A301" s="94">
        <v>723</v>
      </c>
      <c r="B301" s="101" t="s">
        <v>296</v>
      </c>
      <c r="C301" s="100">
        <v>0</v>
      </c>
      <c r="D301" s="95" t="s">
        <v>959</v>
      </c>
      <c r="E301" s="96" t="s">
        <v>12</v>
      </c>
      <c r="F301" s="96" t="s">
        <v>13</v>
      </c>
      <c r="G301" s="96" t="s">
        <v>856</v>
      </c>
    </row>
    <row r="302" spans="1:7" ht="14.25" hidden="1" customHeight="1">
      <c r="A302" s="94">
        <v>741</v>
      </c>
      <c r="B302" s="101" t="s">
        <v>51</v>
      </c>
      <c r="C302" s="100">
        <v>0</v>
      </c>
      <c r="D302" s="95" t="s">
        <v>980</v>
      </c>
      <c r="E302" s="96" t="s">
        <v>12</v>
      </c>
      <c r="F302" s="96" t="s">
        <v>13</v>
      </c>
      <c r="G302" s="96" t="s">
        <v>856</v>
      </c>
    </row>
    <row r="303" spans="1:7" ht="14.25" hidden="1" customHeight="1">
      <c r="A303" s="94">
        <v>714</v>
      </c>
      <c r="B303" s="101" t="s">
        <v>296</v>
      </c>
      <c r="C303" s="100">
        <v>0</v>
      </c>
      <c r="D303" s="95" t="s">
        <v>949</v>
      </c>
      <c r="E303" s="96" t="s">
        <v>12</v>
      </c>
      <c r="F303" s="96" t="s">
        <v>13</v>
      </c>
      <c r="G303" s="96" t="s">
        <v>856</v>
      </c>
    </row>
    <row r="304" spans="1:7" ht="14.25" hidden="1" customHeight="1">
      <c r="A304" s="94">
        <v>725</v>
      </c>
      <c r="B304" s="101" t="s">
        <v>51</v>
      </c>
      <c r="C304" s="100">
        <v>0</v>
      </c>
      <c r="D304" s="95" t="s">
        <v>961</v>
      </c>
      <c r="E304" s="96" t="s">
        <v>12</v>
      </c>
      <c r="F304" s="96" t="s">
        <v>13</v>
      </c>
      <c r="G304" s="96" t="s">
        <v>856</v>
      </c>
    </row>
    <row r="305" spans="1:7" ht="14.25" hidden="1" customHeight="1">
      <c r="A305" s="94">
        <v>1596</v>
      </c>
      <c r="B305" s="101" t="s">
        <v>1344</v>
      </c>
      <c r="C305" s="100">
        <v>0</v>
      </c>
      <c r="D305" s="95" t="s">
        <v>2151</v>
      </c>
      <c r="E305" s="96" t="s">
        <v>1330</v>
      </c>
      <c r="F305" s="96" t="s">
        <v>1331</v>
      </c>
      <c r="G305" s="79" t="s">
        <v>1332</v>
      </c>
    </row>
    <row r="306" spans="1:7" ht="14.25" hidden="1" customHeight="1">
      <c r="A306" s="94">
        <v>1595</v>
      </c>
      <c r="B306" s="101" t="s">
        <v>1344</v>
      </c>
      <c r="C306" s="100">
        <v>0</v>
      </c>
      <c r="D306" s="95" t="s">
        <v>2150</v>
      </c>
      <c r="E306" s="96" t="s">
        <v>1330</v>
      </c>
      <c r="F306" s="96" t="s">
        <v>1331</v>
      </c>
      <c r="G306" s="79" t="s">
        <v>1332</v>
      </c>
    </row>
    <row r="307" spans="1:7" ht="14.25" hidden="1" customHeight="1">
      <c r="A307" s="94">
        <v>1594</v>
      </c>
      <c r="B307" s="101" t="s">
        <v>1344</v>
      </c>
      <c r="C307" s="100">
        <v>0</v>
      </c>
      <c r="D307" s="95" t="s">
        <v>2149</v>
      </c>
      <c r="E307" s="96" t="s">
        <v>1330</v>
      </c>
      <c r="F307" s="96" t="s">
        <v>1331</v>
      </c>
      <c r="G307" s="79" t="s">
        <v>1332</v>
      </c>
    </row>
    <row r="308" spans="1:7" ht="14.25" hidden="1" customHeight="1">
      <c r="A308" s="94">
        <v>1597</v>
      </c>
      <c r="B308" s="101" t="s">
        <v>1344</v>
      </c>
      <c r="C308" s="100">
        <v>0</v>
      </c>
      <c r="D308" s="95" t="s">
        <v>2153</v>
      </c>
      <c r="E308" s="96" t="s">
        <v>1330</v>
      </c>
      <c r="F308" s="96" t="s">
        <v>1331</v>
      </c>
      <c r="G308" s="79" t="s">
        <v>1332</v>
      </c>
    </row>
    <row r="309" spans="1:7" ht="14.25" hidden="1" customHeight="1">
      <c r="A309" s="94">
        <v>1593</v>
      </c>
      <c r="B309" s="101" t="s">
        <v>1344</v>
      </c>
      <c r="C309" s="100">
        <v>0</v>
      </c>
      <c r="D309" s="95" t="s">
        <v>2147</v>
      </c>
      <c r="E309" s="96" t="s">
        <v>1330</v>
      </c>
      <c r="F309" s="96" t="s">
        <v>1331</v>
      </c>
      <c r="G309" s="79" t="s">
        <v>1332</v>
      </c>
    </row>
    <row r="310" spans="1:7" ht="14.25" hidden="1" customHeight="1">
      <c r="A310" s="94">
        <v>721</v>
      </c>
      <c r="B310" s="101" t="s">
        <v>296</v>
      </c>
      <c r="C310" s="100">
        <v>0</v>
      </c>
      <c r="D310" s="95" t="s">
        <v>955</v>
      </c>
      <c r="E310" s="96" t="s">
        <v>12</v>
      </c>
      <c r="F310" s="96" t="s">
        <v>13</v>
      </c>
      <c r="G310" s="96" t="s">
        <v>856</v>
      </c>
    </row>
    <row r="311" spans="1:7" ht="14.25" hidden="1" customHeight="1">
      <c r="A311" s="94">
        <v>716</v>
      </c>
      <c r="B311" s="101" t="s">
        <v>296</v>
      </c>
      <c r="C311" s="100">
        <v>0</v>
      </c>
      <c r="D311" s="95" t="s">
        <v>951</v>
      </c>
      <c r="E311" s="96" t="s">
        <v>12</v>
      </c>
      <c r="F311" s="96" t="s">
        <v>13</v>
      </c>
      <c r="G311" s="96" t="s">
        <v>856</v>
      </c>
    </row>
    <row r="312" spans="1:7" ht="14.25" hidden="1" customHeight="1">
      <c r="A312" s="94">
        <v>740</v>
      </c>
      <c r="B312" s="101" t="s">
        <v>296</v>
      </c>
      <c r="C312" s="100">
        <v>0</v>
      </c>
      <c r="D312" s="95" t="s">
        <v>979</v>
      </c>
      <c r="E312" s="96" t="s">
        <v>12</v>
      </c>
      <c r="F312" s="96" t="s">
        <v>13</v>
      </c>
      <c r="G312" s="96" t="s">
        <v>856</v>
      </c>
    </row>
    <row r="313" spans="1:7" ht="14.25" hidden="1" customHeight="1">
      <c r="A313" s="94">
        <v>724</v>
      </c>
      <c r="B313" s="101" t="s">
        <v>296</v>
      </c>
      <c r="C313" s="100">
        <v>0</v>
      </c>
      <c r="D313" s="95" t="s">
        <v>960</v>
      </c>
      <c r="E313" s="96" t="s">
        <v>12</v>
      </c>
      <c r="F313" s="96" t="s">
        <v>13</v>
      </c>
      <c r="G313" s="96" t="s">
        <v>856</v>
      </c>
    </row>
    <row r="314" spans="1:7" ht="14.25" hidden="1" customHeight="1">
      <c r="A314" s="94">
        <v>720</v>
      </c>
      <c r="B314" s="101" t="s">
        <v>51</v>
      </c>
      <c r="C314" s="100">
        <v>0</v>
      </c>
      <c r="D314" s="95" t="s">
        <v>954</v>
      </c>
      <c r="E314" s="96" t="s">
        <v>12</v>
      </c>
      <c r="F314" s="96" t="s">
        <v>13</v>
      </c>
      <c r="G314" s="96" t="s">
        <v>856</v>
      </c>
    </row>
    <row r="315" spans="1:7" ht="14.25" hidden="1" customHeight="1">
      <c r="A315" s="94">
        <v>916</v>
      </c>
      <c r="B315" s="101" t="s">
        <v>1344</v>
      </c>
      <c r="C315" s="100">
        <v>0</v>
      </c>
      <c r="D315" s="95" t="s">
        <v>1483</v>
      </c>
      <c r="E315" s="96" t="s">
        <v>1330</v>
      </c>
      <c r="F315" s="96" t="s">
        <v>1331</v>
      </c>
      <c r="G315" s="79" t="s">
        <v>1332</v>
      </c>
    </row>
    <row r="316" spans="1:7" ht="14.25" hidden="1" customHeight="1">
      <c r="A316" s="94">
        <v>915</v>
      </c>
      <c r="B316" s="101" t="s">
        <v>1344</v>
      </c>
      <c r="C316" s="100">
        <v>0</v>
      </c>
      <c r="D316" s="95" t="s">
        <v>1482</v>
      </c>
      <c r="E316" s="96" t="s">
        <v>1330</v>
      </c>
      <c r="F316" s="96" t="s">
        <v>1331</v>
      </c>
      <c r="G316" s="79" t="s">
        <v>1332</v>
      </c>
    </row>
    <row r="317" spans="1:7" ht="14.25" hidden="1" customHeight="1">
      <c r="A317" s="94">
        <v>914</v>
      </c>
      <c r="B317" s="101" t="s">
        <v>1344</v>
      </c>
      <c r="C317" s="100">
        <v>0</v>
      </c>
      <c r="D317" s="95" t="s">
        <v>1481</v>
      </c>
      <c r="E317" s="96" t="s">
        <v>1330</v>
      </c>
      <c r="F317" s="96" t="s">
        <v>1331</v>
      </c>
      <c r="G317" s="79" t="s">
        <v>1332</v>
      </c>
    </row>
    <row r="318" spans="1:7" ht="14.25" hidden="1" customHeight="1">
      <c r="A318" s="94">
        <v>913</v>
      </c>
      <c r="B318" s="101" t="s">
        <v>1344</v>
      </c>
      <c r="C318" s="100">
        <v>0</v>
      </c>
      <c r="D318" s="95" t="s">
        <v>1480</v>
      </c>
      <c r="E318" s="96" t="s">
        <v>1330</v>
      </c>
      <c r="F318" s="96" t="s">
        <v>1331</v>
      </c>
      <c r="G318" s="79" t="s">
        <v>1332</v>
      </c>
    </row>
    <row r="319" spans="1:7" ht="14.25" hidden="1" customHeight="1">
      <c r="A319" s="94">
        <v>912</v>
      </c>
      <c r="B319" s="101" t="s">
        <v>1344</v>
      </c>
      <c r="C319" s="100">
        <v>0</v>
      </c>
      <c r="D319" s="95" t="s">
        <v>1479</v>
      </c>
      <c r="E319" s="96" t="s">
        <v>1330</v>
      </c>
      <c r="F319" s="96" t="s">
        <v>1331</v>
      </c>
      <c r="G319" s="79" t="s">
        <v>1332</v>
      </c>
    </row>
    <row r="320" spans="1:7" ht="14.25" hidden="1" customHeight="1">
      <c r="A320" s="94">
        <v>911</v>
      </c>
      <c r="B320" s="101" t="s">
        <v>1344</v>
      </c>
      <c r="C320" s="100">
        <v>0</v>
      </c>
      <c r="D320" s="95" t="s">
        <v>1478</v>
      </c>
      <c r="E320" s="96" t="s">
        <v>1330</v>
      </c>
      <c r="F320" s="96" t="s">
        <v>1331</v>
      </c>
      <c r="G320" s="79" t="s">
        <v>1332</v>
      </c>
    </row>
    <row r="321" spans="1:7" ht="14.25" hidden="1" customHeight="1">
      <c r="A321" s="94">
        <v>910</v>
      </c>
      <c r="B321" s="101" t="s">
        <v>1344</v>
      </c>
      <c r="C321" s="100">
        <v>0</v>
      </c>
      <c r="D321" s="95" t="s">
        <v>1477</v>
      </c>
      <c r="E321" s="96" t="s">
        <v>1330</v>
      </c>
      <c r="F321" s="96" t="s">
        <v>1331</v>
      </c>
      <c r="G321" s="79" t="s">
        <v>1332</v>
      </c>
    </row>
    <row r="322" spans="1:7" ht="14.25" hidden="1" customHeight="1">
      <c r="A322" s="94">
        <v>909</v>
      </c>
      <c r="B322" s="101" t="s">
        <v>1344</v>
      </c>
      <c r="C322" s="100">
        <v>0</v>
      </c>
      <c r="D322" s="95" t="s">
        <v>1476</v>
      </c>
      <c r="E322" s="96" t="s">
        <v>1330</v>
      </c>
      <c r="F322" s="96" t="s">
        <v>1331</v>
      </c>
      <c r="G322" s="79" t="s">
        <v>1332</v>
      </c>
    </row>
    <row r="323" spans="1:7" ht="14.25" hidden="1" customHeight="1">
      <c r="A323" s="94">
        <v>922</v>
      </c>
      <c r="B323" s="101" t="s">
        <v>1344</v>
      </c>
      <c r="C323" s="100">
        <v>0</v>
      </c>
      <c r="D323" s="95" t="s">
        <v>1489</v>
      </c>
      <c r="E323" s="96" t="s">
        <v>1330</v>
      </c>
      <c r="F323" s="96" t="s">
        <v>1331</v>
      </c>
      <c r="G323" s="79" t="s">
        <v>1332</v>
      </c>
    </row>
    <row r="324" spans="1:7" ht="14.25" hidden="1" customHeight="1">
      <c r="A324" s="94">
        <v>921</v>
      </c>
      <c r="B324" s="101" t="s">
        <v>1344</v>
      </c>
      <c r="C324" s="100">
        <v>0</v>
      </c>
      <c r="D324" s="95" t="s">
        <v>1488</v>
      </c>
      <c r="E324" s="96" t="s">
        <v>1330</v>
      </c>
      <c r="F324" s="96" t="s">
        <v>1331</v>
      </c>
      <c r="G324" s="79" t="s">
        <v>1332</v>
      </c>
    </row>
    <row r="325" spans="1:7" ht="14.25" hidden="1" customHeight="1">
      <c r="A325" s="94">
        <v>920</v>
      </c>
      <c r="B325" s="101" t="s">
        <v>1344</v>
      </c>
      <c r="C325" s="100">
        <v>0</v>
      </c>
      <c r="D325" s="95" t="s">
        <v>1487</v>
      </c>
      <c r="E325" s="96" t="s">
        <v>1330</v>
      </c>
      <c r="F325" s="96" t="s">
        <v>1331</v>
      </c>
      <c r="G325" s="79" t="s">
        <v>1332</v>
      </c>
    </row>
    <row r="326" spans="1:7" ht="14.25" hidden="1" customHeight="1">
      <c r="A326" s="94">
        <v>919</v>
      </c>
      <c r="B326" s="101" t="s">
        <v>1344</v>
      </c>
      <c r="C326" s="100">
        <v>0</v>
      </c>
      <c r="D326" s="95" t="s">
        <v>1486</v>
      </c>
      <c r="E326" s="96" t="s">
        <v>1330</v>
      </c>
      <c r="F326" s="96" t="s">
        <v>1331</v>
      </c>
      <c r="G326" s="79" t="s">
        <v>1332</v>
      </c>
    </row>
    <row r="327" spans="1:7" ht="14.25" hidden="1" customHeight="1">
      <c r="A327" s="94">
        <v>918</v>
      </c>
      <c r="B327" s="101" t="s">
        <v>1344</v>
      </c>
      <c r="C327" s="100">
        <v>0</v>
      </c>
      <c r="D327" s="95" t="s">
        <v>1485</v>
      </c>
      <c r="E327" s="96" t="s">
        <v>1330</v>
      </c>
      <c r="F327" s="96" t="s">
        <v>1331</v>
      </c>
      <c r="G327" s="79" t="s">
        <v>1332</v>
      </c>
    </row>
    <row r="328" spans="1:7" ht="14.25" hidden="1" customHeight="1">
      <c r="A328" s="94">
        <v>917</v>
      </c>
      <c r="B328" s="101" t="s">
        <v>1344</v>
      </c>
      <c r="C328" s="100">
        <v>0</v>
      </c>
      <c r="D328" s="95" t="s">
        <v>1484</v>
      </c>
      <c r="E328" s="96" t="s">
        <v>1330</v>
      </c>
      <c r="F328" s="96" t="s">
        <v>1331</v>
      </c>
      <c r="G328" s="79" t="s">
        <v>1332</v>
      </c>
    </row>
    <row r="329" spans="1:7" ht="14.25" hidden="1" customHeight="1">
      <c r="A329" s="94">
        <v>908</v>
      </c>
      <c r="B329" s="101" t="s">
        <v>1344</v>
      </c>
      <c r="C329" s="100">
        <v>0</v>
      </c>
      <c r="D329" s="95" t="s">
        <v>1475</v>
      </c>
      <c r="E329" s="96" t="s">
        <v>1330</v>
      </c>
      <c r="F329" s="96" t="s">
        <v>1331</v>
      </c>
      <c r="G329" s="79" t="s">
        <v>1332</v>
      </c>
    </row>
    <row r="330" spans="1:7" ht="14.25" hidden="1" customHeight="1">
      <c r="A330" s="94">
        <v>928</v>
      </c>
      <c r="B330" s="101" t="s">
        <v>1344</v>
      </c>
      <c r="C330" s="100">
        <v>0</v>
      </c>
      <c r="D330" s="95" t="s">
        <v>1495</v>
      </c>
      <c r="E330" s="96" t="s">
        <v>1330</v>
      </c>
      <c r="F330" s="96" t="s">
        <v>1331</v>
      </c>
      <c r="G330" s="79" t="s">
        <v>1332</v>
      </c>
    </row>
    <row r="331" spans="1:7" ht="14.25" hidden="1" customHeight="1">
      <c r="A331" s="94">
        <v>930</v>
      </c>
      <c r="B331" s="101" t="s">
        <v>1344</v>
      </c>
      <c r="C331" s="100">
        <v>0</v>
      </c>
      <c r="D331" s="95" t="s">
        <v>1497</v>
      </c>
      <c r="E331" s="96" t="s">
        <v>1330</v>
      </c>
      <c r="F331" s="96" t="s">
        <v>1331</v>
      </c>
      <c r="G331" s="79" t="s">
        <v>1332</v>
      </c>
    </row>
    <row r="332" spans="1:7" ht="14.25" hidden="1" customHeight="1">
      <c r="A332" s="94">
        <v>929</v>
      </c>
      <c r="B332" s="101" t="s">
        <v>1344</v>
      </c>
      <c r="C332" s="100">
        <v>0</v>
      </c>
      <c r="D332" s="95" t="s">
        <v>1496</v>
      </c>
      <c r="E332" s="96" t="s">
        <v>1330</v>
      </c>
      <c r="F332" s="96" t="s">
        <v>1331</v>
      </c>
      <c r="G332" s="79" t="s">
        <v>1332</v>
      </c>
    </row>
    <row r="333" spans="1:7" ht="14.25" hidden="1" customHeight="1">
      <c r="A333" s="94">
        <v>927</v>
      </c>
      <c r="B333" s="101" t="s">
        <v>1344</v>
      </c>
      <c r="C333" s="100">
        <v>0</v>
      </c>
      <c r="D333" s="95" t="s">
        <v>1494</v>
      </c>
      <c r="E333" s="96" t="s">
        <v>1330</v>
      </c>
      <c r="F333" s="96" t="s">
        <v>1331</v>
      </c>
      <c r="G333" s="79" t="s">
        <v>1332</v>
      </c>
    </row>
    <row r="334" spans="1:7" ht="14.25" hidden="1" customHeight="1">
      <c r="A334" s="94">
        <v>907</v>
      </c>
      <c r="B334" s="101" t="s">
        <v>1344</v>
      </c>
      <c r="C334" s="100">
        <v>0</v>
      </c>
      <c r="D334" s="95" t="s">
        <v>1474</v>
      </c>
      <c r="E334" s="96" t="s">
        <v>1330</v>
      </c>
      <c r="F334" s="96" t="s">
        <v>1331</v>
      </c>
      <c r="G334" s="79" t="s">
        <v>1332</v>
      </c>
    </row>
    <row r="335" spans="1:7" ht="14.25" hidden="1" customHeight="1">
      <c r="A335" s="94">
        <v>939</v>
      </c>
      <c r="B335" s="101" t="s">
        <v>1344</v>
      </c>
      <c r="C335" s="100">
        <v>0</v>
      </c>
      <c r="D335" s="118" t="s">
        <v>1501</v>
      </c>
      <c r="E335" s="96" t="s">
        <v>1330</v>
      </c>
      <c r="F335" s="96" t="s">
        <v>1331</v>
      </c>
      <c r="G335" s="79" t="s">
        <v>1332</v>
      </c>
    </row>
    <row r="336" spans="1:7" ht="14.25" hidden="1" customHeight="1">
      <c r="A336" s="94">
        <v>903</v>
      </c>
      <c r="B336" s="101" t="s">
        <v>1344</v>
      </c>
      <c r="C336" s="100">
        <v>0</v>
      </c>
      <c r="D336" s="95" t="s">
        <v>1470</v>
      </c>
      <c r="E336" s="96" t="s">
        <v>1330</v>
      </c>
      <c r="F336" s="96" t="s">
        <v>1331</v>
      </c>
      <c r="G336" s="79" t="s">
        <v>1332</v>
      </c>
    </row>
    <row r="337" spans="1:7" ht="14.25" hidden="1" customHeight="1">
      <c r="A337" s="94">
        <v>925</v>
      </c>
      <c r="B337" s="101" t="s">
        <v>1344</v>
      </c>
      <c r="C337" s="100">
        <v>0</v>
      </c>
      <c r="D337" s="95" t="s">
        <v>1492</v>
      </c>
      <c r="E337" s="96" t="s">
        <v>1330</v>
      </c>
      <c r="F337" s="96" t="s">
        <v>1331</v>
      </c>
      <c r="G337" s="79" t="s">
        <v>1332</v>
      </c>
    </row>
    <row r="338" spans="1:7" ht="14.25" hidden="1" customHeight="1">
      <c r="A338" s="94">
        <v>924</v>
      </c>
      <c r="B338" s="101" t="s">
        <v>1344</v>
      </c>
      <c r="C338" s="100">
        <v>0</v>
      </c>
      <c r="D338" s="95" t="s">
        <v>1491</v>
      </c>
      <c r="E338" s="96" t="s">
        <v>1330</v>
      </c>
      <c r="F338" s="96" t="s">
        <v>1331</v>
      </c>
      <c r="G338" s="79" t="s">
        <v>1332</v>
      </c>
    </row>
    <row r="339" spans="1:7" ht="14.25" hidden="1" customHeight="1">
      <c r="A339" s="94">
        <v>923</v>
      </c>
      <c r="B339" s="101" t="s">
        <v>1344</v>
      </c>
      <c r="C339" s="100">
        <v>0</v>
      </c>
      <c r="D339" s="95" t="s">
        <v>1490</v>
      </c>
      <c r="E339" s="96" t="s">
        <v>1330</v>
      </c>
      <c r="F339" s="96" t="s">
        <v>1331</v>
      </c>
      <c r="G339" s="79" t="s">
        <v>1332</v>
      </c>
    </row>
    <row r="340" spans="1:7" ht="14.25" hidden="1" customHeight="1">
      <c r="A340" s="94">
        <v>926</v>
      </c>
      <c r="B340" s="101" t="s">
        <v>1344</v>
      </c>
      <c r="C340" s="100">
        <v>0</v>
      </c>
      <c r="D340" s="95" t="s">
        <v>1493</v>
      </c>
      <c r="E340" s="96" t="s">
        <v>1330</v>
      </c>
      <c r="F340" s="96" t="s">
        <v>1331</v>
      </c>
      <c r="G340" s="79" t="s">
        <v>1332</v>
      </c>
    </row>
    <row r="341" spans="1:7" ht="14.25" hidden="1" customHeight="1">
      <c r="A341" s="94">
        <v>931</v>
      </c>
      <c r="B341" s="101" t="s">
        <v>1344</v>
      </c>
      <c r="C341" s="100">
        <v>0</v>
      </c>
      <c r="D341" s="95" t="s">
        <v>1498</v>
      </c>
      <c r="E341" s="96" t="s">
        <v>1330</v>
      </c>
      <c r="F341" s="96" t="s">
        <v>1331</v>
      </c>
      <c r="G341" s="79" t="s">
        <v>1332</v>
      </c>
    </row>
    <row r="342" spans="1:7" ht="14.25" hidden="1" customHeight="1">
      <c r="A342" s="94">
        <v>932</v>
      </c>
      <c r="B342" s="101" t="s">
        <v>1344</v>
      </c>
      <c r="C342" s="100">
        <v>0</v>
      </c>
      <c r="D342" s="95" t="s">
        <v>1498</v>
      </c>
      <c r="E342" s="96" t="s">
        <v>1330</v>
      </c>
      <c r="F342" s="96" t="s">
        <v>1331</v>
      </c>
      <c r="G342" s="79" t="s">
        <v>1332</v>
      </c>
    </row>
    <row r="343" spans="1:7" ht="14.25" hidden="1" customHeight="1">
      <c r="A343" s="94">
        <v>933</v>
      </c>
      <c r="B343" s="101" t="s">
        <v>1344</v>
      </c>
      <c r="C343" s="100">
        <v>0</v>
      </c>
      <c r="D343" s="95" t="s">
        <v>1498</v>
      </c>
      <c r="E343" s="96" t="s">
        <v>1330</v>
      </c>
      <c r="F343" s="96" t="s">
        <v>1331</v>
      </c>
      <c r="G343" s="79" t="s">
        <v>1332</v>
      </c>
    </row>
    <row r="344" spans="1:7" ht="14.25" hidden="1" customHeight="1">
      <c r="A344" s="94">
        <v>934</v>
      </c>
      <c r="B344" s="101" t="s">
        <v>1344</v>
      </c>
      <c r="C344" s="100">
        <v>0</v>
      </c>
      <c r="D344" s="95" t="s">
        <v>1498</v>
      </c>
      <c r="E344" s="96" t="s">
        <v>1330</v>
      </c>
      <c r="F344" s="96" t="s">
        <v>1331</v>
      </c>
      <c r="G344" s="79" t="s">
        <v>1332</v>
      </c>
    </row>
    <row r="345" spans="1:7" ht="14.25" hidden="1" customHeight="1">
      <c r="A345" s="94">
        <v>935</v>
      </c>
      <c r="B345" s="101" t="s">
        <v>1344</v>
      </c>
      <c r="C345" s="100">
        <v>0</v>
      </c>
      <c r="D345" s="95" t="s">
        <v>1498</v>
      </c>
      <c r="E345" s="96" t="s">
        <v>1330</v>
      </c>
      <c r="F345" s="96" t="s">
        <v>1331</v>
      </c>
      <c r="G345" s="79" t="s">
        <v>1332</v>
      </c>
    </row>
    <row r="346" spans="1:7" ht="14.25" hidden="1" customHeight="1">
      <c r="A346" s="94">
        <v>936</v>
      </c>
      <c r="B346" s="101" t="s">
        <v>1344</v>
      </c>
      <c r="C346" s="100">
        <v>0</v>
      </c>
      <c r="D346" s="95" t="s">
        <v>1498</v>
      </c>
      <c r="E346" s="96" t="s">
        <v>1330</v>
      </c>
      <c r="F346" s="96" t="s">
        <v>1331</v>
      </c>
      <c r="G346" s="79" t="s">
        <v>1332</v>
      </c>
    </row>
    <row r="347" spans="1:7" ht="14.25" hidden="1" customHeight="1">
      <c r="A347" s="94">
        <v>938</v>
      </c>
      <c r="B347" s="101" t="s">
        <v>1344</v>
      </c>
      <c r="C347" s="100">
        <v>0</v>
      </c>
      <c r="D347" s="95" t="s">
        <v>1500</v>
      </c>
      <c r="E347" s="96" t="s">
        <v>1330</v>
      </c>
      <c r="F347" s="96" t="s">
        <v>1331</v>
      </c>
      <c r="G347" s="79" t="s">
        <v>1332</v>
      </c>
    </row>
    <row r="348" spans="1:7" ht="14.25" hidden="1" customHeight="1">
      <c r="A348" s="94">
        <v>937</v>
      </c>
      <c r="B348" s="101" t="s">
        <v>1344</v>
      </c>
      <c r="C348" s="100">
        <v>0</v>
      </c>
      <c r="D348" s="95" t="s">
        <v>1499</v>
      </c>
      <c r="E348" s="96" t="s">
        <v>1330</v>
      </c>
      <c r="F348" s="96" t="s">
        <v>1331</v>
      </c>
      <c r="G348" s="79" t="s">
        <v>1332</v>
      </c>
    </row>
    <row r="349" spans="1:7" ht="14.25" hidden="1" customHeight="1">
      <c r="A349" s="94">
        <v>906</v>
      </c>
      <c r="B349" s="101" t="s">
        <v>1344</v>
      </c>
      <c r="C349" s="100">
        <v>0</v>
      </c>
      <c r="D349" s="95" t="s">
        <v>1473</v>
      </c>
      <c r="E349" s="96" t="s">
        <v>1330</v>
      </c>
      <c r="F349" s="96" t="s">
        <v>1331</v>
      </c>
      <c r="G349" s="79" t="s">
        <v>1332</v>
      </c>
    </row>
    <row r="350" spans="1:7" ht="14.25" hidden="1" customHeight="1">
      <c r="A350" s="94">
        <v>905</v>
      </c>
      <c r="B350" s="101" t="s">
        <v>1344</v>
      </c>
      <c r="C350" s="100">
        <v>0</v>
      </c>
      <c r="D350" s="95" t="s">
        <v>1472</v>
      </c>
      <c r="E350" s="96" t="s">
        <v>1330</v>
      </c>
      <c r="F350" s="96" t="s">
        <v>1331</v>
      </c>
      <c r="G350" s="79" t="s">
        <v>1332</v>
      </c>
    </row>
    <row r="351" spans="1:7" ht="14.25" hidden="1" customHeight="1">
      <c r="A351" s="94">
        <v>904</v>
      </c>
      <c r="B351" s="101" t="s">
        <v>1344</v>
      </c>
      <c r="C351" s="100">
        <v>0</v>
      </c>
      <c r="D351" s="95" t="s">
        <v>1471</v>
      </c>
      <c r="E351" s="96" t="s">
        <v>1330</v>
      </c>
      <c r="F351" s="96" t="s">
        <v>1331</v>
      </c>
      <c r="G351" s="79" t="s">
        <v>1332</v>
      </c>
    </row>
    <row r="352" spans="1:7" ht="14.25" hidden="1" customHeight="1">
      <c r="A352" s="94">
        <v>672</v>
      </c>
      <c r="B352" s="101" t="s">
        <v>51</v>
      </c>
      <c r="C352" s="100">
        <v>0</v>
      </c>
      <c r="D352" s="95" t="s">
        <v>901</v>
      </c>
      <c r="E352" s="96" t="s">
        <v>12</v>
      </c>
      <c r="F352" s="96" t="s">
        <v>13</v>
      </c>
      <c r="G352" s="96" t="s">
        <v>856</v>
      </c>
    </row>
    <row r="353" spans="1:7" ht="14.25" hidden="1" customHeight="1">
      <c r="A353" s="94">
        <v>1103</v>
      </c>
      <c r="B353" s="101" t="s">
        <v>51</v>
      </c>
      <c r="C353" s="100">
        <v>0</v>
      </c>
      <c r="D353" s="95" t="s">
        <v>1653</v>
      </c>
      <c r="E353" s="96" t="s">
        <v>1330</v>
      </c>
      <c r="F353" s="96" t="s">
        <v>1331</v>
      </c>
      <c r="G353" s="79" t="s">
        <v>1332</v>
      </c>
    </row>
    <row r="354" spans="1:7" ht="14.25" hidden="1" customHeight="1">
      <c r="A354" s="94">
        <v>1104</v>
      </c>
      <c r="B354" s="101" t="s">
        <v>51</v>
      </c>
      <c r="C354" s="100">
        <v>0</v>
      </c>
      <c r="D354" s="95" t="s">
        <v>1655</v>
      </c>
      <c r="E354" s="96" t="s">
        <v>1330</v>
      </c>
      <c r="F354" s="96" t="s">
        <v>1331</v>
      </c>
      <c r="G354" s="79" t="s">
        <v>1332</v>
      </c>
    </row>
    <row r="355" spans="1:7" ht="14.25" hidden="1" customHeight="1">
      <c r="A355" s="94">
        <v>1127</v>
      </c>
      <c r="B355" s="101" t="s">
        <v>1344</v>
      </c>
      <c r="C355" s="100">
        <v>0</v>
      </c>
      <c r="D355" s="95" t="s">
        <v>1676</v>
      </c>
      <c r="E355" s="96" t="s">
        <v>1330</v>
      </c>
      <c r="F355" s="96" t="s">
        <v>1331</v>
      </c>
      <c r="G355" s="79" t="s">
        <v>1332</v>
      </c>
    </row>
    <row r="356" spans="1:7" ht="14.25" hidden="1" customHeight="1">
      <c r="A356" s="94">
        <v>1126</v>
      </c>
      <c r="B356" s="101" t="s">
        <v>1344</v>
      </c>
      <c r="C356" s="100">
        <v>0</v>
      </c>
      <c r="D356" s="95" t="s">
        <v>1675</v>
      </c>
      <c r="E356" s="96" t="s">
        <v>1330</v>
      </c>
      <c r="F356" s="96" t="s">
        <v>1331</v>
      </c>
      <c r="G356" s="79" t="s">
        <v>1332</v>
      </c>
    </row>
    <row r="357" spans="1:7" ht="14.25" hidden="1" customHeight="1">
      <c r="A357" s="94">
        <v>1124</v>
      </c>
      <c r="B357" s="101" t="s">
        <v>1344</v>
      </c>
      <c r="C357" s="100">
        <v>0</v>
      </c>
      <c r="D357" s="95" t="s">
        <v>1673</v>
      </c>
      <c r="E357" s="96" t="s">
        <v>1330</v>
      </c>
      <c r="F357" s="96" t="s">
        <v>1331</v>
      </c>
      <c r="G357" s="79" t="s">
        <v>1332</v>
      </c>
    </row>
    <row r="358" spans="1:7" ht="14.25" hidden="1" customHeight="1">
      <c r="A358" s="94">
        <v>1128</v>
      </c>
      <c r="B358" s="101" t="s">
        <v>1344</v>
      </c>
      <c r="C358" s="100">
        <v>0</v>
      </c>
      <c r="D358" s="95" t="s">
        <v>1677</v>
      </c>
      <c r="E358" s="96" t="s">
        <v>1330</v>
      </c>
      <c r="F358" s="96" t="s">
        <v>1331</v>
      </c>
      <c r="G358" s="79" t="s">
        <v>1332</v>
      </c>
    </row>
    <row r="359" spans="1:7" ht="14.25" hidden="1" customHeight="1">
      <c r="A359" s="94">
        <v>1117</v>
      </c>
      <c r="B359" s="101" t="s">
        <v>1344</v>
      </c>
      <c r="C359" s="100">
        <v>0</v>
      </c>
      <c r="D359" s="95" t="s">
        <v>1668</v>
      </c>
      <c r="E359" s="96" t="s">
        <v>1330</v>
      </c>
      <c r="F359" s="96" t="s">
        <v>1331</v>
      </c>
      <c r="G359" s="79" t="s">
        <v>1332</v>
      </c>
    </row>
    <row r="360" spans="1:7" ht="14.25" hidden="1" customHeight="1">
      <c r="A360" s="94">
        <v>1118</v>
      </c>
      <c r="B360" s="101" t="s">
        <v>1344</v>
      </c>
      <c r="C360" s="100">
        <v>0</v>
      </c>
      <c r="D360" s="95" t="s">
        <v>1668</v>
      </c>
      <c r="E360" s="96" t="s">
        <v>1330</v>
      </c>
      <c r="F360" s="96" t="s">
        <v>1331</v>
      </c>
      <c r="G360" s="79" t="s">
        <v>1332</v>
      </c>
    </row>
    <row r="361" spans="1:7" ht="14.25" hidden="1" customHeight="1">
      <c r="A361" s="94">
        <v>1105</v>
      </c>
      <c r="B361" s="101" t="s">
        <v>51</v>
      </c>
      <c r="C361" s="100">
        <v>0</v>
      </c>
      <c r="D361" s="95" t="s">
        <v>1656</v>
      </c>
      <c r="E361" s="96" t="s">
        <v>1330</v>
      </c>
      <c r="F361" s="96" t="s">
        <v>1331</v>
      </c>
      <c r="G361" s="79" t="s">
        <v>1332</v>
      </c>
    </row>
    <row r="362" spans="1:7" ht="14.25" hidden="1" customHeight="1">
      <c r="A362" s="94">
        <v>1106</v>
      </c>
      <c r="B362" s="101" t="s">
        <v>51</v>
      </c>
      <c r="C362" s="100">
        <v>0</v>
      </c>
      <c r="D362" s="95" t="s">
        <v>1657</v>
      </c>
      <c r="E362" s="96" t="s">
        <v>1330</v>
      </c>
      <c r="F362" s="96" t="s">
        <v>1331</v>
      </c>
      <c r="G362" s="79" t="s">
        <v>1332</v>
      </c>
    </row>
    <row r="363" spans="1:7" ht="14.25" hidden="1" customHeight="1">
      <c r="A363" s="94">
        <v>1097</v>
      </c>
      <c r="B363" s="101" t="s">
        <v>51</v>
      </c>
      <c r="C363" s="100">
        <v>0</v>
      </c>
      <c r="D363" s="118" t="s">
        <v>1647</v>
      </c>
      <c r="E363" s="96" t="s">
        <v>1330</v>
      </c>
      <c r="F363" s="96" t="s">
        <v>1331</v>
      </c>
      <c r="G363" s="79" t="s">
        <v>1332</v>
      </c>
    </row>
    <row r="364" spans="1:7" ht="14.25" hidden="1" customHeight="1">
      <c r="A364" s="94">
        <v>1098</v>
      </c>
      <c r="B364" s="101" t="s">
        <v>51</v>
      </c>
      <c r="C364" s="100">
        <v>0</v>
      </c>
      <c r="D364" s="118" t="s">
        <v>1648</v>
      </c>
      <c r="E364" s="96" t="s">
        <v>1330</v>
      </c>
      <c r="F364" s="96" t="s">
        <v>1331</v>
      </c>
      <c r="G364" s="79" t="s">
        <v>1332</v>
      </c>
    </row>
    <row r="365" spans="1:7" ht="14.25" hidden="1" customHeight="1">
      <c r="A365" s="94">
        <v>1099</v>
      </c>
      <c r="B365" s="101" t="s">
        <v>51</v>
      </c>
      <c r="C365" s="100">
        <v>0</v>
      </c>
      <c r="D365" s="95" t="s">
        <v>1649</v>
      </c>
      <c r="E365" s="96" t="s">
        <v>1330</v>
      </c>
      <c r="F365" s="96" t="s">
        <v>1331</v>
      </c>
      <c r="G365" s="79" t="s">
        <v>1332</v>
      </c>
    </row>
    <row r="366" spans="1:7" ht="14.25" hidden="1" customHeight="1">
      <c r="A366" s="94">
        <v>1100</v>
      </c>
      <c r="B366" s="101" t="s">
        <v>51</v>
      </c>
      <c r="C366" s="100">
        <v>0</v>
      </c>
      <c r="D366" s="95" t="s">
        <v>1650</v>
      </c>
      <c r="E366" s="96" t="s">
        <v>1330</v>
      </c>
      <c r="F366" s="96" t="s">
        <v>1331</v>
      </c>
      <c r="G366" s="79" t="s">
        <v>1332</v>
      </c>
    </row>
    <row r="367" spans="1:7" ht="14.25" hidden="1" customHeight="1">
      <c r="A367" s="94">
        <v>1101</v>
      </c>
      <c r="B367" s="101" t="s">
        <v>51</v>
      </c>
      <c r="C367" s="100">
        <v>0</v>
      </c>
      <c r="D367" s="95" t="s">
        <v>1651</v>
      </c>
      <c r="E367" s="96" t="s">
        <v>1330</v>
      </c>
      <c r="F367" s="96" t="s">
        <v>1331</v>
      </c>
      <c r="G367" s="79" t="s">
        <v>1332</v>
      </c>
    </row>
    <row r="368" spans="1:7" ht="14.25" hidden="1" customHeight="1">
      <c r="A368" s="94">
        <v>1102</v>
      </c>
      <c r="B368" s="101" t="s">
        <v>51</v>
      </c>
      <c r="C368" s="100">
        <v>0</v>
      </c>
      <c r="D368" s="95" t="s">
        <v>1652</v>
      </c>
      <c r="E368" s="96" t="s">
        <v>1330</v>
      </c>
      <c r="F368" s="96" t="s">
        <v>1331</v>
      </c>
      <c r="G368" s="79" t="s">
        <v>1332</v>
      </c>
    </row>
    <row r="369" spans="1:7" ht="14.25" hidden="1" customHeight="1">
      <c r="A369" s="94">
        <v>1114</v>
      </c>
      <c r="B369" s="101" t="s">
        <v>1344</v>
      </c>
      <c r="C369" s="100">
        <v>0</v>
      </c>
      <c r="D369" s="95" t="s">
        <v>1665</v>
      </c>
      <c r="E369" s="96" t="s">
        <v>1330</v>
      </c>
      <c r="F369" s="96" t="s">
        <v>1331</v>
      </c>
      <c r="G369" s="79" t="s">
        <v>1332</v>
      </c>
    </row>
    <row r="370" spans="1:7" ht="14.25" hidden="1" customHeight="1">
      <c r="A370" s="94">
        <v>1113</v>
      </c>
      <c r="B370" s="101" t="s">
        <v>1344</v>
      </c>
      <c r="C370" s="100">
        <v>0</v>
      </c>
      <c r="D370" s="95" t="s">
        <v>1664</v>
      </c>
      <c r="E370" s="96" t="s">
        <v>1330</v>
      </c>
      <c r="F370" s="96" t="s">
        <v>1331</v>
      </c>
      <c r="G370" s="79" t="s">
        <v>1332</v>
      </c>
    </row>
    <row r="371" spans="1:7" ht="14.25" hidden="1" customHeight="1">
      <c r="A371" s="94">
        <v>1112</v>
      </c>
      <c r="B371" s="101" t="s">
        <v>1344</v>
      </c>
      <c r="C371" s="100">
        <v>0</v>
      </c>
      <c r="D371" s="95" t="s">
        <v>1663</v>
      </c>
      <c r="E371" s="96" t="s">
        <v>1330</v>
      </c>
      <c r="F371" s="96" t="s">
        <v>1331</v>
      </c>
      <c r="G371" s="79" t="s">
        <v>1332</v>
      </c>
    </row>
    <row r="372" spans="1:7" ht="14.25" hidden="1" customHeight="1">
      <c r="A372" s="94">
        <v>1111</v>
      </c>
      <c r="B372" s="101" t="s">
        <v>1344</v>
      </c>
      <c r="C372" s="100">
        <v>0</v>
      </c>
      <c r="D372" s="95" t="s">
        <v>1662</v>
      </c>
      <c r="E372" s="96" t="s">
        <v>1330</v>
      </c>
      <c r="F372" s="96" t="s">
        <v>1331</v>
      </c>
      <c r="G372" s="79" t="s">
        <v>1332</v>
      </c>
    </row>
    <row r="373" spans="1:7" ht="14.25" hidden="1" customHeight="1">
      <c r="A373" s="94">
        <v>1110</v>
      </c>
      <c r="B373" s="101" t="s">
        <v>1344</v>
      </c>
      <c r="C373" s="100">
        <v>0</v>
      </c>
      <c r="D373" s="95" t="s">
        <v>1661</v>
      </c>
      <c r="E373" s="96" t="s">
        <v>1330</v>
      </c>
      <c r="F373" s="96" t="s">
        <v>1331</v>
      </c>
      <c r="G373" s="79" t="s">
        <v>1332</v>
      </c>
    </row>
    <row r="374" spans="1:7" ht="14.25" hidden="1" customHeight="1">
      <c r="A374" s="94">
        <v>1109</v>
      </c>
      <c r="B374" s="101" t="s">
        <v>1344</v>
      </c>
      <c r="C374" s="100">
        <v>0</v>
      </c>
      <c r="D374" s="95" t="s">
        <v>1660</v>
      </c>
      <c r="E374" s="96" t="s">
        <v>1330</v>
      </c>
      <c r="F374" s="96" t="s">
        <v>1331</v>
      </c>
      <c r="G374" s="79" t="s">
        <v>1332</v>
      </c>
    </row>
    <row r="375" spans="1:7" ht="14.25" hidden="1" customHeight="1">
      <c r="A375" s="94">
        <v>1108</v>
      </c>
      <c r="B375" s="101" t="s">
        <v>1344</v>
      </c>
      <c r="C375" s="100">
        <v>0</v>
      </c>
      <c r="D375" s="95" t="s">
        <v>1659</v>
      </c>
      <c r="E375" s="96" t="s">
        <v>1330</v>
      </c>
      <c r="F375" s="96" t="s">
        <v>1331</v>
      </c>
      <c r="G375" s="79" t="s">
        <v>1332</v>
      </c>
    </row>
    <row r="376" spans="1:7" ht="14.25" hidden="1" customHeight="1">
      <c r="A376" s="94">
        <v>1107</v>
      </c>
      <c r="B376" s="101" t="s">
        <v>1344</v>
      </c>
      <c r="C376" s="100">
        <v>0</v>
      </c>
      <c r="D376" s="95" t="s">
        <v>1658</v>
      </c>
      <c r="E376" s="96" t="s">
        <v>1330</v>
      </c>
      <c r="F376" s="96" t="s">
        <v>1331</v>
      </c>
      <c r="G376" s="79" t="s">
        <v>1332</v>
      </c>
    </row>
    <row r="377" spans="1:7" ht="14.25" hidden="1" customHeight="1">
      <c r="A377" s="94">
        <v>1132</v>
      </c>
      <c r="B377" s="101" t="s">
        <v>1344</v>
      </c>
      <c r="C377" s="100">
        <v>0</v>
      </c>
      <c r="D377" s="95" t="s">
        <v>1682</v>
      </c>
      <c r="E377" s="96" t="s">
        <v>1330</v>
      </c>
      <c r="F377" s="96" t="s">
        <v>1331</v>
      </c>
      <c r="G377" s="79" t="s">
        <v>1332</v>
      </c>
    </row>
    <row r="378" spans="1:7" ht="14.25" hidden="1" customHeight="1">
      <c r="A378" s="94">
        <v>1131</v>
      </c>
      <c r="B378" s="101" t="s">
        <v>1344</v>
      </c>
      <c r="C378" s="100">
        <v>0</v>
      </c>
      <c r="D378" s="95" t="s">
        <v>1681</v>
      </c>
      <c r="E378" s="96" t="s">
        <v>1330</v>
      </c>
      <c r="F378" s="96" t="s">
        <v>1331</v>
      </c>
      <c r="G378" s="79" t="s">
        <v>1332</v>
      </c>
    </row>
    <row r="379" spans="1:7" ht="14.25" hidden="1" customHeight="1">
      <c r="A379" s="94">
        <v>1130</v>
      </c>
      <c r="B379" s="101" t="s">
        <v>1344</v>
      </c>
      <c r="C379" s="100">
        <v>0</v>
      </c>
      <c r="D379" s="95" t="s">
        <v>1680</v>
      </c>
      <c r="E379" s="96" t="s">
        <v>1330</v>
      </c>
      <c r="F379" s="96" t="s">
        <v>1331</v>
      </c>
      <c r="G379" s="79" t="s">
        <v>1332</v>
      </c>
    </row>
    <row r="380" spans="1:7" ht="14.25" hidden="1" customHeight="1">
      <c r="A380" s="94">
        <v>1129</v>
      </c>
      <c r="B380" s="101" t="s">
        <v>1344</v>
      </c>
      <c r="C380" s="100">
        <v>0</v>
      </c>
      <c r="D380" s="95" t="s">
        <v>1678</v>
      </c>
      <c r="E380" s="96" t="s">
        <v>1330</v>
      </c>
      <c r="F380" s="96" t="s">
        <v>1331</v>
      </c>
      <c r="G380" s="79" t="s">
        <v>1332</v>
      </c>
    </row>
    <row r="381" spans="1:7" ht="14.25" hidden="1" customHeight="1">
      <c r="A381" s="94">
        <v>697</v>
      </c>
      <c r="B381" s="101" t="s">
        <v>51</v>
      </c>
      <c r="C381" s="100">
        <v>0</v>
      </c>
      <c r="D381" s="95" t="s">
        <v>930</v>
      </c>
      <c r="E381" s="96" t="s">
        <v>12</v>
      </c>
      <c r="F381" s="96" t="s">
        <v>13</v>
      </c>
      <c r="G381" s="96" t="s">
        <v>856</v>
      </c>
    </row>
    <row r="382" spans="1:7" ht="14.25" hidden="1" customHeight="1">
      <c r="A382" s="94">
        <v>696</v>
      </c>
      <c r="B382" s="101" t="s">
        <v>51</v>
      </c>
      <c r="C382" s="100">
        <v>0</v>
      </c>
      <c r="D382" s="95" t="s">
        <v>929</v>
      </c>
      <c r="E382" s="96" t="s">
        <v>12</v>
      </c>
      <c r="F382" s="96" t="s">
        <v>13</v>
      </c>
      <c r="G382" s="96" t="s">
        <v>856</v>
      </c>
    </row>
    <row r="383" spans="1:7" ht="14.25" hidden="1" customHeight="1">
      <c r="A383" s="94">
        <v>695</v>
      </c>
      <c r="B383" s="101" t="s">
        <v>51</v>
      </c>
      <c r="C383" s="100">
        <v>0</v>
      </c>
      <c r="D383" s="95" t="s">
        <v>928</v>
      </c>
      <c r="E383" s="96" t="s">
        <v>12</v>
      </c>
      <c r="F383" s="96" t="s">
        <v>13</v>
      </c>
      <c r="G383" s="96" t="s">
        <v>856</v>
      </c>
    </row>
    <row r="384" spans="1:7" ht="14.25" hidden="1" customHeight="1">
      <c r="A384" s="94">
        <v>694</v>
      </c>
      <c r="B384" s="101" t="s">
        <v>51</v>
      </c>
      <c r="C384" s="100">
        <v>0</v>
      </c>
      <c r="D384" s="95" t="s">
        <v>927</v>
      </c>
      <c r="E384" s="96" t="s">
        <v>12</v>
      </c>
      <c r="F384" s="96" t="s">
        <v>13</v>
      </c>
      <c r="G384" s="96" t="s">
        <v>856</v>
      </c>
    </row>
    <row r="385" spans="1:7" ht="14.25" hidden="1" customHeight="1">
      <c r="A385" s="94">
        <v>693</v>
      </c>
      <c r="B385" s="101" t="s">
        <v>51</v>
      </c>
      <c r="C385" s="100">
        <v>0</v>
      </c>
      <c r="D385" s="95" t="s">
        <v>926</v>
      </c>
      <c r="E385" s="96" t="s">
        <v>12</v>
      </c>
      <c r="F385" s="96" t="s">
        <v>13</v>
      </c>
      <c r="G385" s="96" t="s">
        <v>856</v>
      </c>
    </row>
    <row r="386" spans="1:7" ht="14.25" hidden="1" customHeight="1">
      <c r="A386" s="94">
        <v>1119</v>
      </c>
      <c r="B386" s="101" t="s">
        <v>1344</v>
      </c>
      <c r="C386" s="100">
        <v>0</v>
      </c>
      <c r="D386" s="95" t="s">
        <v>1669</v>
      </c>
      <c r="E386" s="96" t="s">
        <v>1330</v>
      </c>
      <c r="F386" s="96" t="s">
        <v>1331</v>
      </c>
      <c r="G386" s="79" t="s">
        <v>1332</v>
      </c>
    </row>
    <row r="387" spans="1:7" ht="14.25" hidden="1" customHeight="1">
      <c r="A387" s="94">
        <v>1120</v>
      </c>
      <c r="B387" s="101" t="s">
        <v>1344</v>
      </c>
      <c r="C387" s="100">
        <v>0</v>
      </c>
      <c r="D387" s="95" t="s">
        <v>1669</v>
      </c>
      <c r="E387" s="96" t="s">
        <v>1330</v>
      </c>
      <c r="F387" s="96" t="s">
        <v>1331</v>
      </c>
      <c r="G387" s="79" t="s">
        <v>1332</v>
      </c>
    </row>
    <row r="388" spans="1:7" ht="14.25" hidden="1" customHeight="1">
      <c r="A388" s="94">
        <v>1123</v>
      </c>
      <c r="B388" s="101" t="s">
        <v>1344</v>
      </c>
      <c r="C388" s="100">
        <v>0</v>
      </c>
      <c r="D388" s="95" t="s">
        <v>1672</v>
      </c>
      <c r="E388" s="96" t="s">
        <v>1330</v>
      </c>
      <c r="F388" s="96" t="s">
        <v>1331</v>
      </c>
      <c r="G388" s="79" t="s">
        <v>1332</v>
      </c>
    </row>
    <row r="389" spans="1:7" ht="14.25" hidden="1" customHeight="1">
      <c r="A389" s="94">
        <v>1122</v>
      </c>
      <c r="B389" s="101" t="s">
        <v>1344</v>
      </c>
      <c r="C389" s="100">
        <v>0</v>
      </c>
      <c r="D389" s="95" t="s">
        <v>1671</v>
      </c>
      <c r="E389" s="96" t="s">
        <v>1330</v>
      </c>
      <c r="F389" s="96" t="s">
        <v>1331</v>
      </c>
      <c r="G389" s="79" t="s">
        <v>1332</v>
      </c>
    </row>
    <row r="390" spans="1:7" ht="14.25" hidden="1" customHeight="1">
      <c r="A390" s="94">
        <v>1121</v>
      </c>
      <c r="B390" s="101" t="s">
        <v>1344</v>
      </c>
      <c r="C390" s="100">
        <v>0</v>
      </c>
      <c r="D390" s="95" t="s">
        <v>1670</v>
      </c>
      <c r="E390" s="96" t="s">
        <v>1330</v>
      </c>
      <c r="F390" s="96" t="s">
        <v>1331</v>
      </c>
      <c r="G390" s="79" t="s">
        <v>1332</v>
      </c>
    </row>
    <row r="391" spans="1:7" ht="14.25" hidden="1" customHeight="1">
      <c r="A391" s="94">
        <v>1116</v>
      </c>
      <c r="B391" s="101" t="s">
        <v>1344</v>
      </c>
      <c r="C391" s="100">
        <v>0</v>
      </c>
      <c r="D391" s="95" t="s">
        <v>1667</v>
      </c>
      <c r="E391" s="96" t="s">
        <v>1330</v>
      </c>
      <c r="F391" s="96" t="s">
        <v>1331</v>
      </c>
      <c r="G391" s="79" t="s">
        <v>1332</v>
      </c>
    </row>
    <row r="392" spans="1:7" ht="14.25" hidden="1" customHeight="1">
      <c r="A392" s="94">
        <v>1115</v>
      </c>
      <c r="B392" s="101" t="s">
        <v>1344</v>
      </c>
      <c r="C392" s="100">
        <v>0</v>
      </c>
      <c r="D392" s="95" t="s">
        <v>1666</v>
      </c>
      <c r="E392" s="96" t="s">
        <v>1330</v>
      </c>
      <c r="F392" s="96" t="s">
        <v>1331</v>
      </c>
      <c r="G392" s="79" t="s">
        <v>1332</v>
      </c>
    </row>
    <row r="393" spans="1:7" ht="14.25" hidden="1" customHeight="1">
      <c r="A393" s="94">
        <v>1125</v>
      </c>
      <c r="B393" s="101" t="s">
        <v>1344</v>
      </c>
      <c r="C393" s="100">
        <v>0</v>
      </c>
      <c r="D393" s="95" t="s">
        <v>1674</v>
      </c>
      <c r="E393" s="96" t="s">
        <v>1330</v>
      </c>
      <c r="F393" s="96" t="s">
        <v>1331</v>
      </c>
      <c r="G393" s="79" t="s">
        <v>1332</v>
      </c>
    </row>
    <row r="394" spans="1:7" ht="14.25" hidden="1" customHeight="1">
      <c r="A394" s="94">
        <v>594</v>
      </c>
      <c r="B394" s="101" t="s">
        <v>296</v>
      </c>
      <c r="C394" s="100">
        <v>0</v>
      </c>
      <c r="D394" s="95" t="s">
        <v>814</v>
      </c>
      <c r="E394" s="96" t="s">
        <v>12</v>
      </c>
      <c r="F394" s="96" t="s">
        <v>13</v>
      </c>
      <c r="G394" s="96" t="s">
        <v>776</v>
      </c>
    </row>
    <row r="395" spans="1:7" ht="14.25" hidden="1" customHeight="1">
      <c r="A395" s="94">
        <v>689</v>
      </c>
      <c r="B395" s="101" t="s">
        <v>51</v>
      </c>
      <c r="C395" s="100">
        <v>0</v>
      </c>
      <c r="D395" s="95" t="s">
        <v>920</v>
      </c>
      <c r="E395" s="96" t="s">
        <v>12</v>
      </c>
      <c r="F395" s="96" t="s">
        <v>13</v>
      </c>
      <c r="G395" s="96" t="s">
        <v>856</v>
      </c>
    </row>
    <row r="396" spans="1:7" ht="14.25" hidden="1" customHeight="1">
      <c r="A396" s="94">
        <v>626</v>
      </c>
      <c r="B396" s="101" t="s">
        <v>296</v>
      </c>
      <c r="C396" s="100">
        <v>0</v>
      </c>
      <c r="D396" s="95" t="s">
        <v>854</v>
      </c>
      <c r="E396" s="96" t="s">
        <v>12</v>
      </c>
      <c r="F396" s="96" t="s">
        <v>13</v>
      </c>
      <c r="G396" s="96" t="s">
        <v>588</v>
      </c>
    </row>
    <row r="397" spans="1:7" ht="14.25" hidden="1" customHeight="1">
      <c r="A397" s="94">
        <v>293</v>
      </c>
      <c r="B397" s="104" t="s">
        <v>425</v>
      </c>
      <c r="C397" s="100">
        <v>0</v>
      </c>
      <c r="D397" s="95" t="s">
        <v>428</v>
      </c>
      <c r="E397" s="96" t="s">
        <v>12</v>
      </c>
      <c r="F397" s="96" t="s">
        <v>13</v>
      </c>
      <c r="G397" s="96" t="s">
        <v>303</v>
      </c>
    </row>
    <row r="398" spans="1:7" ht="28.5" hidden="1" customHeight="1">
      <c r="A398" s="94">
        <v>170</v>
      </c>
      <c r="B398" s="101" t="s">
        <v>296</v>
      </c>
      <c r="C398" s="100">
        <v>0</v>
      </c>
      <c r="D398" s="95" t="s">
        <v>299</v>
      </c>
      <c r="E398" s="96" t="s">
        <v>12</v>
      </c>
      <c r="F398" s="96" t="s">
        <v>13</v>
      </c>
      <c r="G398" s="96" t="s">
        <v>53</v>
      </c>
    </row>
    <row r="399" spans="1:7" ht="28.5" hidden="1" customHeight="1">
      <c r="A399" s="94">
        <v>169</v>
      </c>
      <c r="B399" s="101" t="s">
        <v>296</v>
      </c>
      <c r="C399" s="100">
        <v>0</v>
      </c>
      <c r="D399" s="95" t="s">
        <v>298</v>
      </c>
      <c r="E399" s="96" t="s">
        <v>12</v>
      </c>
      <c r="F399" s="96" t="s">
        <v>13</v>
      </c>
      <c r="G399" s="96" t="s">
        <v>53</v>
      </c>
    </row>
    <row r="400" spans="1:7" ht="28.5" hidden="1" customHeight="1">
      <c r="A400" s="94">
        <v>168</v>
      </c>
      <c r="B400" s="101" t="s">
        <v>296</v>
      </c>
      <c r="C400" s="100">
        <v>0</v>
      </c>
      <c r="D400" s="95" t="s">
        <v>297</v>
      </c>
      <c r="E400" s="96" t="s">
        <v>12</v>
      </c>
      <c r="F400" s="96" t="s">
        <v>13</v>
      </c>
      <c r="G400" s="96" t="s">
        <v>53</v>
      </c>
    </row>
    <row r="401" spans="1:7" ht="14.25" hidden="1" customHeight="1">
      <c r="A401" s="94">
        <v>668</v>
      </c>
      <c r="B401" s="101" t="s">
        <v>51</v>
      </c>
      <c r="C401" s="100">
        <v>0</v>
      </c>
      <c r="D401" s="95" t="s">
        <v>898</v>
      </c>
      <c r="E401" s="96" t="s">
        <v>12</v>
      </c>
      <c r="F401" s="96" t="s">
        <v>13</v>
      </c>
      <c r="G401" s="96" t="s">
        <v>856</v>
      </c>
    </row>
    <row r="402" spans="1:7" ht="14.25" hidden="1" customHeight="1">
      <c r="A402" s="94">
        <v>669</v>
      </c>
      <c r="B402" s="101" t="s">
        <v>51</v>
      </c>
      <c r="C402" s="100">
        <v>0</v>
      </c>
      <c r="D402" s="95" t="s">
        <v>898</v>
      </c>
      <c r="E402" s="96" t="s">
        <v>12</v>
      </c>
      <c r="F402" s="96" t="s">
        <v>13</v>
      </c>
      <c r="G402" s="96" t="s">
        <v>856</v>
      </c>
    </row>
    <row r="403" spans="1:7" ht="14.25" hidden="1" customHeight="1">
      <c r="A403" s="94">
        <v>679</v>
      </c>
      <c r="B403" s="101" t="s">
        <v>51</v>
      </c>
      <c r="C403" s="100">
        <v>0</v>
      </c>
      <c r="D403" s="95" t="s">
        <v>908</v>
      </c>
      <c r="E403" s="96" t="s">
        <v>12</v>
      </c>
      <c r="F403" s="96" t="s">
        <v>13</v>
      </c>
      <c r="G403" s="96" t="s">
        <v>856</v>
      </c>
    </row>
    <row r="404" spans="1:7" ht="14.25" hidden="1" customHeight="1">
      <c r="A404" s="94">
        <v>1645</v>
      </c>
      <c r="B404" s="111" t="s">
        <v>2330</v>
      </c>
      <c r="C404" s="100">
        <v>0</v>
      </c>
      <c r="D404" s="95" t="s">
        <v>2370</v>
      </c>
      <c r="E404" s="96" t="s">
        <v>2331</v>
      </c>
      <c r="F404" s="96" t="s">
        <v>5084</v>
      </c>
      <c r="G404" s="79" t="s">
        <v>2332</v>
      </c>
    </row>
    <row r="405" spans="1:7" ht="14.25" hidden="1" customHeight="1">
      <c r="A405" s="94">
        <v>1650</v>
      </c>
      <c r="B405" s="111" t="s">
        <v>2330</v>
      </c>
      <c r="C405" s="100">
        <v>0</v>
      </c>
      <c r="D405" s="95" t="s">
        <v>2375</v>
      </c>
      <c r="E405" s="96" t="s">
        <v>2331</v>
      </c>
      <c r="F405" s="96" t="s">
        <v>5084</v>
      </c>
      <c r="G405" s="79" t="s">
        <v>2332</v>
      </c>
    </row>
    <row r="406" spans="1:7" ht="14.25" hidden="1" customHeight="1">
      <c r="A406" s="94">
        <v>1644</v>
      </c>
      <c r="B406" s="111" t="s">
        <v>2330</v>
      </c>
      <c r="C406" s="100">
        <v>0</v>
      </c>
      <c r="D406" s="95" t="s">
        <v>2369</v>
      </c>
      <c r="E406" s="96" t="s">
        <v>2331</v>
      </c>
      <c r="F406" s="96" t="s">
        <v>5084</v>
      </c>
      <c r="G406" s="79" t="s">
        <v>2332</v>
      </c>
    </row>
    <row r="407" spans="1:7" ht="14.25" hidden="1" customHeight="1">
      <c r="A407" s="94">
        <v>1643</v>
      </c>
      <c r="B407" s="111" t="s">
        <v>2330</v>
      </c>
      <c r="C407" s="100">
        <v>0</v>
      </c>
      <c r="D407" s="95" t="s">
        <v>2368</v>
      </c>
      <c r="E407" s="96" t="s">
        <v>2331</v>
      </c>
      <c r="F407" s="96" t="s">
        <v>5084</v>
      </c>
      <c r="G407" s="79" t="s">
        <v>2332</v>
      </c>
    </row>
    <row r="408" spans="1:7" ht="14.25" hidden="1" customHeight="1">
      <c r="A408" s="94">
        <v>1642</v>
      </c>
      <c r="B408" s="111" t="s">
        <v>2330</v>
      </c>
      <c r="C408" s="100">
        <v>0</v>
      </c>
      <c r="D408" s="95" t="s">
        <v>2367</v>
      </c>
      <c r="E408" s="96" t="s">
        <v>2331</v>
      </c>
      <c r="F408" s="96" t="s">
        <v>5084</v>
      </c>
      <c r="G408" s="79" t="s">
        <v>2332</v>
      </c>
    </row>
    <row r="409" spans="1:7" ht="14.25" hidden="1" customHeight="1">
      <c r="A409" s="94">
        <v>1641</v>
      </c>
      <c r="B409" s="111" t="s">
        <v>2330</v>
      </c>
      <c r="C409" s="100">
        <v>0</v>
      </c>
      <c r="D409" s="95" t="s">
        <v>2366</v>
      </c>
      <c r="E409" s="96" t="s">
        <v>2331</v>
      </c>
      <c r="F409" s="96" t="s">
        <v>5084</v>
      </c>
      <c r="G409" s="79" t="s">
        <v>2332</v>
      </c>
    </row>
    <row r="410" spans="1:7" ht="14.25" hidden="1" customHeight="1">
      <c r="A410" s="94">
        <v>1640</v>
      </c>
      <c r="B410" s="111" t="s">
        <v>2330</v>
      </c>
      <c r="C410" s="100">
        <v>0</v>
      </c>
      <c r="D410" s="95" t="s">
        <v>2365</v>
      </c>
      <c r="E410" s="96" t="s">
        <v>2331</v>
      </c>
      <c r="F410" s="96" t="s">
        <v>5084</v>
      </c>
      <c r="G410" s="79" t="s">
        <v>2332</v>
      </c>
    </row>
    <row r="411" spans="1:7" ht="14.25" hidden="1" customHeight="1">
      <c r="A411" s="94">
        <v>1639</v>
      </c>
      <c r="B411" s="111" t="s">
        <v>2330</v>
      </c>
      <c r="C411" s="100">
        <v>0</v>
      </c>
      <c r="D411" s="95" t="s">
        <v>2364</v>
      </c>
      <c r="E411" s="96" t="s">
        <v>2331</v>
      </c>
      <c r="F411" s="96" t="s">
        <v>5084</v>
      </c>
      <c r="G411" s="79" t="s">
        <v>2332</v>
      </c>
    </row>
    <row r="412" spans="1:7" ht="14.25" hidden="1" customHeight="1">
      <c r="A412" s="94">
        <v>1638</v>
      </c>
      <c r="B412" s="111" t="s">
        <v>2330</v>
      </c>
      <c r="C412" s="100">
        <v>0</v>
      </c>
      <c r="D412" s="95" t="s">
        <v>2363</v>
      </c>
      <c r="E412" s="96" t="s">
        <v>2331</v>
      </c>
      <c r="F412" s="96" t="s">
        <v>5084</v>
      </c>
      <c r="G412" s="79" t="s">
        <v>2332</v>
      </c>
    </row>
    <row r="413" spans="1:7" ht="14.25" hidden="1" customHeight="1">
      <c r="A413" s="94">
        <v>1649</v>
      </c>
      <c r="B413" s="111" t="s">
        <v>2330</v>
      </c>
      <c r="C413" s="100">
        <v>0</v>
      </c>
      <c r="D413" s="95" t="s">
        <v>2374</v>
      </c>
      <c r="E413" s="96" t="s">
        <v>2331</v>
      </c>
      <c r="F413" s="96" t="s">
        <v>5084</v>
      </c>
      <c r="G413" s="79" t="s">
        <v>2332</v>
      </c>
    </row>
    <row r="414" spans="1:7" ht="14.25" hidden="1" customHeight="1">
      <c r="A414" s="94">
        <v>1648</v>
      </c>
      <c r="B414" s="111" t="s">
        <v>2330</v>
      </c>
      <c r="C414" s="100">
        <v>0</v>
      </c>
      <c r="D414" s="95" t="s">
        <v>2373</v>
      </c>
      <c r="E414" s="96" t="s">
        <v>2331</v>
      </c>
      <c r="F414" s="96" t="s">
        <v>5084</v>
      </c>
      <c r="G414" s="79" t="s">
        <v>2332</v>
      </c>
    </row>
    <row r="415" spans="1:7" ht="14.25" hidden="1" customHeight="1">
      <c r="A415" s="94">
        <v>1646</v>
      </c>
      <c r="B415" s="111" t="s">
        <v>2330</v>
      </c>
      <c r="C415" s="100">
        <v>0</v>
      </c>
      <c r="D415" s="95" t="s">
        <v>2371</v>
      </c>
      <c r="E415" s="96" t="s">
        <v>2331</v>
      </c>
      <c r="F415" s="96" t="s">
        <v>5084</v>
      </c>
      <c r="G415" s="79" t="s">
        <v>2332</v>
      </c>
    </row>
    <row r="416" spans="1:7" ht="14.25" hidden="1" customHeight="1">
      <c r="A416" s="94">
        <v>1647</v>
      </c>
      <c r="B416" s="111" t="s">
        <v>2330</v>
      </c>
      <c r="C416" s="100">
        <v>0</v>
      </c>
      <c r="D416" s="95" t="s">
        <v>2372</v>
      </c>
      <c r="E416" s="96" t="s">
        <v>2331</v>
      </c>
      <c r="F416" s="96" t="s">
        <v>5084</v>
      </c>
      <c r="G416" s="79" t="s">
        <v>2332</v>
      </c>
    </row>
    <row r="417" spans="1:7" ht="14.25" hidden="1" customHeight="1">
      <c r="A417" s="94">
        <v>1637</v>
      </c>
      <c r="B417" s="111" t="s">
        <v>2330</v>
      </c>
      <c r="C417" s="100">
        <v>0</v>
      </c>
      <c r="D417" s="95" t="s">
        <v>2362</v>
      </c>
      <c r="E417" s="96" t="s">
        <v>2331</v>
      </c>
      <c r="F417" s="96" t="s">
        <v>5084</v>
      </c>
      <c r="G417" s="79" t="s">
        <v>2332</v>
      </c>
    </row>
    <row r="418" spans="1:7" ht="14.25" hidden="1" customHeight="1">
      <c r="A418" s="94">
        <v>1179</v>
      </c>
      <c r="B418" s="101" t="s">
        <v>1344</v>
      </c>
      <c r="C418" s="100">
        <v>0</v>
      </c>
      <c r="D418" s="95" t="s">
        <v>1731</v>
      </c>
      <c r="E418" s="96" t="s">
        <v>1330</v>
      </c>
      <c r="F418" s="96" t="s">
        <v>1331</v>
      </c>
      <c r="G418" s="79" t="s">
        <v>1332</v>
      </c>
    </row>
    <row r="419" spans="1:7" ht="14.25" hidden="1" customHeight="1">
      <c r="A419" s="94">
        <v>1178</v>
      </c>
      <c r="B419" s="101" t="s">
        <v>1344</v>
      </c>
      <c r="C419" s="100">
        <v>0</v>
      </c>
      <c r="D419" s="95" t="s">
        <v>1730</v>
      </c>
      <c r="E419" s="96" t="s">
        <v>1330</v>
      </c>
      <c r="F419" s="96" t="s">
        <v>1331</v>
      </c>
      <c r="G419" s="79" t="s">
        <v>1332</v>
      </c>
    </row>
    <row r="420" spans="1:7" ht="14.25" hidden="1" customHeight="1">
      <c r="A420" s="94">
        <v>1172</v>
      </c>
      <c r="B420" s="101" t="s">
        <v>1344</v>
      </c>
      <c r="C420" s="100">
        <v>0</v>
      </c>
      <c r="D420" s="95" t="s">
        <v>1724</v>
      </c>
      <c r="E420" s="96" t="s">
        <v>1330</v>
      </c>
      <c r="F420" s="96" t="s">
        <v>1331</v>
      </c>
      <c r="G420" s="79" t="s">
        <v>1332</v>
      </c>
    </row>
    <row r="421" spans="1:7" ht="14.25" hidden="1" customHeight="1">
      <c r="A421" s="94">
        <v>1171</v>
      </c>
      <c r="B421" s="101" t="s">
        <v>1344</v>
      </c>
      <c r="C421" s="100">
        <v>0</v>
      </c>
      <c r="D421" s="95" t="s">
        <v>1723</v>
      </c>
      <c r="E421" s="96" t="s">
        <v>1330</v>
      </c>
      <c r="F421" s="96" t="s">
        <v>1331</v>
      </c>
      <c r="G421" s="79" t="s">
        <v>1332</v>
      </c>
    </row>
    <row r="422" spans="1:7" ht="14.25" hidden="1" customHeight="1">
      <c r="A422" s="94">
        <v>1170</v>
      </c>
      <c r="B422" s="101" t="s">
        <v>1344</v>
      </c>
      <c r="C422" s="100">
        <v>0</v>
      </c>
      <c r="D422" s="95" t="s">
        <v>1722</v>
      </c>
      <c r="E422" s="96" t="s">
        <v>1330</v>
      </c>
      <c r="F422" s="96" t="s">
        <v>1331</v>
      </c>
      <c r="G422" s="79" t="s">
        <v>1332</v>
      </c>
    </row>
    <row r="423" spans="1:7" ht="14.25" hidden="1" customHeight="1">
      <c r="A423" s="94">
        <v>604</v>
      </c>
      <c r="B423" s="101" t="s">
        <v>51</v>
      </c>
      <c r="C423" s="100">
        <v>0</v>
      </c>
      <c r="D423" s="95" t="s">
        <v>830</v>
      </c>
      <c r="E423" s="96" t="s">
        <v>12</v>
      </c>
      <c r="F423" s="96" t="s">
        <v>13</v>
      </c>
      <c r="G423" s="96" t="s">
        <v>588</v>
      </c>
    </row>
    <row r="424" spans="1:7" ht="14.25" hidden="1" customHeight="1">
      <c r="A424" s="94">
        <v>1177</v>
      </c>
      <c r="B424" s="101" t="s">
        <v>1344</v>
      </c>
      <c r="C424" s="100">
        <v>0</v>
      </c>
      <c r="D424" s="95" t="s">
        <v>1729</v>
      </c>
      <c r="E424" s="96" t="s">
        <v>1330</v>
      </c>
      <c r="F424" s="96" t="s">
        <v>1331</v>
      </c>
      <c r="G424" s="79" t="s">
        <v>1332</v>
      </c>
    </row>
    <row r="425" spans="1:7" ht="14.25" hidden="1" customHeight="1">
      <c r="A425" s="94">
        <v>1176</v>
      </c>
      <c r="B425" s="101" t="s">
        <v>1344</v>
      </c>
      <c r="C425" s="100">
        <v>0</v>
      </c>
      <c r="D425" s="95" t="s">
        <v>1728</v>
      </c>
      <c r="E425" s="96" t="s">
        <v>1330</v>
      </c>
      <c r="F425" s="96" t="s">
        <v>1331</v>
      </c>
      <c r="G425" s="79" t="s">
        <v>1332</v>
      </c>
    </row>
    <row r="426" spans="1:7" ht="14.25" hidden="1" customHeight="1">
      <c r="A426" s="94">
        <v>677</v>
      </c>
      <c r="B426" s="101" t="s">
        <v>51</v>
      </c>
      <c r="C426" s="100">
        <v>0</v>
      </c>
      <c r="D426" s="95" t="s">
        <v>906</v>
      </c>
      <c r="E426" s="96" t="s">
        <v>12</v>
      </c>
      <c r="F426" s="96" t="s">
        <v>13</v>
      </c>
      <c r="G426" s="96" t="s">
        <v>856</v>
      </c>
    </row>
    <row r="427" spans="1:7" ht="14.25" hidden="1" customHeight="1">
      <c r="A427" s="94">
        <v>569</v>
      </c>
      <c r="B427" s="101" t="s">
        <v>51</v>
      </c>
      <c r="C427" s="100">
        <v>0</v>
      </c>
      <c r="D427" s="95" t="s">
        <v>786</v>
      </c>
      <c r="E427" s="96" t="s">
        <v>12</v>
      </c>
      <c r="F427" s="96" t="s">
        <v>13</v>
      </c>
      <c r="G427" s="96" t="s">
        <v>776</v>
      </c>
    </row>
    <row r="428" spans="1:7" ht="14.25" hidden="1" customHeight="1">
      <c r="A428" s="94">
        <v>570</v>
      </c>
      <c r="B428" s="101" t="s">
        <v>51</v>
      </c>
      <c r="C428" s="100">
        <v>0</v>
      </c>
      <c r="D428" s="95" t="s">
        <v>786</v>
      </c>
      <c r="E428" s="96" t="s">
        <v>12</v>
      </c>
      <c r="F428" s="96" t="s">
        <v>13</v>
      </c>
      <c r="G428" s="96" t="s">
        <v>776</v>
      </c>
    </row>
    <row r="429" spans="1:7" ht="14.25" hidden="1" customHeight="1">
      <c r="A429" s="94">
        <v>1183</v>
      </c>
      <c r="B429" s="101" t="s">
        <v>1344</v>
      </c>
      <c r="C429" s="100">
        <v>0</v>
      </c>
      <c r="D429" s="95" t="s">
        <v>1736</v>
      </c>
      <c r="E429" s="96" t="s">
        <v>1330</v>
      </c>
      <c r="F429" s="96" t="s">
        <v>1331</v>
      </c>
      <c r="G429" s="79" t="s">
        <v>1332</v>
      </c>
    </row>
    <row r="430" spans="1:7" ht="14.25" hidden="1" customHeight="1">
      <c r="A430" s="94">
        <v>1182</v>
      </c>
      <c r="B430" s="101" t="s">
        <v>1344</v>
      </c>
      <c r="C430" s="100">
        <v>0</v>
      </c>
      <c r="D430" s="95" t="s">
        <v>1735</v>
      </c>
      <c r="E430" s="96" t="s">
        <v>1330</v>
      </c>
      <c r="F430" s="96" t="s">
        <v>1331</v>
      </c>
      <c r="G430" s="79" t="s">
        <v>1332</v>
      </c>
    </row>
    <row r="431" spans="1:7" ht="14.25" hidden="1" customHeight="1">
      <c r="A431" s="94">
        <v>1181</v>
      </c>
      <c r="B431" s="101" t="s">
        <v>1344</v>
      </c>
      <c r="C431" s="100">
        <v>0</v>
      </c>
      <c r="D431" s="95" t="s">
        <v>1733</v>
      </c>
      <c r="E431" s="96" t="s">
        <v>1330</v>
      </c>
      <c r="F431" s="96" t="s">
        <v>1331</v>
      </c>
      <c r="G431" s="79" t="s">
        <v>1332</v>
      </c>
    </row>
    <row r="432" spans="1:7" ht="14.25" hidden="1" customHeight="1">
      <c r="A432" s="94">
        <v>1180</v>
      </c>
      <c r="B432" s="101" t="s">
        <v>1344</v>
      </c>
      <c r="C432" s="100">
        <v>0</v>
      </c>
      <c r="D432" s="95" t="s">
        <v>1732</v>
      </c>
      <c r="E432" s="96" t="s">
        <v>1330</v>
      </c>
      <c r="F432" s="96" t="s">
        <v>1331</v>
      </c>
      <c r="G432" s="79" t="s">
        <v>1332</v>
      </c>
    </row>
    <row r="433" spans="1:7" ht="14.25" hidden="1" customHeight="1">
      <c r="A433" s="94">
        <v>1175</v>
      </c>
      <c r="B433" s="101" t="s">
        <v>1344</v>
      </c>
      <c r="C433" s="100">
        <v>0</v>
      </c>
      <c r="D433" s="95" t="s">
        <v>1727</v>
      </c>
      <c r="E433" s="96" t="s">
        <v>1330</v>
      </c>
      <c r="F433" s="96" t="s">
        <v>1331</v>
      </c>
      <c r="G433" s="79" t="s">
        <v>1332</v>
      </c>
    </row>
    <row r="434" spans="1:7" ht="14.25" hidden="1" customHeight="1">
      <c r="A434" s="94">
        <v>1174</v>
      </c>
      <c r="B434" s="101" t="s">
        <v>1344</v>
      </c>
      <c r="C434" s="100">
        <v>0</v>
      </c>
      <c r="D434" s="95" t="s">
        <v>1726</v>
      </c>
      <c r="E434" s="96" t="s">
        <v>1330</v>
      </c>
      <c r="F434" s="96" t="s">
        <v>1331</v>
      </c>
      <c r="G434" s="79" t="s">
        <v>1332</v>
      </c>
    </row>
    <row r="435" spans="1:7" ht="14.25" hidden="1" customHeight="1">
      <c r="A435" s="94">
        <v>1173</v>
      </c>
      <c r="B435" s="101" t="s">
        <v>1344</v>
      </c>
      <c r="C435" s="100">
        <v>0</v>
      </c>
      <c r="D435" s="95" t="s">
        <v>1725</v>
      </c>
      <c r="E435" s="96" t="s">
        <v>1330</v>
      </c>
      <c r="F435" s="96" t="s">
        <v>1331</v>
      </c>
      <c r="G435" s="79" t="s">
        <v>1332</v>
      </c>
    </row>
    <row r="436" spans="1:7" ht="14.25" hidden="1" customHeight="1">
      <c r="A436" s="94">
        <v>1169</v>
      </c>
      <c r="B436" s="101" t="s">
        <v>1344</v>
      </c>
      <c r="C436" s="100">
        <v>0</v>
      </c>
      <c r="D436" s="95" t="s">
        <v>1721</v>
      </c>
      <c r="E436" s="96" t="s">
        <v>1330</v>
      </c>
      <c r="F436" s="96" t="s">
        <v>1331</v>
      </c>
      <c r="G436" s="79" t="s">
        <v>1332</v>
      </c>
    </row>
    <row r="437" spans="1:7" ht="14.25" hidden="1" customHeight="1">
      <c r="A437" s="94">
        <v>1168</v>
      </c>
      <c r="B437" s="101" t="s">
        <v>1344</v>
      </c>
      <c r="C437" s="100">
        <v>0</v>
      </c>
      <c r="D437" s="95" t="s">
        <v>1720</v>
      </c>
      <c r="E437" s="96" t="s">
        <v>1330</v>
      </c>
      <c r="F437" s="96" t="s">
        <v>1331</v>
      </c>
      <c r="G437" s="79" t="s">
        <v>1332</v>
      </c>
    </row>
    <row r="438" spans="1:7" ht="14.25" hidden="1" customHeight="1">
      <c r="A438" s="94">
        <v>1157</v>
      </c>
      <c r="B438" s="101" t="s">
        <v>1328</v>
      </c>
      <c r="C438" s="100">
        <v>0</v>
      </c>
      <c r="D438" s="95" t="s">
        <v>1708</v>
      </c>
      <c r="E438" s="96" t="s">
        <v>1330</v>
      </c>
      <c r="F438" s="96" t="s">
        <v>1331</v>
      </c>
      <c r="G438" s="79" t="s">
        <v>1332</v>
      </c>
    </row>
    <row r="439" spans="1:7" ht="14.25" hidden="1" customHeight="1">
      <c r="A439" s="94">
        <v>1158</v>
      </c>
      <c r="B439" s="101" t="s">
        <v>1328</v>
      </c>
      <c r="C439" s="100">
        <v>0</v>
      </c>
      <c r="D439" s="95" t="s">
        <v>1709</v>
      </c>
      <c r="E439" s="96" t="s">
        <v>1330</v>
      </c>
      <c r="F439" s="96" t="s">
        <v>1331</v>
      </c>
      <c r="G439" s="79" t="s">
        <v>1332</v>
      </c>
    </row>
    <row r="440" spans="1:7" ht="14.25" hidden="1" customHeight="1">
      <c r="A440" s="94">
        <v>1154</v>
      </c>
      <c r="B440" s="101" t="s">
        <v>1328</v>
      </c>
      <c r="C440" s="100">
        <v>0</v>
      </c>
      <c r="D440" s="118" t="s">
        <v>1705</v>
      </c>
      <c r="E440" s="96" t="s">
        <v>1330</v>
      </c>
      <c r="F440" s="96" t="s">
        <v>1331</v>
      </c>
      <c r="G440" s="79" t="s">
        <v>1332</v>
      </c>
    </row>
    <row r="441" spans="1:7" ht="14.25" hidden="1" customHeight="1">
      <c r="A441" s="94">
        <v>1155</v>
      </c>
      <c r="B441" s="101" t="s">
        <v>1328</v>
      </c>
      <c r="C441" s="100">
        <v>0</v>
      </c>
      <c r="D441" s="95" t="s">
        <v>1706</v>
      </c>
      <c r="E441" s="96" t="s">
        <v>1330</v>
      </c>
      <c r="F441" s="96" t="s">
        <v>1331</v>
      </c>
      <c r="G441" s="79" t="s">
        <v>1332</v>
      </c>
    </row>
    <row r="442" spans="1:7" ht="14.25" hidden="1" customHeight="1">
      <c r="A442" s="94">
        <v>1156</v>
      </c>
      <c r="B442" s="101" t="s">
        <v>1328</v>
      </c>
      <c r="C442" s="100">
        <v>0</v>
      </c>
      <c r="D442" s="95" t="s">
        <v>1707</v>
      </c>
      <c r="E442" s="96" t="s">
        <v>1330</v>
      </c>
      <c r="F442" s="96" t="s">
        <v>1331</v>
      </c>
      <c r="G442" s="79" t="s">
        <v>1332</v>
      </c>
    </row>
    <row r="443" spans="1:7" ht="14.25" hidden="1" customHeight="1">
      <c r="A443" s="94">
        <v>1167</v>
      </c>
      <c r="B443" s="101" t="s">
        <v>1344</v>
      </c>
      <c r="C443" s="100">
        <v>0</v>
      </c>
      <c r="D443" s="95" t="s">
        <v>1719</v>
      </c>
      <c r="E443" s="96" t="s">
        <v>1330</v>
      </c>
      <c r="F443" s="96" t="s">
        <v>1331</v>
      </c>
      <c r="G443" s="79" t="s">
        <v>1332</v>
      </c>
    </row>
    <row r="444" spans="1:7" ht="14.25" hidden="1" customHeight="1">
      <c r="A444" s="94">
        <v>1166</v>
      </c>
      <c r="B444" s="101" t="s">
        <v>1344</v>
      </c>
      <c r="C444" s="100">
        <v>0</v>
      </c>
      <c r="D444" s="95" t="s">
        <v>1718</v>
      </c>
      <c r="E444" s="96" t="s">
        <v>1330</v>
      </c>
      <c r="F444" s="96" t="s">
        <v>1331</v>
      </c>
      <c r="G444" s="79" t="s">
        <v>1332</v>
      </c>
    </row>
    <row r="445" spans="1:7" ht="14.25" hidden="1" customHeight="1">
      <c r="A445" s="94">
        <v>1165</v>
      </c>
      <c r="B445" s="101" t="s">
        <v>1344</v>
      </c>
      <c r="C445" s="100">
        <v>0</v>
      </c>
      <c r="D445" s="95" t="s">
        <v>1717</v>
      </c>
      <c r="E445" s="96" t="s">
        <v>1330</v>
      </c>
      <c r="F445" s="96" t="s">
        <v>1331</v>
      </c>
      <c r="G445" s="79" t="s">
        <v>1332</v>
      </c>
    </row>
    <row r="446" spans="1:7" ht="14.25" hidden="1" customHeight="1">
      <c r="A446" s="94">
        <v>1164</v>
      </c>
      <c r="B446" s="101" t="s">
        <v>1344</v>
      </c>
      <c r="C446" s="100">
        <v>0</v>
      </c>
      <c r="D446" s="95" t="s">
        <v>1716</v>
      </c>
      <c r="E446" s="96" t="s">
        <v>1330</v>
      </c>
      <c r="F446" s="96" t="s">
        <v>1331</v>
      </c>
      <c r="G446" s="79" t="s">
        <v>1332</v>
      </c>
    </row>
    <row r="447" spans="1:7" ht="14.25" hidden="1" customHeight="1">
      <c r="A447" s="94">
        <v>1163</v>
      </c>
      <c r="B447" s="101" t="s">
        <v>1344</v>
      </c>
      <c r="C447" s="100">
        <v>0</v>
      </c>
      <c r="D447" s="95" t="s">
        <v>1715</v>
      </c>
      <c r="E447" s="96" t="s">
        <v>1330</v>
      </c>
      <c r="F447" s="96" t="s">
        <v>1331</v>
      </c>
      <c r="G447" s="79" t="s">
        <v>1332</v>
      </c>
    </row>
    <row r="448" spans="1:7" ht="14.25" hidden="1" customHeight="1">
      <c r="A448" s="94">
        <v>1162</v>
      </c>
      <c r="B448" s="101" t="s">
        <v>1344</v>
      </c>
      <c r="C448" s="100">
        <v>0</v>
      </c>
      <c r="D448" s="95" t="s">
        <v>1714</v>
      </c>
      <c r="E448" s="96" t="s">
        <v>1330</v>
      </c>
      <c r="F448" s="96" t="s">
        <v>1331</v>
      </c>
      <c r="G448" s="79" t="s">
        <v>1332</v>
      </c>
    </row>
    <row r="449" spans="1:7" ht="14.25" hidden="1" customHeight="1">
      <c r="A449" s="94">
        <v>1161</v>
      </c>
      <c r="B449" s="101" t="s">
        <v>1344</v>
      </c>
      <c r="C449" s="100">
        <v>0</v>
      </c>
      <c r="D449" s="95" t="s">
        <v>1713</v>
      </c>
      <c r="E449" s="96" t="s">
        <v>1330</v>
      </c>
      <c r="F449" s="96" t="s">
        <v>1331</v>
      </c>
      <c r="G449" s="79" t="s">
        <v>1332</v>
      </c>
    </row>
    <row r="450" spans="1:7" ht="14.25" hidden="1" customHeight="1">
      <c r="A450" s="94">
        <v>1160</v>
      </c>
      <c r="B450" s="101" t="s">
        <v>1344</v>
      </c>
      <c r="C450" s="100">
        <v>0</v>
      </c>
      <c r="D450" s="95" t="s">
        <v>1712</v>
      </c>
      <c r="E450" s="96" t="s">
        <v>1330</v>
      </c>
      <c r="F450" s="96" t="s">
        <v>1331</v>
      </c>
      <c r="G450" s="79" t="s">
        <v>1332</v>
      </c>
    </row>
    <row r="451" spans="1:7" ht="14.25" hidden="1" customHeight="1">
      <c r="A451" s="94">
        <v>1159</v>
      </c>
      <c r="B451" s="101" t="s">
        <v>1344</v>
      </c>
      <c r="C451" s="100">
        <v>0</v>
      </c>
      <c r="D451" s="95" t="s">
        <v>1710</v>
      </c>
      <c r="E451" s="96" t="s">
        <v>1330</v>
      </c>
      <c r="F451" s="96" t="s">
        <v>1331</v>
      </c>
      <c r="G451" s="79" t="s">
        <v>1332</v>
      </c>
    </row>
    <row r="452" spans="1:7" ht="14.25" hidden="1" customHeight="1">
      <c r="A452" s="94">
        <v>630</v>
      </c>
      <c r="B452" s="101" t="s">
        <v>51</v>
      </c>
      <c r="C452" s="100">
        <v>0</v>
      </c>
      <c r="D452" s="95" t="s">
        <v>858</v>
      </c>
      <c r="E452" s="96" t="s">
        <v>12</v>
      </c>
      <c r="F452" s="96" t="s">
        <v>13</v>
      </c>
      <c r="G452" s="96" t="s">
        <v>856</v>
      </c>
    </row>
    <row r="453" spans="1:7" ht="14.25" hidden="1" customHeight="1">
      <c r="A453" s="94">
        <v>629</v>
      </c>
      <c r="B453" s="101" t="s">
        <v>51</v>
      </c>
      <c r="C453" s="100">
        <v>0</v>
      </c>
      <c r="D453" s="95" t="s">
        <v>857</v>
      </c>
      <c r="E453" s="96" t="s">
        <v>12</v>
      </c>
      <c r="F453" s="96" t="s">
        <v>13</v>
      </c>
      <c r="G453" s="96" t="s">
        <v>856</v>
      </c>
    </row>
    <row r="454" spans="1:7" ht="14.25" hidden="1" customHeight="1">
      <c r="A454" s="94">
        <v>683</v>
      </c>
      <c r="B454" s="101" t="s">
        <v>51</v>
      </c>
      <c r="C454" s="100">
        <v>0</v>
      </c>
      <c r="D454" s="95" t="s">
        <v>912</v>
      </c>
      <c r="E454" s="96" t="s">
        <v>12</v>
      </c>
      <c r="F454" s="96" t="s">
        <v>13</v>
      </c>
      <c r="G454" s="96" t="s">
        <v>856</v>
      </c>
    </row>
    <row r="455" spans="1:7" ht="14.25" hidden="1" customHeight="1">
      <c r="A455" s="94">
        <v>949</v>
      </c>
      <c r="B455" s="101" t="s">
        <v>51</v>
      </c>
      <c r="C455" s="100">
        <v>0</v>
      </c>
      <c r="D455" s="95" t="s">
        <v>1512</v>
      </c>
      <c r="E455" s="96" t="s">
        <v>1330</v>
      </c>
      <c r="F455" s="96" t="s">
        <v>1331</v>
      </c>
      <c r="G455" s="79" t="s">
        <v>1332</v>
      </c>
    </row>
    <row r="456" spans="1:7" ht="14.25" hidden="1" customHeight="1">
      <c r="A456" s="94">
        <v>991</v>
      </c>
      <c r="B456" s="101" t="s">
        <v>1344</v>
      </c>
      <c r="C456" s="100">
        <v>0</v>
      </c>
      <c r="D456" s="95" t="s">
        <v>1553</v>
      </c>
      <c r="E456" s="96" t="s">
        <v>1330</v>
      </c>
      <c r="F456" s="96" t="s">
        <v>1331</v>
      </c>
      <c r="G456" s="79" t="s">
        <v>1332</v>
      </c>
    </row>
    <row r="457" spans="1:7" ht="14.25" hidden="1" customHeight="1">
      <c r="A457" s="94">
        <v>990</v>
      </c>
      <c r="B457" s="101" t="s">
        <v>1344</v>
      </c>
      <c r="C457" s="100">
        <v>0</v>
      </c>
      <c r="D457" s="95" t="s">
        <v>1552</v>
      </c>
      <c r="E457" s="96" t="s">
        <v>1330</v>
      </c>
      <c r="F457" s="96" t="s">
        <v>1331</v>
      </c>
      <c r="G457" s="79" t="s">
        <v>1332</v>
      </c>
    </row>
    <row r="458" spans="1:7" ht="14.25" hidden="1" customHeight="1">
      <c r="A458" s="94">
        <v>986</v>
      </c>
      <c r="B458" s="101" t="s">
        <v>1344</v>
      </c>
      <c r="C458" s="100">
        <v>0</v>
      </c>
      <c r="D458" s="95" t="s">
        <v>1548</v>
      </c>
      <c r="E458" s="96" t="s">
        <v>1330</v>
      </c>
      <c r="F458" s="96" t="s">
        <v>1331</v>
      </c>
      <c r="G458" s="79" t="s">
        <v>1332</v>
      </c>
    </row>
    <row r="459" spans="1:7" ht="14.25" hidden="1" customHeight="1">
      <c r="A459" s="94">
        <v>985</v>
      </c>
      <c r="B459" s="101" t="s">
        <v>1344</v>
      </c>
      <c r="C459" s="100">
        <v>0</v>
      </c>
      <c r="D459" s="95" t="s">
        <v>1547</v>
      </c>
      <c r="E459" s="96" t="s">
        <v>1330</v>
      </c>
      <c r="F459" s="96" t="s">
        <v>1331</v>
      </c>
      <c r="G459" s="79" t="s">
        <v>1332</v>
      </c>
    </row>
    <row r="460" spans="1:7" ht="14.25" hidden="1" customHeight="1">
      <c r="A460" s="94">
        <v>987</v>
      </c>
      <c r="B460" s="101" t="s">
        <v>1344</v>
      </c>
      <c r="C460" s="100">
        <v>0</v>
      </c>
      <c r="D460" s="95" t="s">
        <v>1549</v>
      </c>
      <c r="E460" s="96" t="s">
        <v>1330</v>
      </c>
      <c r="F460" s="96" t="s">
        <v>1331</v>
      </c>
      <c r="G460" s="79" t="s">
        <v>1332</v>
      </c>
    </row>
    <row r="461" spans="1:7" ht="14.25" hidden="1" customHeight="1">
      <c r="A461" s="94">
        <v>1013</v>
      </c>
      <c r="B461" s="101" t="s">
        <v>1344</v>
      </c>
      <c r="C461" s="100">
        <v>0</v>
      </c>
      <c r="D461" s="95" t="s">
        <v>1576</v>
      </c>
      <c r="E461" s="96" t="s">
        <v>1330</v>
      </c>
      <c r="F461" s="96" t="s">
        <v>1331</v>
      </c>
      <c r="G461" s="79" t="s">
        <v>1332</v>
      </c>
    </row>
    <row r="462" spans="1:7" ht="14.25" hidden="1" customHeight="1">
      <c r="A462" s="94">
        <v>1012</v>
      </c>
      <c r="B462" s="101" t="s">
        <v>1344</v>
      </c>
      <c r="C462" s="100">
        <v>0</v>
      </c>
      <c r="D462" s="95" t="s">
        <v>1575</v>
      </c>
      <c r="E462" s="96" t="s">
        <v>1330</v>
      </c>
      <c r="F462" s="96" t="s">
        <v>1331</v>
      </c>
      <c r="G462" s="79" t="s">
        <v>1332</v>
      </c>
    </row>
    <row r="463" spans="1:7" ht="14.25" hidden="1" customHeight="1">
      <c r="A463" s="94">
        <v>1011</v>
      </c>
      <c r="B463" s="101" t="s">
        <v>1344</v>
      </c>
      <c r="C463" s="100">
        <v>0</v>
      </c>
      <c r="D463" s="95" t="s">
        <v>1574</v>
      </c>
      <c r="E463" s="96" t="s">
        <v>1330</v>
      </c>
      <c r="F463" s="96" t="s">
        <v>1331</v>
      </c>
      <c r="G463" s="79" t="s">
        <v>1332</v>
      </c>
    </row>
    <row r="464" spans="1:7" ht="14.25" hidden="1" customHeight="1">
      <c r="A464" s="94">
        <v>1010</v>
      </c>
      <c r="B464" s="101" t="s">
        <v>1344</v>
      </c>
      <c r="C464" s="100">
        <v>0</v>
      </c>
      <c r="D464" s="95" t="s">
        <v>1573</v>
      </c>
      <c r="E464" s="96" t="s">
        <v>1330</v>
      </c>
      <c r="F464" s="96" t="s">
        <v>1331</v>
      </c>
      <c r="G464" s="79" t="s">
        <v>1332</v>
      </c>
    </row>
    <row r="465" spans="1:7" ht="14.25" hidden="1" customHeight="1">
      <c r="A465" s="94">
        <v>996</v>
      </c>
      <c r="B465" s="101" t="s">
        <v>1344</v>
      </c>
      <c r="C465" s="100">
        <v>0</v>
      </c>
      <c r="D465" s="95" t="s">
        <v>1558</v>
      </c>
      <c r="E465" s="96" t="s">
        <v>1330</v>
      </c>
      <c r="F465" s="96" t="s">
        <v>1331</v>
      </c>
      <c r="G465" s="79" t="s">
        <v>1332</v>
      </c>
    </row>
    <row r="466" spans="1:7" ht="14.25" hidden="1" customHeight="1">
      <c r="A466" s="94">
        <v>998</v>
      </c>
      <c r="B466" s="101" t="s">
        <v>1344</v>
      </c>
      <c r="C466" s="100">
        <v>0</v>
      </c>
      <c r="D466" s="95" t="s">
        <v>1560</v>
      </c>
      <c r="E466" s="96" t="s">
        <v>1330</v>
      </c>
      <c r="F466" s="96" t="s">
        <v>1331</v>
      </c>
      <c r="G466" s="79" t="s">
        <v>1332</v>
      </c>
    </row>
    <row r="467" spans="1:7" ht="14.25" hidden="1" customHeight="1">
      <c r="A467" s="94">
        <v>997</v>
      </c>
      <c r="B467" s="101" t="s">
        <v>1344</v>
      </c>
      <c r="C467" s="100">
        <v>0</v>
      </c>
      <c r="D467" s="95" t="s">
        <v>1559</v>
      </c>
      <c r="E467" s="96" t="s">
        <v>1330</v>
      </c>
      <c r="F467" s="96" t="s">
        <v>1331</v>
      </c>
      <c r="G467" s="79" t="s">
        <v>1332</v>
      </c>
    </row>
    <row r="468" spans="1:7" ht="14.25" hidden="1" customHeight="1">
      <c r="A468" s="94">
        <v>994</v>
      </c>
      <c r="B468" s="101" t="s">
        <v>1344</v>
      </c>
      <c r="C468" s="100">
        <v>0</v>
      </c>
      <c r="D468" s="95" t="s">
        <v>1556</v>
      </c>
      <c r="E468" s="96" t="s">
        <v>1330</v>
      </c>
      <c r="F468" s="96" t="s">
        <v>1331</v>
      </c>
      <c r="G468" s="79" t="s">
        <v>1332</v>
      </c>
    </row>
    <row r="469" spans="1:7" ht="14.25" hidden="1" customHeight="1">
      <c r="A469" s="94">
        <v>977</v>
      </c>
      <c r="B469" s="101" t="s">
        <v>1344</v>
      </c>
      <c r="C469" s="100">
        <v>0</v>
      </c>
      <c r="D469" s="95" t="s">
        <v>1539</v>
      </c>
      <c r="E469" s="96" t="s">
        <v>1330</v>
      </c>
      <c r="F469" s="96" t="s">
        <v>1331</v>
      </c>
      <c r="G469" s="79" t="s">
        <v>1332</v>
      </c>
    </row>
    <row r="470" spans="1:7" ht="14.25" hidden="1" customHeight="1">
      <c r="A470" s="94">
        <v>975</v>
      </c>
      <c r="B470" s="101" t="s">
        <v>1344</v>
      </c>
      <c r="C470" s="100">
        <v>0</v>
      </c>
      <c r="D470" s="95" t="s">
        <v>1537</v>
      </c>
      <c r="E470" s="96" t="s">
        <v>1330</v>
      </c>
      <c r="F470" s="96" t="s">
        <v>1331</v>
      </c>
      <c r="G470" s="79" t="s">
        <v>1332</v>
      </c>
    </row>
    <row r="471" spans="1:7" ht="14.25" hidden="1" customHeight="1">
      <c r="A471" s="94">
        <v>976</v>
      </c>
      <c r="B471" s="101" t="s">
        <v>1344</v>
      </c>
      <c r="C471" s="100">
        <v>0</v>
      </c>
      <c r="D471" s="95" t="s">
        <v>1538</v>
      </c>
      <c r="E471" s="96" t="s">
        <v>1330</v>
      </c>
      <c r="F471" s="96" t="s">
        <v>1331</v>
      </c>
      <c r="G471" s="79" t="s">
        <v>1332</v>
      </c>
    </row>
    <row r="472" spans="1:7" ht="14.25" hidden="1" customHeight="1">
      <c r="A472" s="94">
        <v>974</v>
      </c>
      <c r="B472" s="101" t="s">
        <v>1344</v>
      </c>
      <c r="C472" s="100">
        <v>0</v>
      </c>
      <c r="D472" s="95" t="s">
        <v>1536</v>
      </c>
      <c r="E472" s="96" t="s">
        <v>1330</v>
      </c>
      <c r="F472" s="96" t="s">
        <v>1331</v>
      </c>
      <c r="G472" s="79" t="s">
        <v>1332</v>
      </c>
    </row>
    <row r="473" spans="1:7" ht="14.25" hidden="1" customHeight="1">
      <c r="A473" s="94">
        <v>973</v>
      </c>
      <c r="B473" s="101" t="s">
        <v>1344</v>
      </c>
      <c r="C473" s="100">
        <v>0</v>
      </c>
      <c r="D473" s="95" t="s">
        <v>1535</v>
      </c>
      <c r="E473" s="96" t="s">
        <v>1330</v>
      </c>
      <c r="F473" s="96" t="s">
        <v>1331</v>
      </c>
      <c r="G473" s="79" t="s">
        <v>1332</v>
      </c>
    </row>
    <row r="474" spans="1:7" ht="14.25" hidden="1" customHeight="1">
      <c r="A474" s="94">
        <v>950</v>
      </c>
      <c r="B474" s="101" t="s">
        <v>51</v>
      </c>
      <c r="C474" s="100">
        <v>0</v>
      </c>
      <c r="D474" s="95" t="s">
        <v>1513</v>
      </c>
      <c r="E474" s="96" t="s">
        <v>1330</v>
      </c>
      <c r="F474" s="96" t="s">
        <v>1331</v>
      </c>
      <c r="G474" s="79" t="s">
        <v>1332</v>
      </c>
    </row>
    <row r="475" spans="1:7" ht="14.25" hidden="1" customHeight="1">
      <c r="A475" s="94">
        <v>972</v>
      </c>
      <c r="B475" s="101" t="s">
        <v>1344</v>
      </c>
      <c r="C475" s="100">
        <v>0</v>
      </c>
      <c r="D475" s="95" t="s">
        <v>1534</v>
      </c>
      <c r="E475" s="96" t="s">
        <v>1330</v>
      </c>
      <c r="F475" s="96" t="s">
        <v>1331</v>
      </c>
      <c r="G475" s="79" t="s">
        <v>1332</v>
      </c>
    </row>
    <row r="476" spans="1:7" ht="14.25" hidden="1" customHeight="1">
      <c r="A476" s="94">
        <v>1000</v>
      </c>
      <c r="B476" s="101" t="s">
        <v>1344</v>
      </c>
      <c r="C476" s="100">
        <v>0</v>
      </c>
      <c r="D476" s="95" t="s">
        <v>1562</v>
      </c>
      <c r="E476" s="96" t="s">
        <v>1330</v>
      </c>
      <c r="F476" s="96" t="s">
        <v>1331</v>
      </c>
      <c r="G476" s="79" t="s">
        <v>1332</v>
      </c>
    </row>
    <row r="477" spans="1:7" ht="14.25" hidden="1" customHeight="1">
      <c r="A477" s="94">
        <v>999</v>
      </c>
      <c r="B477" s="101" t="s">
        <v>1344</v>
      </c>
      <c r="C477" s="100">
        <v>0</v>
      </c>
      <c r="D477" s="95" t="s">
        <v>1561</v>
      </c>
      <c r="E477" s="96" t="s">
        <v>1330</v>
      </c>
      <c r="F477" s="96" t="s">
        <v>1331</v>
      </c>
      <c r="G477" s="79" t="s">
        <v>1332</v>
      </c>
    </row>
    <row r="478" spans="1:7" ht="14.25" hidden="1" customHeight="1">
      <c r="A478" s="94">
        <v>951</v>
      </c>
      <c r="B478" s="101" t="s">
        <v>51</v>
      </c>
      <c r="C478" s="100">
        <v>0</v>
      </c>
      <c r="D478" s="118" t="s">
        <v>1514</v>
      </c>
      <c r="E478" s="96" t="s">
        <v>1330</v>
      </c>
      <c r="F478" s="96" t="s">
        <v>1331</v>
      </c>
      <c r="G478" s="79" t="s">
        <v>1332</v>
      </c>
    </row>
    <row r="479" spans="1:7" ht="14.25" hidden="1" customHeight="1">
      <c r="A479" s="94">
        <v>970</v>
      </c>
      <c r="B479" s="101" t="s">
        <v>1344</v>
      </c>
      <c r="C479" s="100">
        <v>0</v>
      </c>
      <c r="D479" s="95" t="s">
        <v>1533</v>
      </c>
      <c r="E479" s="96" t="s">
        <v>1330</v>
      </c>
      <c r="F479" s="96" t="s">
        <v>1331</v>
      </c>
      <c r="G479" s="79" t="s">
        <v>1332</v>
      </c>
    </row>
    <row r="480" spans="1:7" ht="14.25" hidden="1" customHeight="1">
      <c r="A480" s="94">
        <v>971</v>
      </c>
      <c r="B480" s="101" t="s">
        <v>1344</v>
      </c>
      <c r="C480" s="100">
        <v>0</v>
      </c>
      <c r="D480" s="95" t="s">
        <v>1533</v>
      </c>
      <c r="E480" s="96" t="s">
        <v>1330</v>
      </c>
      <c r="F480" s="96" t="s">
        <v>1331</v>
      </c>
      <c r="G480" s="79" t="s">
        <v>1332</v>
      </c>
    </row>
    <row r="481" spans="1:7" ht="14.25" hidden="1" customHeight="1">
      <c r="A481" s="94">
        <v>1001</v>
      </c>
      <c r="B481" s="101" t="s">
        <v>1344</v>
      </c>
      <c r="C481" s="100">
        <v>0</v>
      </c>
      <c r="D481" s="95" t="s">
        <v>1563</v>
      </c>
      <c r="E481" s="96" t="s">
        <v>1330</v>
      </c>
      <c r="F481" s="96" t="s">
        <v>1331</v>
      </c>
      <c r="G481" s="79" t="s">
        <v>1332</v>
      </c>
    </row>
    <row r="482" spans="1:7" ht="14.25" hidden="1" customHeight="1">
      <c r="A482" s="94">
        <v>993</v>
      </c>
      <c r="B482" s="101" t="s">
        <v>1344</v>
      </c>
      <c r="C482" s="100">
        <v>0</v>
      </c>
      <c r="D482" s="95" t="s">
        <v>1555</v>
      </c>
      <c r="E482" s="96" t="s">
        <v>1330</v>
      </c>
      <c r="F482" s="96" t="s">
        <v>1331</v>
      </c>
      <c r="G482" s="79" t="s">
        <v>1332</v>
      </c>
    </row>
    <row r="483" spans="1:7" ht="14.25" hidden="1" customHeight="1">
      <c r="A483" s="94">
        <v>946</v>
      </c>
      <c r="B483" s="101" t="s">
        <v>51</v>
      </c>
      <c r="C483" s="100">
        <v>0</v>
      </c>
      <c r="D483" s="120" t="s">
        <v>1508</v>
      </c>
      <c r="E483" s="96" t="s">
        <v>1330</v>
      </c>
      <c r="F483" s="96" t="s">
        <v>1331</v>
      </c>
      <c r="G483" s="79" t="s">
        <v>1332</v>
      </c>
    </row>
    <row r="484" spans="1:7" ht="14.25" hidden="1" customHeight="1">
      <c r="A484" s="94">
        <v>992</v>
      </c>
      <c r="B484" s="101" t="s">
        <v>1344</v>
      </c>
      <c r="C484" s="100">
        <v>0</v>
      </c>
      <c r="D484" s="95" t="s">
        <v>1554</v>
      </c>
      <c r="E484" s="96" t="s">
        <v>1330</v>
      </c>
      <c r="F484" s="96" t="s">
        <v>1331</v>
      </c>
      <c r="G484" s="79" t="s">
        <v>1332</v>
      </c>
    </row>
    <row r="485" spans="1:7" ht="14.25" hidden="1" customHeight="1">
      <c r="A485" s="94">
        <v>995</v>
      </c>
      <c r="B485" s="101" t="s">
        <v>1344</v>
      </c>
      <c r="C485" s="100">
        <v>0</v>
      </c>
      <c r="D485" s="95" t="s">
        <v>1557</v>
      </c>
      <c r="E485" s="96" t="s">
        <v>1330</v>
      </c>
      <c r="F485" s="96" t="s">
        <v>1331</v>
      </c>
      <c r="G485" s="79" t="s">
        <v>1332</v>
      </c>
    </row>
    <row r="486" spans="1:7" ht="14.25" hidden="1" customHeight="1">
      <c r="A486" s="94">
        <v>947</v>
      </c>
      <c r="B486" s="101" t="s">
        <v>51</v>
      </c>
      <c r="C486" s="100">
        <v>0</v>
      </c>
      <c r="D486" s="95" t="s">
        <v>1509</v>
      </c>
      <c r="E486" s="96" t="s">
        <v>1330</v>
      </c>
      <c r="F486" s="96" t="s">
        <v>1331</v>
      </c>
      <c r="G486" s="79" t="s">
        <v>1332</v>
      </c>
    </row>
    <row r="487" spans="1:7" ht="14.25" hidden="1" customHeight="1">
      <c r="A487" s="94">
        <v>948</v>
      </c>
      <c r="B487" s="101" t="s">
        <v>51</v>
      </c>
      <c r="C487" s="100">
        <v>0</v>
      </c>
      <c r="D487" s="95" t="s">
        <v>1511</v>
      </c>
      <c r="E487" s="96" t="s">
        <v>1330</v>
      </c>
      <c r="F487" s="96" t="s">
        <v>1331</v>
      </c>
      <c r="G487" s="79" t="s">
        <v>1332</v>
      </c>
    </row>
    <row r="488" spans="1:7" ht="14.25" hidden="1" customHeight="1">
      <c r="A488" s="94">
        <v>969</v>
      </c>
      <c r="B488" s="101" t="s">
        <v>1344</v>
      </c>
      <c r="C488" s="100">
        <v>0</v>
      </c>
      <c r="D488" s="95" t="s">
        <v>1532</v>
      </c>
      <c r="E488" s="96" t="s">
        <v>1330</v>
      </c>
      <c r="F488" s="96" t="s">
        <v>1331</v>
      </c>
      <c r="G488" s="79" t="s">
        <v>1332</v>
      </c>
    </row>
    <row r="489" spans="1:7" ht="14.25" hidden="1" customHeight="1">
      <c r="A489" s="94">
        <v>968</v>
      </c>
      <c r="B489" s="101" t="s">
        <v>1344</v>
      </c>
      <c r="C489" s="100">
        <v>0</v>
      </c>
      <c r="D489" s="95" t="s">
        <v>1531</v>
      </c>
      <c r="E489" s="96" t="s">
        <v>1330</v>
      </c>
      <c r="F489" s="96" t="s">
        <v>1331</v>
      </c>
      <c r="G489" s="79" t="s">
        <v>1332</v>
      </c>
    </row>
    <row r="490" spans="1:7" ht="14.25" hidden="1" customHeight="1">
      <c r="A490" s="94">
        <v>967</v>
      </c>
      <c r="B490" s="101" t="s">
        <v>1344</v>
      </c>
      <c r="C490" s="100">
        <v>0</v>
      </c>
      <c r="D490" s="95" t="s">
        <v>1530</v>
      </c>
      <c r="E490" s="96" t="s">
        <v>1330</v>
      </c>
      <c r="F490" s="96" t="s">
        <v>1331</v>
      </c>
      <c r="G490" s="79" t="s">
        <v>1332</v>
      </c>
    </row>
    <row r="491" spans="1:7" ht="14.25" hidden="1" customHeight="1">
      <c r="A491" s="94">
        <v>966</v>
      </c>
      <c r="B491" s="101" t="s">
        <v>1344</v>
      </c>
      <c r="C491" s="100">
        <v>0</v>
      </c>
      <c r="D491" s="95" t="s">
        <v>1529</v>
      </c>
      <c r="E491" s="96" t="s">
        <v>1330</v>
      </c>
      <c r="F491" s="96" t="s">
        <v>1331</v>
      </c>
      <c r="G491" s="79" t="s">
        <v>1332</v>
      </c>
    </row>
    <row r="492" spans="1:7" ht="14.25" hidden="1" customHeight="1">
      <c r="A492" s="94">
        <v>965</v>
      </c>
      <c r="B492" s="101" t="s">
        <v>1344</v>
      </c>
      <c r="C492" s="100">
        <v>0</v>
      </c>
      <c r="D492" s="95" t="s">
        <v>1528</v>
      </c>
      <c r="E492" s="96" t="s">
        <v>1330</v>
      </c>
      <c r="F492" s="96" t="s">
        <v>1331</v>
      </c>
      <c r="G492" s="79" t="s">
        <v>1332</v>
      </c>
    </row>
    <row r="493" spans="1:7" ht="14.25" hidden="1" customHeight="1">
      <c r="A493" s="94">
        <v>964</v>
      </c>
      <c r="B493" s="101" t="s">
        <v>1344</v>
      </c>
      <c r="C493" s="100">
        <v>0</v>
      </c>
      <c r="D493" s="95" t="s">
        <v>1527</v>
      </c>
      <c r="E493" s="96" t="s">
        <v>1330</v>
      </c>
      <c r="F493" s="96" t="s">
        <v>1331</v>
      </c>
      <c r="G493" s="79" t="s">
        <v>1332</v>
      </c>
    </row>
    <row r="494" spans="1:7" ht="14.25" hidden="1" customHeight="1">
      <c r="A494" s="94">
        <v>963</v>
      </c>
      <c r="B494" s="101" t="s">
        <v>1344</v>
      </c>
      <c r="C494" s="100">
        <v>0</v>
      </c>
      <c r="D494" s="95" t="s">
        <v>1526</v>
      </c>
      <c r="E494" s="96" t="s">
        <v>1330</v>
      </c>
      <c r="F494" s="96" t="s">
        <v>1331</v>
      </c>
      <c r="G494" s="79" t="s">
        <v>1332</v>
      </c>
    </row>
    <row r="495" spans="1:7" ht="14.25" hidden="1" customHeight="1">
      <c r="A495" s="94">
        <v>962</v>
      </c>
      <c r="B495" s="101" t="s">
        <v>1344</v>
      </c>
      <c r="C495" s="100">
        <v>0</v>
      </c>
      <c r="D495" s="95" t="s">
        <v>1525</v>
      </c>
      <c r="E495" s="96" t="s">
        <v>1330</v>
      </c>
      <c r="F495" s="96" t="s">
        <v>1331</v>
      </c>
      <c r="G495" s="79" t="s">
        <v>1332</v>
      </c>
    </row>
    <row r="496" spans="1:7" ht="14.25" hidden="1" customHeight="1">
      <c r="A496" s="94">
        <v>961</v>
      </c>
      <c r="B496" s="101" t="s">
        <v>1344</v>
      </c>
      <c r="C496" s="100">
        <v>0</v>
      </c>
      <c r="D496" s="95" t="s">
        <v>1524</v>
      </c>
      <c r="E496" s="96" t="s">
        <v>1330</v>
      </c>
      <c r="F496" s="96" t="s">
        <v>1331</v>
      </c>
      <c r="G496" s="79" t="s">
        <v>1332</v>
      </c>
    </row>
    <row r="497" spans="1:7" ht="14.25" hidden="1" customHeight="1">
      <c r="A497" s="94">
        <v>960</v>
      </c>
      <c r="B497" s="101" t="s">
        <v>1344</v>
      </c>
      <c r="C497" s="100">
        <v>0</v>
      </c>
      <c r="D497" s="95" t="s">
        <v>1523</v>
      </c>
      <c r="E497" s="96" t="s">
        <v>1330</v>
      </c>
      <c r="F497" s="96" t="s">
        <v>1331</v>
      </c>
      <c r="G497" s="79" t="s">
        <v>1332</v>
      </c>
    </row>
    <row r="498" spans="1:7" ht="14.25" hidden="1" customHeight="1">
      <c r="A498" s="94">
        <v>959</v>
      </c>
      <c r="B498" s="101" t="s">
        <v>1344</v>
      </c>
      <c r="C498" s="100">
        <v>0</v>
      </c>
      <c r="D498" s="95" t="s">
        <v>1522</v>
      </c>
      <c r="E498" s="96" t="s">
        <v>1330</v>
      </c>
      <c r="F498" s="96" t="s">
        <v>1331</v>
      </c>
      <c r="G498" s="79" t="s">
        <v>1332</v>
      </c>
    </row>
    <row r="499" spans="1:7" ht="14.25" hidden="1" customHeight="1">
      <c r="A499" s="94">
        <v>958</v>
      </c>
      <c r="B499" s="101" t="s">
        <v>1344</v>
      </c>
      <c r="C499" s="100">
        <v>0</v>
      </c>
      <c r="D499" s="95" t="s">
        <v>1521</v>
      </c>
      <c r="E499" s="96" t="s">
        <v>1330</v>
      </c>
      <c r="F499" s="96" t="s">
        <v>1331</v>
      </c>
      <c r="G499" s="79" t="s">
        <v>1332</v>
      </c>
    </row>
    <row r="500" spans="1:7" ht="14.25" hidden="1" customHeight="1">
      <c r="A500" s="94">
        <v>957</v>
      </c>
      <c r="B500" s="101" t="s">
        <v>1344</v>
      </c>
      <c r="C500" s="100">
        <v>0</v>
      </c>
      <c r="D500" s="95" t="s">
        <v>1520</v>
      </c>
      <c r="E500" s="96" t="s">
        <v>1330</v>
      </c>
      <c r="F500" s="96" t="s">
        <v>1331</v>
      </c>
      <c r="G500" s="79" t="s">
        <v>1332</v>
      </c>
    </row>
    <row r="501" spans="1:7" ht="14.25" hidden="1" customHeight="1">
      <c r="A501" s="94">
        <v>956</v>
      </c>
      <c r="B501" s="101" t="s">
        <v>1344</v>
      </c>
      <c r="C501" s="100">
        <v>0</v>
      </c>
      <c r="D501" s="95" t="s">
        <v>1519</v>
      </c>
      <c r="E501" s="96" t="s">
        <v>1330</v>
      </c>
      <c r="F501" s="96" t="s">
        <v>1331</v>
      </c>
      <c r="G501" s="79" t="s">
        <v>1332</v>
      </c>
    </row>
    <row r="502" spans="1:7" ht="14.25" hidden="1" customHeight="1">
      <c r="A502" s="94">
        <v>955</v>
      </c>
      <c r="B502" s="101" t="s">
        <v>1344</v>
      </c>
      <c r="C502" s="100">
        <v>0</v>
      </c>
      <c r="D502" s="95" t="s">
        <v>1518</v>
      </c>
      <c r="E502" s="96" t="s">
        <v>1330</v>
      </c>
      <c r="F502" s="96" t="s">
        <v>1331</v>
      </c>
      <c r="G502" s="79" t="s">
        <v>1332</v>
      </c>
    </row>
    <row r="503" spans="1:7" ht="14.25" hidden="1" customHeight="1">
      <c r="A503" s="94">
        <v>954</v>
      </c>
      <c r="B503" s="101" t="s">
        <v>1344</v>
      </c>
      <c r="C503" s="100">
        <v>0</v>
      </c>
      <c r="D503" s="95" t="s">
        <v>1517</v>
      </c>
      <c r="E503" s="96" t="s">
        <v>1330</v>
      </c>
      <c r="F503" s="96" t="s">
        <v>1331</v>
      </c>
      <c r="G503" s="79" t="s">
        <v>1332</v>
      </c>
    </row>
    <row r="504" spans="1:7" ht="14.25" hidden="1" customHeight="1">
      <c r="A504" s="94">
        <v>953</v>
      </c>
      <c r="B504" s="101" t="s">
        <v>1344</v>
      </c>
      <c r="C504" s="100">
        <v>0</v>
      </c>
      <c r="D504" s="95" t="s">
        <v>1516</v>
      </c>
      <c r="E504" s="96" t="s">
        <v>1330</v>
      </c>
      <c r="F504" s="96" t="s">
        <v>1331</v>
      </c>
      <c r="G504" s="79" t="s">
        <v>1332</v>
      </c>
    </row>
    <row r="505" spans="1:7" ht="14.25" hidden="1" customHeight="1">
      <c r="A505" s="94">
        <v>952</v>
      </c>
      <c r="B505" s="101" t="s">
        <v>1344</v>
      </c>
      <c r="C505" s="100">
        <v>0</v>
      </c>
      <c r="D505" s="95" t="s">
        <v>1515</v>
      </c>
      <c r="E505" s="96" t="s">
        <v>1330</v>
      </c>
      <c r="F505" s="96" t="s">
        <v>1331</v>
      </c>
      <c r="G505" s="79" t="s">
        <v>1332</v>
      </c>
    </row>
    <row r="506" spans="1:7" ht="14.25" hidden="1" customHeight="1">
      <c r="A506" s="94">
        <v>1009</v>
      </c>
      <c r="B506" s="101" t="s">
        <v>1344</v>
      </c>
      <c r="C506" s="100">
        <v>0</v>
      </c>
      <c r="D506" s="95" t="s">
        <v>1572</v>
      </c>
      <c r="E506" s="96" t="s">
        <v>1330</v>
      </c>
      <c r="F506" s="96" t="s">
        <v>1331</v>
      </c>
      <c r="G506" s="79" t="s">
        <v>1332</v>
      </c>
    </row>
    <row r="507" spans="1:7" ht="14.25" hidden="1" customHeight="1">
      <c r="A507" s="94">
        <v>1008</v>
      </c>
      <c r="B507" s="101" t="s">
        <v>1344</v>
      </c>
      <c r="C507" s="100">
        <v>0</v>
      </c>
      <c r="D507" s="95" t="s">
        <v>1571</v>
      </c>
      <c r="E507" s="96" t="s">
        <v>1330</v>
      </c>
      <c r="F507" s="96" t="s">
        <v>1331</v>
      </c>
      <c r="G507" s="79" t="s">
        <v>1332</v>
      </c>
    </row>
    <row r="508" spans="1:7" ht="14.25" hidden="1" customHeight="1">
      <c r="A508" s="94">
        <v>1007</v>
      </c>
      <c r="B508" s="101" t="s">
        <v>1344</v>
      </c>
      <c r="C508" s="100">
        <v>0</v>
      </c>
      <c r="D508" s="95" t="s">
        <v>1570</v>
      </c>
      <c r="E508" s="96" t="s">
        <v>1330</v>
      </c>
      <c r="F508" s="96" t="s">
        <v>1331</v>
      </c>
      <c r="G508" s="79" t="s">
        <v>1332</v>
      </c>
    </row>
    <row r="509" spans="1:7" ht="14.25" hidden="1" customHeight="1">
      <c r="A509" s="94">
        <v>1006</v>
      </c>
      <c r="B509" s="101" t="s">
        <v>1344</v>
      </c>
      <c r="C509" s="100">
        <v>0</v>
      </c>
      <c r="D509" s="95" t="s">
        <v>1569</v>
      </c>
      <c r="E509" s="96" t="s">
        <v>1330</v>
      </c>
      <c r="F509" s="96" t="s">
        <v>1331</v>
      </c>
      <c r="G509" s="79" t="s">
        <v>1332</v>
      </c>
    </row>
    <row r="510" spans="1:7" ht="14.25" hidden="1" customHeight="1">
      <c r="A510" s="94">
        <v>1005</v>
      </c>
      <c r="B510" s="101" t="s">
        <v>1344</v>
      </c>
      <c r="C510" s="100">
        <v>0</v>
      </c>
      <c r="D510" s="95" t="s">
        <v>1568</v>
      </c>
      <c r="E510" s="96" t="s">
        <v>1330</v>
      </c>
      <c r="F510" s="96" t="s">
        <v>1331</v>
      </c>
      <c r="G510" s="79" t="s">
        <v>1332</v>
      </c>
    </row>
    <row r="511" spans="1:7" ht="14.25" hidden="1" customHeight="1">
      <c r="A511" s="94">
        <v>1004</v>
      </c>
      <c r="B511" s="101" t="s">
        <v>1344</v>
      </c>
      <c r="C511" s="100">
        <v>0</v>
      </c>
      <c r="D511" s="95" t="s">
        <v>1567</v>
      </c>
      <c r="E511" s="96" t="s">
        <v>1330</v>
      </c>
      <c r="F511" s="96" t="s">
        <v>1331</v>
      </c>
      <c r="G511" s="79" t="s">
        <v>1332</v>
      </c>
    </row>
    <row r="512" spans="1:7" ht="14.25" hidden="1" customHeight="1">
      <c r="A512" s="94">
        <v>1003</v>
      </c>
      <c r="B512" s="101" t="s">
        <v>1344</v>
      </c>
      <c r="C512" s="100">
        <v>0</v>
      </c>
      <c r="D512" s="95" t="s">
        <v>1566</v>
      </c>
      <c r="E512" s="96" t="s">
        <v>1330</v>
      </c>
      <c r="F512" s="96" t="s">
        <v>1331</v>
      </c>
      <c r="G512" s="79" t="s">
        <v>1332</v>
      </c>
    </row>
    <row r="513" spans="1:7" ht="14.25" hidden="1" customHeight="1">
      <c r="A513" s="94">
        <v>1002</v>
      </c>
      <c r="B513" s="101" t="s">
        <v>1344</v>
      </c>
      <c r="C513" s="100">
        <v>0</v>
      </c>
      <c r="D513" s="95" t="s">
        <v>1564</v>
      </c>
      <c r="E513" s="96" t="s">
        <v>1330</v>
      </c>
      <c r="F513" s="96" t="s">
        <v>1331</v>
      </c>
      <c r="G513" s="79" t="s">
        <v>1332</v>
      </c>
    </row>
    <row r="514" spans="1:7" ht="14.25" hidden="1" customHeight="1">
      <c r="A514" s="94">
        <v>983</v>
      </c>
      <c r="B514" s="101" t="s">
        <v>1344</v>
      </c>
      <c r="C514" s="100">
        <v>0</v>
      </c>
      <c r="D514" s="95" t="s">
        <v>1545</v>
      </c>
      <c r="E514" s="96" t="s">
        <v>1330</v>
      </c>
      <c r="F514" s="96" t="s">
        <v>1331</v>
      </c>
      <c r="G514" s="79" t="s">
        <v>1332</v>
      </c>
    </row>
    <row r="515" spans="1:7" ht="14.25" hidden="1" customHeight="1">
      <c r="A515" s="94">
        <v>982</v>
      </c>
      <c r="B515" s="101" t="s">
        <v>1344</v>
      </c>
      <c r="C515" s="100">
        <v>0</v>
      </c>
      <c r="D515" s="95" t="s">
        <v>1544</v>
      </c>
      <c r="E515" s="96" t="s">
        <v>1330</v>
      </c>
      <c r="F515" s="96" t="s">
        <v>1331</v>
      </c>
      <c r="G515" s="79" t="s">
        <v>1332</v>
      </c>
    </row>
    <row r="516" spans="1:7" ht="14.25" hidden="1" customHeight="1">
      <c r="A516" s="94">
        <v>981</v>
      </c>
      <c r="B516" s="101" t="s">
        <v>1344</v>
      </c>
      <c r="C516" s="100">
        <v>0</v>
      </c>
      <c r="D516" s="95" t="s">
        <v>1543</v>
      </c>
      <c r="E516" s="96" t="s">
        <v>1330</v>
      </c>
      <c r="F516" s="96" t="s">
        <v>1331</v>
      </c>
      <c r="G516" s="79" t="s">
        <v>1332</v>
      </c>
    </row>
    <row r="517" spans="1:7" ht="14.25" hidden="1" customHeight="1">
      <c r="A517" s="94">
        <v>980</v>
      </c>
      <c r="B517" s="101" t="s">
        <v>1344</v>
      </c>
      <c r="C517" s="100">
        <v>0</v>
      </c>
      <c r="D517" s="95" t="s">
        <v>1542</v>
      </c>
      <c r="E517" s="96" t="s">
        <v>1330</v>
      </c>
      <c r="F517" s="96" t="s">
        <v>1331</v>
      </c>
      <c r="G517" s="79" t="s">
        <v>1332</v>
      </c>
    </row>
    <row r="518" spans="1:7" ht="14.25" hidden="1" customHeight="1">
      <c r="A518" s="94">
        <v>979</v>
      </c>
      <c r="B518" s="101" t="s">
        <v>1344</v>
      </c>
      <c r="C518" s="100">
        <v>0</v>
      </c>
      <c r="D518" s="95" t="s">
        <v>1541</v>
      </c>
      <c r="E518" s="96" t="s">
        <v>1330</v>
      </c>
      <c r="F518" s="96" t="s">
        <v>1331</v>
      </c>
      <c r="G518" s="79" t="s">
        <v>1332</v>
      </c>
    </row>
    <row r="519" spans="1:7" ht="14.25" hidden="1" customHeight="1">
      <c r="A519" s="94">
        <v>1014</v>
      </c>
      <c r="B519" s="101" t="s">
        <v>1344</v>
      </c>
      <c r="C519" s="100">
        <v>0</v>
      </c>
      <c r="D519" s="95" t="s">
        <v>1577</v>
      </c>
      <c r="E519" s="96" t="s">
        <v>1330</v>
      </c>
      <c r="F519" s="96" t="s">
        <v>1331</v>
      </c>
      <c r="G519" s="79" t="s">
        <v>1332</v>
      </c>
    </row>
    <row r="520" spans="1:7" ht="14.25" hidden="1" customHeight="1">
      <c r="A520" s="94">
        <v>984</v>
      </c>
      <c r="B520" s="101" t="s">
        <v>1344</v>
      </c>
      <c r="C520" s="100">
        <v>0</v>
      </c>
      <c r="D520" s="95" t="s">
        <v>1546</v>
      </c>
      <c r="E520" s="96" t="s">
        <v>1330</v>
      </c>
      <c r="F520" s="96" t="s">
        <v>1331</v>
      </c>
      <c r="G520" s="79" t="s">
        <v>1332</v>
      </c>
    </row>
    <row r="521" spans="1:7" ht="14.25" hidden="1" customHeight="1">
      <c r="A521" s="94">
        <v>978</v>
      </c>
      <c r="B521" s="101" t="s">
        <v>1344</v>
      </c>
      <c r="C521" s="100">
        <v>0</v>
      </c>
      <c r="D521" s="95" t="s">
        <v>1540</v>
      </c>
      <c r="E521" s="96" t="s">
        <v>1330</v>
      </c>
      <c r="F521" s="96" t="s">
        <v>1331</v>
      </c>
      <c r="G521" s="79" t="s">
        <v>1332</v>
      </c>
    </row>
    <row r="522" spans="1:7" ht="14.25" hidden="1" customHeight="1">
      <c r="A522" s="94">
        <v>989</v>
      </c>
      <c r="B522" s="101" t="s">
        <v>1344</v>
      </c>
      <c r="C522" s="100">
        <v>0</v>
      </c>
      <c r="D522" s="95" t="s">
        <v>1551</v>
      </c>
      <c r="E522" s="96" t="s">
        <v>1330</v>
      </c>
      <c r="F522" s="96" t="s">
        <v>1331</v>
      </c>
      <c r="G522" s="79" t="s">
        <v>1332</v>
      </c>
    </row>
    <row r="523" spans="1:7" ht="14.25" hidden="1" customHeight="1">
      <c r="A523" s="94">
        <v>988</v>
      </c>
      <c r="B523" s="101" t="s">
        <v>1344</v>
      </c>
      <c r="C523" s="100">
        <v>0</v>
      </c>
      <c r="D523" s="95" t="s">
        <v>1550</v>
      </c>
      <c r="E523" s="96" t="s">
        <v>1330</v>
      </c>
      <c r="F523" s="96" t="s">
        <v>1331</v>
      </c>
      <c r="G523" s="79" t="s">
        <v>1332</v>
      </c>
    </row>
    <row r="524" spans="1:7" ht="14.25" hidden="1" customHeight="1">
      <c r="A524" s="94">
        <v>6</v>
      </c>
      <c r="B524" s="101" t="s">
        <v>11</v>
      </c>
      <c r="C524" s="100">
        <v>0</v>
      </c>
      <c r="D524" s="95" t="s">
        <v>26</v>
      </c>
      <c r="E524" s="96" t="s">
        <v>12</v>
      </c>
      <c r="F524" s="96" t="s">
        <v>13</v>
      </c>
      <c r="G524" s="79" t="s">
        <v>21</v>
      </c>
    </row>
    <row r="525" spans="1:7" ht="14.25" hidden="1" customHeight="1">
      <c r="A525" s="94">
        <v>5</v>
      </c>
      <c r="B525" s="101" t="s">
        <v>11</v>
      </c>
      <c r="C525" s="100">
        <v>0</v>
      </c>
      <c r="D525" s="95" t="s">
        <v>25</v>
      </c>
      <c r="E525" s="96" t="s">
        <v>12</v>
      </c>
      <c r="F525" s="96" t="s">
        <v>13</v>
      </c>
      <c r="G525" s="79" t="s">
        <v>21</v>
      </c>
    </row>
    <row r="526" spans="1:7" ht="14.25" hidden="1" customHeight="1">
      <c r="A526" s="94">
        <v>4</v>
      </c>
      <c r="B526" s="101" t="s">
        <v>11</v>
      </c>
      <c r="C526" s="100">
        <v>0</v>
      </c>
      <c r="D526" s="95" t="s">
        <v>24</v>
      </c>
      <c r="E526" s="96" t="s">
        <v>12</v>
      </c>
      <c r="F526" s="96" t="s">
        <v>13</v>
      </c>
      <c r="G526" s="79" t="s">
        <v>21</v>
      </c>
    </row>
    <row r="527" spans="1:7" ht="14.25" hidden="1" customHeight="1">
      <c r="A527" s="94">
        <v>3</v>
      </c>
      <c r="B527" s="101" t="s">
        <v>11</v>
      </c>
      <c r="C527" s="100">
        <v>0</v>
      </c>
      <c r="D527" s="95" t="s">
        <v>23</v>
      </c>
      <c r="E527" s="96" t="s">
        <v>12</v>
      </c>
      <c r="F527" s="96" t="s">
        <v>13</v>
      </c>
      <c r="G527" s="79" t="s">
        <v>21</v>
      </c>
    </row>
    <row r="528" spans="1:7" ht="14.25" hidden="1" customHeight="1">
      <c r="A528" s="94">
        <v>2</v>
      </c>
      <c r="B528" s="101" t="s">
        <v>11</v>
      </c>
      <c r="C528" s="100">
        <v>0</v>
      </c>
      <c r="D528" s="95" t="s">
        <v>22</v>
      </c>
      <c r="E528" s="96" t="s">
        <v>12</v>
      </c>
      <c r="F528" s="96" t="s">
        <v>13</v>
      </c>
      <c r="G528" s="79" t="s">
        <v>21</v>
      </c>
    </row>
    <row r="529" spans="1:7" ht="14.25" hidden="1" customHeight="1">
      <c r="A529" s="94">
        <v>1</v>
      </c>
      <c r="B529" s="101" t="s">
        <v>11</v>
      </c>
      <c r="C529" s="100">
        <v>0</v>
      </c>
      <c r="D529" s="95" t="s">
        <v>20</v>
      </c>
      <c r="E529" s="96" t="s">
        <v>12</v>
      </c>
      <c r="F529" s="96" t="s">
        <v>13</v>
      </c>
      <c r="G529" s="79" t="s">
        <v>21</v>
      </c>
    </row>
    <row r="530" spans="1:7" ht="14.25" hidden="1" customHeight="1">
      <c r="A530" s="94">
        <v>1486</v>
      </c>
      <c r="B530" s="101" t="s">
        <v>1344</v>
      </c>
      <c r="C530" s="100">
        <v>0</v>
      </c>
      <c r="D530" s="95" t="s">
        <v>2038</v>
      </c>
      <c r="E530" s="96" t="s">
        <v>1330</v>
      </c>
      <c r="F530" s="96" t="s">
        <v>1331</v>
      </c>
      <c r="G530" s="79" t="s">
        <v>1332</v>
      </c>
    </row>
    <row r="531" spans="1:7" ht="14.25" hidden="1" customHeight="1">
      <c r="A531" s="94">
        <v>1485</v>
      </c>
      <c r="B531" s="101" t="s">
        <v>1344</v>
      </c>
      <c r="C531" s="100">
        <v>0</v>
      </c>
      <c r="D531" s="95" t="s">
        <v>2037</v>
      </c>
      <c r="E531" s="96" t="s">
        <v>1330</v>
      </c>
      <c r="F531" s="96" t="s">
        <v>1331</v>
      </c>
      <c r="G531" s="79" t="s">
        <v>1332</v>
      </c>
    </row>
    <row r="532" spans="1:7" ht="14.25" hidden="1" customHeight="1">
      <c r="A532" s="94">
        <v>1484</v>
      </c>
      <c r="B532" s="101" t="s">
        <v>1344</v>
      </c>
      <c r="C532" s="100">
        <v>0</v>
      </c>
      <c r="D532" s="95" t="s">
        <v>2036</v>
      </c>
      <c r="E532" s="96" t="s">
        <v>1330</v>
      </c>
      <c r="F532" s="96" t="s">
        <v>1331</v>
      </c>
      <c r="G532" s="79" t="s">
        <v>1332</v>
      </c>
    </row>
    <row r="533" spans="1:7" ht="14.25" hidden="1" customHeight="1">
      <c r="A533" s="94">
        <v>1483</v>
      </c>
      <c r="B533" s="101" t="s">
        <v>1344</v>
      </c>
      <c r="C533" s="100">
        <v>0</v>
      </c>
      <c r="D533" s="95" t="s">
        <v>2035</v>
      </c>
      <c r="E533" s="96" t="s">
        <v>1330</v>
      </c>
      <c r="F533" s="96" t="s">
        <v>1331</v>
      </c>
      <c r="G533" s="79" t="s">
        <v>1332</v>
      </c>
    </row>
    <row r="534" spans="1:7" ht="14.25" hidden="1" customHeight="1">
      <c r="A534" s="94">
        <v>1482</v>
      </c>
      <c r="B534" s="101" t="s">
        <v>1344</v>
      </c>
      <c r="C534" s="100">
        <v>0</v>
      </c>
      <c r="D534" s="95" t="s">
        <v>2034</v>
      </c>
      <c r="E534" s="96" t="s">
        <v>1330</v>
      </c>
      <c r="F534" s="96" t="s">
        <v>1331</v>
      </c>
      <c r="G534" s="79" t="s">
        <v>1332</v>
      </c>
    </row>
    <row r="535" spans="1:7" ht="14.25" hidden="1" customHeight="1">
      <c r="A535" s="94">
        <v>1463</v>
      </c>
      <c r="B535" s="101" t="s">
        <v>51</v>
      </c>
      <c r="C535" s="100">
        <v>0</v>
      </c>
      <c r="D535" s="95" t="s">
        <v>2015</v>
      </c>
      <c r="E535" s="96" t="s">
        <v>1330</v>
      </c>
      <c r="F535" s="96" t="s">
        <v>1331</v>
      </c>
      <c r="G535" s="79" t="s">
        <v>1332</v>
      </c>
    </row>
    <row r="536" spans="1:7" ht="14.25" hidden="1" customHeight="1">
      <c r="A536" s="94">
        <v>1493</v>
      </c>
      <c r="B536" s="101" t="s">
        <v>1344</v>
      </c>
      <c r="C536" s="100">
        <v>0</v>
      </c>
      <c r="D536" s="95" t="s">
        <v>2045</v>
      </c>
      <c r="E536" s="96" t="s">
        <v>1330</v>
      </c>
      <c r="F536" s="96" t="s">
        <v>1331</v>
      </c>
      <c r="G536" s="79" t="s">
        <v>1332</v>
      </c>
    </row>
    <row r="537" spans="1:7" ht="14.25" hidden="1" customHeight="1">
      <c r="A537" s="94">
        <v>1492</v>
      </c>
      <c r="B537" s="101" t="s">
        <v>1344</v>
      </c>
      <c r="C537" s="100">
        <v>0</v>
      </c>
      <c r="D537" s="95" t="s">
        <v>2044</v>
      </c>
      <c r="E537" s="96" t="s">
        <v>1330</v>
      </c>
      <c r="F537" s="96" t="s">
        <v>1331</v>
      </c>
      <c r="G537" s="79" t="s">
        <v>1332</v>
      </c>
    </row>
    <row r="538" spans="1:7" ht="14.25" hidden="1" customHeight="1">
      <c r="A538" s="94">
        <v>1495</v>
      </c>
      <c r="B538" s="101" t="s">
        <v>1344</v>
      </c>
      <c r="C538" s="100">
        <v>0</v>
      </c>
      <c r="D538" s="95" t="s">
        <v>2047</v>
      </c>
      <c r="E538" s="96" t="s">
        <v>1330</v>
      </c>
      <c r="F538" s="96" t="s">
        <v>1331</v>
      </c>
      <c r="G538" s="79" t="s">
        <v>1332</v>
      </c>
    </row>
    <row r="539" spans="1:7" ht="14.25" hidden="1" customHeight="1">
      <c r="A539" s="94">
        <v>1494</v>
      </c>
      <c r="B539" s="101" t="s">
        <v>1344</v>
      </c>
      <c r="C539" s="100">
        <v>0</v>
      </c>
      <c r="D539" s="95" t="s">
        <v>2046</v>
      </c>
      <c r="E539" s="96" t="s">
        <v>1330</v>
      </c>
      <c r="F539" s="96" t="s">
        <v>1331</v>
      </c>
      <c r="G539" s="79" t="s">
        <v>1332</v>
      </c>
    </row>
    <row r="540" spans="1:7" ht="14.25" hidden="1" customHeight="1">
      <c r="A540" s="94">
        <v>1490</v>
      </c>
      <c r="B540" s="101" t="s">
        <v>1344</v>
      </c>
      <c r="C540" s="100">
        <v>0</v>
      </c>
      <c r="D540" s="95" t="s">
        <v>2042</v>
      </c>
      <c r="E540" s="96" t="s">
        <v>1330</v>
      </c>
      <c r="F540" s="96" t="s">
        <v>1331</v>
      </c>
      <c r="G540" s="79" t="s">
        <v>1332</v>
      </c>
    </row>
    <row r="541" spans="1:7" ht="14.25" hidden="1" customHeight="1">
      <c r="A541" s="94">
        <v>1480</v>
      </c>
      <c r="B541" s="101" t="s">
        <v>1344</v>
      </c>
      <c r="C541" s="100">
        <v>0</v>
      </c>
      <c r="D541" s="95" t="s">
        <v>2032</v>
      </c>
      <c r="E541" s="96" t="s">
        <v>1330</v>
      </c>
      <c r="F541" s="96" t="s">
        <v>1331</v>
      </c>
      <c r="G541" s="79" t="s">
        <v>1332</v>
      </c>
    </row>
    <row r="542" spans="1:7" ht="14.25" hidden="1" customHeight="1">
      <c r="A542" s="94">
        <v>1464</v>
      </c>
      <c r="B542" s="101" t="s">
        <v>51</v>
      </c>
      <c r="C542" s="100">
        <v>0</v>
      </c>
      <c r="D542" s="95" t="s">
        <v>2016</v>
      </c>
      <c r="E542" s="96" t="s">
        <v>1330</v>
      </c>
      <c r="F542" s="96" t="s">
        <v>1331</v>
      </c>
      <c r="G542" s="79" t="s">
        <v>1332</v>
      </c>
    </row>
    <row r="543" spans="1:7" ht="14.25" hidden="1" customHeight="1">
      <c r="A543" s="94">
        <v>1481</v>
      </c>
      <c r="B543" s="101" t="s">
        <v>1344</v>
      </c>
      <c r="C543" s="100">
        <v>0</v>
      </c>
      <c r="D543" s="95" t="s">
        <v>2033</v>
      </c>
      <c r="E543" s="96" t="s">
        <v>1330</v>
      </c>
      <c r="F543" s="96" t="s">
        <v>1331</v>
      </c>
      <c r="G543" s="79" t="s">
        <v>1332</v>
      </c>
    </row>
    <row r="544" spans="1:7" ht="14.25" hidden="1" customHeight="1">
      <c r="A544" s="94">
        <v>1491</v>
      </c>
      <c r="B544" s="101" t="s">
        <v>1344</v>
      </c>
      <c r="C544" s="100">
        <v>0</v>
      </c>
      <c r="D544" s="95" t="s">
        <v>2043</v>
      </c>
      <c r="E544" s="96" t="s">
        <v>1330</v>
      </c>
      <c r="F544" s="96" t="s">
        <v>1331</v>
      </c>
      <c r="G544" s="79" t="s">
        <v>1332</v>
      </c>
    </row>
    <row r="545" spans="1:7" ht="14.25" hidden="1" customHeight="1">
      <c r="A545" s="94">
        <v>1479</v>
      </c>
      <c r="B545" s="101" t="s">
        <v>1344</v>
      </c>
      <c r="C545" s="100">
        <v>0</v>
      </c>
      <c r="D545" s="95" t="s">
        <v>2031</v>
      </c>
      <c r="E545" s="96" t="s">
        <v>1330</v>
      </c>
      <c r="F545" s="96" t="s">
        <v>1331</v>
      </c>
      <c r="G545" s="79" t="s">
        <v>1332</v>
      </c>
    </row>
    <row r="546" spans="1:7" ht="14.25" hidden="1" customHeight="1">
      <c r="A546" s="94">
        <v>1488</v>
      </c>
      <c r="B546" s="101" t="s">
        <v>1344</v>
      </c>
      <c r="C546" s="100">
        <v>0</v>
      </c>
      <c r="D546" s="95" t="s">
        <v>2040</v>
      </c>
      <c r="E546" s="96" t="s">
        <v>1330</v>
      </c>
      <c r="F546" s="96" t="s">
        <v>1331</v>
      </c>
      <c r="G546" s="79" t="s">
        <v>1332</v>
      </c>
    </row>
    <row r="547" spans="1:7" ht="14.25" hidden="1" customHeight="1">
      <c r="A547" s="94">
        <v>1487</v>
      </c>
      <c r="B547" s="101" t="s">
        <v>1344</v>
      </c>
      <c r="C547" s="100">
        <v>0</v>
      </c>
      <c r="D547" s="95" t="s">
        <v>2039</v>
      </c>
      <c r="E547" s="96" t="s">
        <v>1330</v>
      </c>
      <c r="F547" s="96" t="s">
        <v>1331</v>
      </c>
      <c r="G547" s="79" t="s">
        <v>1332</v>
      </c>
    </row>
    <row r="548" spans="1:7" ht="14.25" hidden="1" customHeight="1">
      <c r="A548" s="94">
        <v>1489</v>
      </c>
      <c r="B548" s="101" t="s">
        <v>1344</v>
      </c>
      <c r="C548" s="100">
        <v>0</v>
      </c>
      <c r="D548" s="95" t="s">
        <v>2041</v>
      </c>
      <c r="E548" s="96" t="s">
        <v>1330</v>
      </c>
      <c r="F548" s="96" t="s">
        <v>1331</v>
      </c>
      <c r="G548" s="79" t="s">
        <v>1332</v>
      </c>
    </row>
    <row r="549" spans="1:7" ht="14.25" hidden="1" customHeight="1">
      <c r="A549" s="94">
        <v>1460</v>
      </c>
      <c r="B549" s="101" t="s">
        <v>51</v>
      </c>
      <c r="C549" s="100">
        <v>0</v>
      </c>
      <c r="D549" s="118" t="s">
        <v>2012</v>
      </c>
      <c r="E549" s="96" t="s">
        <v>1330</v>
      </c>
      <c r="F549" s="96" t="s">
        <v>1331</v>
      </c>
      <c r="G549" s="79" t="s">
        <v>1332</v>
      </c>
    </row>
    <row r="550" spans="1:7" ht="14.25" hidden="1" customHeight="1">
      <c r="A550" s="94">
        <v>1461</v>
      </c>
      <c r="B550" s="101" t="s">
        <v>51</v>
      </c>
      <c r="C550" s="100">
        <v>0</v>
      </c>
      <c r="D550" s="95" t="s">
        <v>2013</v>
      </c>
      <c r="E550" s="96" t="s">
        <v>1330</v>
      </c>
      <c r="F550" s="96" t="s">
        <v>1331</v>
      </c>
      <c r="G550" s="79" t="s">
        <v>1332</v>
      </c>
    </row>
    <row r="551" spans="1:7" ht="14.25" hidden="1" customHeight="1">
      <c r="A551" s="94">
        <v>1462</v>
      </c>
      <c r="B551" s="101" t="s">
        <v>51</v>
      </c>
      <c r="C551" s="100">
        <v>0</v>
      </c>
      <c r="D551" s="95" t="s">
        <v>2014</v>
      </c>
      <c r="E551" s="96" t="s">
        <v>1330</v>
      </c>
      <c r="F551" s="96" t="s">
        <v>1331</v>
      </c>
      <c r="G551" s="79" t="s">
        <v>1332</v>
      </c>
    </row>
    <row r="552" spans="1:7" ht="14.25" hidden="1" customHeight="1">
      <c r="A552" s="94">
        <v>1478</v>
      </c>
      <c r="B552" s="101" t="s">
        <v>1344</v>
      </c>
      <c r="C552" s="100">
        <v>0</v>
      </c>
      <c r="D552" s="95" t="s">
        <v>2030</v>
      </c>
      <c r="E552" s="96" t="s">
        <v>1330</v>
      </c>
      <c r="F552" s="96" t="s">
        <v>1331</v>
      </c>
      <c r="G552" s="79" t="s">
        <v>1332</v>
      </c>
    </row>
    <row r="553" spans="1:7" ht="14.25" hidden="1" customHeight="1">
      <c r="A553" s="94">
        <v>1477</v>
      </c>
      <c r="B553" s="101" t="s">
        <v>1344</v>
      </c>
      <c r="C553" s="100">
        <v>0</v>
      </c>
      <c r="D553" s="95" t="s">
        <v>2029</v>
      </c>
      <c r="E553" s="96" t="s">
        <v>1330</v>
      </c>
      <c r="F553" s="96" t="s">
        <v>1331</v>
      </c>
      <c r="G553" s="79" t="s">
        <v>1332</v>
      </c>
    </row>
    <row r="554" spans="1:7" ht="14.25" hidden="1" customHeight="1">
      <c r="A554" s="94">
        <v>1476</v>
      </c>
      <c r="B554" s="101" t="s">
        <v>1344</v>
      </c>
      <c r="C554" s="100">
        <v>0</v>
      </c>
      <c r="D554" s="95" t="s">
        <v>2028</v>
      </c>
      <c r="E554" s="96" t="s">
        <v>1330</v>
      </c>
      <c r="F554" s="96" t="s">
        <v>1331</v>
      </c>
      <c r="G554" s="79" t="s">
        <v>1332</v>
      </c>
    </row>
    <row r="555" spans="1:7" ht="14.25" hidden="1" customHeight="1">
      <c r="A555" s="94">
        <v>1475</v>
      </c>
      <c r="B555" s="101" t="s">
        <v>1344</v>
      </c>
      <c r="C555" s="100">
        <v>0</v>
      </c>
      <c r="D555" s="95" t="s">
        <v>2027</v>
      </c>
      <c r="E555" s="96" t="s">
        <v>1330</v>
      </c>
      <c r="F555" s="96" t="s">
        <v>1331</v>
      </c>
      <c r="G555" s="79" t="s">
        <v>1332</v>
      </c>
    </row>
    <row r="556" spans="1:7" ht="14.25" hidden="1" customHeight="1">
      <c r="A556" s="94">
        <v>1474</v>
      </c>
      <c r="B556" s="101" t="s">
        <v>1344</v>
      </c>
      <c r="C556" s="100">
        <v>0</v>
      </c>
      <c r="D556" s="95" t="s">
        <v>2026</v>
      </c>
      <c r="E556" s="96" t="s">
        <v>1330</v>
      </c>
      <c r="F556" s="96" t="s">
        <v>1331</v>
      </c>
      <c r="G556" s="79" t="s">
        <v>1332</v>
      </c>
    </row>
    <row r="557" spans="1:7" ht="14.25" hidden="1" customHeight="1">
      <c r="A557" s="94">
        <v>1473</v>
      </c>
      <c r="B557" s="101" t="s">
        <v>1344</v>
      </c>
      <c r="C557" s="100">
        <v>0</v>
      </c>
      <c r="D557" s="95" t="s">
        <v>2025</v>
      </c>
      <c r="E557" s="96" t="s">
        <v>1330</v>
      </c>
      <c r="F557" s="96" t="s">
        <v>1331</v>
      </c>
      <c r="G557" s="79" t="s">
        <v>1332</v>
      </c>
    </row>
    <row r="558" spans="1:7" ht="14.25" hidden="1" customHeight="1">
      <c r="A558" s="94">
        <v>1472</v>
      </c>
      <c r="B558" s="101" t="s">
        <v>1344</v>
      </c>
      <c r="C558" s="100">
        <v>0</v>
      </c>
      <c r="D558" s="95" t="s">
        <v>2024</v>
      </c>
      <c r="E558" s="96" t="s">
        <v>1330</v>
      </c>
      <c r="F558" s="96" t="s">
        <v>1331</v>
      </c>
      <c r="G558" s="79" t="s">
        <v>1332</v>
      </c>
    </row>
    <row r="559" spans="1:7" ht="14.25" hidden="1" customHeight="1">
      <c r="A559" s="94">
        <v>1471</v>
      </c>
      <c r="B559" s="101" t="s">
        <v>1344</v>
      </c>
      <c r="C559" s="100">
        <v>0</v>
      </c>
      <c r="D559" s="95" t="s">
        <v>2023</v>
      </c>
      <c r="E559" s="96" t="s">
        <v>1330</v>
      </c>
      <c r="F559" s="96" t="s">
        <v>1331</v>
      </c>
      <c r="G559" s="79" t="s">
        <v>1332</v>
      </c>
    </row>
    <row r="560" spans="1:7" ht="14.25" hidden="1" customHeight="1">
      <c r="A560" s="94">
        <v>1470</v>
      </c>
      <c r="B560" s="101" t="s">
        <v>1344</v>
      </c>
      <c r="C560" s="100">
        <v>0</v>
      </c>
      <c r="D560" s="95" t="s">
        <v>2022</v>
      </c>
      <c r="E560" s="96" t="s">
        <v>1330</v>
      </c>
      <c r="F560" s="96" t="s">
        <v>1331</v>
      </c>
      <c r="G560" s="79" t="s">
        <v>1332</v>
      </c>
    </row>
    <row r="561" spans="1:7" ht="14.25" hidden="1" customHeight="1">
      <c r="A561" s="94">
        <v>1469</v>
      </c>
      <c r="B561" s="101" t="s">
        <v>1344</v>
      </c>
      <c r="C561" s="100">
        <v>0</v>
      </c>
      <c r="D561" s="95" t="s">
        <v>2021</v>
      </c>
      <c r="E561" s="96" t="s">
        <v>1330</v>
      </c>
      <c r="F561" s="96" t="s">
        <v>1331</v>
      </c>
      <c r="G561" s="79" t="s">
        <v>1332</v>
      </c>
    </row>
    <row r="562" spans="1:7" ht="14.25" hidden="1" customHeight="1">
      <c r="A562" s="94">
        <v>1468</v>
      </c>
      <c r="B562" s="101" t="s">
        <v>1344</v>
      </c>
      <c r="C562" s="100">
        <v>0</v>
      </c>
      <c r="D562" s="95" t="s">
        <v>2020</v>
      </c>
      <c r="E562" s="96" t="s">
        <v>1330</v>
      </c>
      <c r="F562" s="96" t="s">
        <v>1331</v>
      </c>
      <c r="G562" s="79" t="s">
        <v>1332</v>
      </c>
    </row>
    <row r="563" spans="1:7" ht="14.25" hidden="1" customHeight="1">
      <c r="A563" s="94">
        <v>1467</v>
      </c>
      <c r="B563" s="101" t="s">
        <v>1344</v>
      </c>
      <c r="C563" s="100">
        <v>0</v>
      </c>
      <c r="D563" s="95" t="s">
        <v>2019</v>
      </c>
      <c r="E563" s="96" t="s">
        <v>1330</v>
      </c>
      <c r="F563" s="96" t="s">
        <v>1331</v>
      </c>
      <c r="G563" s="79" t="s">
        <v>1332</v>
      </c>
    </row>
    <row r="564" spans="1:7" ht="14.25" hidden="1" customHeight="1">
      <c r="A564" s="94">
        <v>1466</v>
      </c>
      <c r="B564" s="101" t="s">
        <v>1344</v>
      </c>
      <c r="C564" s="100">
        <v>0</v>
      </c>
      <c r="D564" s="95" t="s">
        <v>2018</v>
      </c>
      <c r="E564" s="96" t="s">
        <v>1330</v>
      </c>
      <c r="F564" s="96" t="s">
        <v>1331</v>
      </c>
      <c r="G564" s="79" t="s">
        <v>1332</v>
      </c>
    </row>
    <row r="565" spans="1:7" ht="14.25" hidden="1" customHeight="1">
      <c r="A565" s="94">
        <v>1465</v>
      </c>
      <c r="B565" s="101" t="s">
        <v>1344</v>
      </c>
      <c r="C565" s="100">
        <v>0</v>
      </c>
      <c r="D565" s="95" t="s">
        <v>2017</v>
      </c>
      <c r="E565" s="96" t="s">
        <v>1330</v>
      </c>
      <c r="F565" s="96" t="s">
        <v>1331</v>
      </c>
      <c r="G565" s="79" t="s">
        <v>1332</v>
      </c>
    </row>
    <row r="566" spans="1:7" ht="14.25" hidden="1" customHeight="1">
      <c r="A566" s="94">
        <v>1503</v>
      </c>
      <c r="B566" s="101" t="s">
        <v>1344</v>
      </c>
      <c r="C566" s="100">
        <v>0</v>
      </c>
      <c r="D566" s="95" t="s">
        <v>2055</v>
      </c>
      <c r="E566" s="96" t="s">
        <v>1330</v>
      </c>
      <c r="F566" s="96" t="s">
        <v>1331</v>
      </c>
      <c r="G566" s="79" t="s">
        <v>1332</v>
      </c>
    </row>
    <row r="567" spans="1:7" ht="14.25" hidden="1" customHeight="1">
      <c r="A567" s="94">
        <v>1502</v>
      </c>
      <c r="B567" s="101" t="s">
        <v>1344</v>
      </c>
      <c r="C567" s="100">
        <v>0</v>
      </c>
      <c r="D567" s="95" t="s">
        <v>2054</v>
      </c>
      <c r="E567" s="96" t="s">
        <v>1330</v>
      </c>
      <c r="F567" s="96" t="s">
        <v>1331</v>
      </c>
      <c r="G567" s="79" t="s">
        <v>1332</v>
      </c>
    </row>
    <row r="568" spans="1:7" ht="14.25" hidden="1" customHeight="1">
      <c r="A568" s="94">
        <v>1501</v>
      </c>
      <c r="B568" s="101" t="s">
        <v>1344</v>
      </c>
      <c r="C568" s="100">
        <v>0</v>
      </c>
      <c r="D568" s="95" t="s">
        <v>2053</v>
      </c>
      <c r="E568" s="96" t="s">
        <v>1330</v>
      </c>
      <c r="F568" s="96" t="s">
        <v>1331</v>
      </c>
      <c r="G568" s="79" t="s">
        <v>1332</v>
      </c>
    </row>
    <row r="569" spans="1:7" ht="14.25" hidden="1" customHeight="1">
      <c r="A569" s="94">
        <v>1500</v>
      </c>
      <c r="B569" s="101" t="s">
        <v>1344</v>
      </c>
      <c r="C569" s="100">
        <v>0</v>
      </c>
      <c r="D569" s="95" t="s">
        <v>2052</v>
      </c>
      <c r="E569" s="96" t="s">
        <v>1330</v>
      </c>
      <c r="F569" s="96" t="s">
        <v>1331</v>
      </c>
      <c r="G569" s="79" t="s">
        <v>1332</v>
      </c>
    </row>
    <row r="570" spans="1:7" ht="14.25" hidden="1" customHeight="1">
      <c r="A570" s="94">
        <v>1499</v>
      </c>
      <c r="B570" s="101" t="s">
        <v>1344</v>
      </c>
      <c r="C570" s="100">
        <v>0</v>
      </c>
      <c r="D570" s="95" t="s">
        <v>2051</v>
      </c>
      <c r="E570" s="96" t="s">
        <v>1330</v>
      </c>
      <c r="F570" s="96" t="s">
        <v>1331</v>
      </c>
      <c r="G570" s="79" t="s">
        <v>1332</v>
      </c>
    </row>
    <row r="571" spans="1:7" ht="14.25" hidden="1" customHeight="1">
      <c r="A571" s="94">
        <v>1498</v>
      </c>
      <c r="B571" s="101" t="s">
        <v>1344</v>
      </c>
      <c r="C571" s="100">
        <v>0</v>
      </c>
      <c r="D571" s="95" t="s">
        <v>2050</v>
      </c>
      <c r="E571" s="96" t="s">
        <v>1330</v>
      </c>
      <c r="F571" s="96" t="s">
        <v>1331</v>
      </c>
      <c r="G571" s="79" t="s">
        <v>1332</v>
      </c>
    </row>
    <row r="572" spans="1:7" ht="14.25" hidden="1" customHeight="1">
      <c r="A572" s="94">
        <v>1497</v>
      </c>
      <c r="B572" s="101" t="s">
        <v>1344</v>
      </c>
      <c r="C572" s="100">
        <v>0</v>
      </c>
      <c r="D572" s="95" t="s">
        <v>2049</v>
      </c>
      <c r="E572" s="96" t="s">
        <v>1330</v>
      </c>
      <c r="F572" s="96" t="s">
        <v>1331</v>
      </c>
      <c r="G572" s="79" t="s">
        <v>1332</v>
      </c>
    </row>
    <row r="573" spans="1:7" ht="14.25" hidden="1" customHeight="1">
      <c r="A573" s="94">
        <v>1496</v>
      </c>
      <c r="B573" s="101" t="s">
        <v>1344</v>
      </c>
      <c r="C573" s="100">
        <v>0</v>
      </c>
      <c r="D573" s="95" t="s">
        <v>2048</v>
      </c>
      <c r="E573" s="96" t="s">
        <v>1330</v>
      </c>
      <c r="F573" s="96" t="s">
        <v>1331</v>
      </c>
      <c r="G573" s="79" t="s">
        <v>1332</v>
      </c>
    </row>
    <row r="574" spans="1:7" ht="14.25" hidden="1" customHeight="1">
      <c r="A574" s="94">
        <v>1080</v>
      </c>
      <c r="B574" s="101" t="s">
        <v>1344</v>
      </c>
      <c r="C574" s="100">
        <v>0</v>
      </c>
      <c r="D574" s="95" t="s">
        <v>1631</v>
      </c>
      <c r="E574" s="96" t="s">
        <v>1330</v>
      </c>
      <c r="F574" s="96" t="s">
        <v>1331</v>
      </c>
      <c r="G574" s="79" t="s">
        <v>1332</v>
      </c>
    </row>
    <row r="575" spans="1:7" ht="14.25" hidden="1" customHeight="1">
      <c r="A575" s="94">
        <v>1081</v>
      </c>
      <c r="B575" s="101" t="s">
        <v>1344</v>
      </c>
      <c r="C575" s="100">
        <v>0</v>
      </c>
      <c r="D575" s="95" t="s">
        <v>1631</v>
      </c>
      <c r="E575" s="96" t="s">
        <v>1330</v>
      </c>
      <c r="F575" s="96" t="s">
        <v>1331</v>
      </c>
      <c r="G575" s="79" t="s">
        <v>1332</v>
      </c>
    </row>
    <row r="576" spans="1:7" ht="14.25" hidden="1" customHeight="1">
      <c r="A576" s="94">
        <v>1079</v>
      </c>
      <c r="B576" s="101" t="s">
        <v>1344</v>
      </c>
      <c r="C576" s="100">
        <v>0</v>
      </c>
      <c r="D576" s="95" t="s">
        <v>1630</v>
      </c>
      <c r="E576" s="96" t="s">
        <v>1330</v>
      </c>
      <c r="F576" s="96" t="s">
        <v>1331</v>
      </c>
      <c r="G576" s="79" t="s">
        <v>1332</v>
      </c>
    </row>
    <row r="577" spans="1:7" ht="14.25" hidden="1" customHeight="1">
      <c r="A577" s="94">
        <v>1078</v>
      </c>
      <c r="B577" s="101" t="s">
        <v>1344</v>
      </c>
      <c r="C577" s="100">
        <v>0</v>
      </c>
      <c r="D577" s="95" t="s">
        <v>1629</v>
      </c>
      <c r="E577" s="96" t="s">
        <v>1330</v>
      </c>
      <c r="F577" s="96" t="s">
        <v>1331</v>
      </c>
      <c r="G577" s="79" t="s">
        <v>1332</v>
      </c>
    </row>
    <row r="578" spans="1:7" ht="14.25" hidden="1" customHeight="1">
      <c r="A578" s="94">
        <v>1057</v>
      </c>
      <c r="B578" s="101" t="s">
        <v>1344</v>
      </c>
      <c r="C578" s="100">
        <v>0</v>
      </c>
      <c r="D578" s="95" t="s">
        <v>1607</v>
      </c>
      <c r="E578" s="96" t="s">
        <v>1330</v>
      </c>
      <c r="F578" s="96" t="s">
        <v>1331</v>
      </c>
      <c r="G578" s="79" t="s">
        <v>1332</v>
      </c>
    </row>
    <row r="579" spans="1:7" ht="14.25" hidden="1" customHeight="1">
      <c r="A579" s="94">
        <v>1058</v>
      </c>
      <c r="B579" s="101" t="s">
        <v>1344</v>
      </c>
      <c r="C579" s="100">
        <v>0</v>
      </c>
      <c r="D579" s="95" t="s">
        <v>1608</v>
      </c>
      <c r="E579" s="96" t="s">
        <v>1330</v>
      </c>
      <c r="F579" s="96" t="s">
        <v>1331</v>
      </c>
      <c r="G579" s="79" t="s">
        <v>1332</v>
      </c>
    </row>
    <row r="580" spans="1:7" ht="14.25" hidden="1" customHeight="1">
      <c r="A580" s="94">
        <v>1055</v>
      </c>
      <c r="B580" s="101" t="s">
        <v>1344</v>
      </c>
      <c r="C580" s="100">
        <v>0</v>
      </c>
      <c r="D580" s="95" t="s">
        <v>1605</v>
      </c>
      <c r="E580" s="96" t="s">
        <v>1330</v>
      </c>
      <c r="F580" s="96" t="s">
        <v>1331</v>
      </c>
      <c r="G580" s="79" t="s">
        <v>1332</v>
      </c>
    </row>
    <row r="581" spans="1:7" ht="14.25" hidden="1" customHeight="1">
      <c r="A581" s="94">
        <v>1056</v>
      </c>
      <c r="B581" s="101" t="s">
        <v>1344</v>
      </c>
      <c r="C581" s="100">
        <v>0</v>
      </c>
      <c r="D581" s="95" t="s">
        <v>1606</v>
      </c>
      <c r="E581" s="96" t="s">
        <v>1330</v>
      </c>
      <c r="F581" s="96" t="s">
        <v>1331</v>
      </c>
      <c r="G581" s="79" t="s">
        <v>1332</v>
      </c>
    </row>
    <row r="582" spans="1:7" ht="13.8">
      <c r="A582" s="94">
        <v>1284</v>
      </c>
      <c r="B582" s="101" t="s">
        <v>1344</v>
      </c>
      <c r="C582" s="100">
        <v>0</v>
      </c>
      <c r="D582" s="121" t="s">
        <v>1838</v>
      </c>
      <c r="E582" s="96" t="s">
        <v>1330</v>
      </c>
      <c r="F582" s="96" t="s">
        <v>1331</v>
      </c>
      <c r="G582" s="79" t="s">
        <v>1332</v>
      </c>
    </row>
    <row r="583" spans="1:7" ht="13.8">
      <c r="A583" s="94">
        <v>1286</v>
      </c>
      <c r="B583" s="101" t="s">
        <v>1344</v>
      </c>
      <c r="C583" s="100">
        <v>0</v>
      </c>
      <c r="D583" s="121" t="s">
        <v>1840</v>
      </c>
      <c r="E583" s="96" t="s">
        <v>1330</v>
      </c>
      <c r="F583" s="96" t="s">
        <v>1331</v>
      </c>
      <c r="G583" s="79" t="s">
        <v>1332</v>
      </c>
    </row>
    <row r="584" spans="1:7" ht="13.8">
      <c r="A584" s="94">
        <v>1285</v>
      </c>
      <c r="B584" s="101" t="s">
        <v>1344</v>
      </c>
      <c r="C584" s="100">
        <v>0</v>
      </c>
      <c r="D584" s="121" t="s">
        <v>1839</v>
      </c>
      <c r="E584" s="96" t="s">
        <v>1330</v>
      </c>
      <c r="F584" s="96" t="s">
        <v>1331</v>
      </c>
      <c r="G584" s="79" t="s">
        <v>1332</v>
      </c>
    </row>
    <row r="585" spans="1:7" ht="13.8">
      <c r="A585" s="94">
        <v>1273</v>
      </c>
      <c r="B585" s="101" t="s">
        <v>51</v>
      </c>
      <c r="C585" s="100">
        <v>0</v>
      </c>
      <c r="D585" s="121" t="s">
        <v>1827</v>
      </c>
      <c r="E585" s="96" t="s">
        <v>1330</v>
      </c>
      <c r="F585" s="96" t="s">
        <v>1331</v>
      </c>
      <c r="G585" s="79" t="s">
        <v>1332</v>
      </c>
    </row>
    <row r="586" spans="1:7" ht="13.8">
      <c r="A586" s="94">
        <v>1274</v>
      </c>
      <c r="B586" s="101" t="s">
        <v>51</v>
      </c>
      <c r="C586" s="100">
        <v>0</v>
      </c>
      <c r="D586" s="121" t="s">
        <v>1828</v>
      </c>
      <c r="E586" s="96" t="s">
        <v>1330</v>
      </c>
      <c r="F586" s="96" t="s">
        <v>1331</v>
      </c>
      <c r="G586" s="79" t="s">
        <v>1332</v>
      </c>
    </row>
    <row r="587" spans="1:7" ht="13.8">
      <c r="A587" s="94">
        <v>1283</v>
      </c>
      <c r="B587" s="101" t="s">
        <v>1344</v>
      </c>
      <c r="C587" s="100">
        <v>0</v>
      </c>
      <c r="D587" s="121" t="s">
        <v>1837</v>
      </c>
      <c r="E587" s="96" t="s">
        <v>1330</v>
      </c>
      <c r="F587" s="96" t="s">
        <v>1331</v>
      </c>
      <c r="G587" s="79" t="s">
        <v>1332</v>
      </c>
    </row>
    <row r="588" spans="1:7" ht="13.8">
      <c r="A588" s="94">
        <v>1282</v>
      </c>
      <c r="B588" s="101" t="s">
        <v>1344</v>
      </c>
      <c r="C588" s="100">
        <v>0</v>
      </c>
      <c r="D588" s="121" t="s">
        <v>1836</v>
      </c>
      <c r="E588" s="96" t="s">
        <v>1330</v>
      </c>
      <c r="F588" s="96" t="s">
        <v>1331</v>
      </c>
      <c r="G588" s="79" t="s">
        <v>1332</v>
      </c>
    </row>
    <row r="589" spans="1:7" ht="13.8">
      <c r="A589" s="94">
        <v>1281</v>
      </c>
      <c r="B589" s="101" t="s">
        <v>1344</v>
      </c>
      <c r="C589" s="100">
        <v>0</v>
      </c>
      <c r="D589" s="121" t="s">
        <v>1835</v>
      </c>
      <c r="E589" s="96" t="s">
        <v>1330</v>
      </c>
      <c r="F589" s="96" t="s">
        <v>1331</v>
      </c>
      <c r="G589" s="79" t="s">
        <v>1332</v>
      </c>
    </row>
    <row r="590" spans="1:7" ht="13.8">
      <c r="A590" s="94">
        <v>1270</v>
      </c>
      <c r="B590" s="101" t="s">
        <v>51</v>
      </c>
      <c r="C590" s="100">
        <v>0</v>
      </c>
      <c r="D590" s="132" t="s">
        <v>1824</v>
      </c>
      <c r="E590" s="96" t="s">
        <v>1330</v>
      </c>
      <c r="F590" s="96" t="s">
        <v>1331</v>
      </c>
      <c r="G590" s="79" t="s">
        <v>1332</v>
      </c>
    </row>
    <row r="591" spans="1:7" ht="13.8">
      <c r="A591" s="94">
        <v>1271</v>
      </c>
      <c r="B591" s="101" t="s">
        <v>51</v>
      </c>
      <c r="C591" s="100">
        <v>0</v>
      </c>
      <c r="D591" s="121" t="s">
        <v>1825</v>
      </c>
      <c r="E591" s="96" t="s">
        <v>1330</v>
      </c>
      <c r="F591" s="96" t="s">
        <v>1331</v>
      </c>
      <c r="G591" s="79" t="s">
        <v>1332</v>
      </c>
    </row>
    <row r="592" spans="1:7" ht="13.8">
      <c r="A592" s="94">
        <v>1272</v>
      </c>
      <c r="B592" s="101" t="s">
        <v>51</v>
      </c>
      <c r="C592" s="100">
        <v>0</v>
      </c>
      <c r="D592" s="121" t="s">
        <v>1826</v>
      </c>
      <c r="E592" s="96" t="s">
        <v>1330</v>
      </c>
      <c r="F592" s="96" t="s">
        <v>1331</v>
      </c>
      <c r="G592" s="79" t="s">
        <v>1332</v>
      </c>
    </row>
    <row r="593" spans="1:7" ht="13.8">
      <c r="A593" s="94">
        <v>1280</v>
      </c>
      <c r="B593" s="101" t="s">
        <v>1344</v>
      </c>
      <c r="C593" s="100">
        <v>0</v>
      </c>
      <c r="D593" s="121" t="s">
        <v>1834</v>
      </c>
      <c r="E593" s="96" t="s">
        <v>1330</v>
      </c>
      <c r="F593" s="96" t="s">
        <v>1331</v>
      </c>
      <c r="G593" s="79" t="s">
        <v>1332</v>
      </c>
    </row>
    <row r="594" spans="1:7" ht="13.8">
      <c r="A594" s="94">
        <v>1279</v>
      </c>
      <c r="B594" s="101" t="s">
        <v>1344</v>
      </c>
      <c r="C594" s="100">
        <v>0</v>
      </c>
      <c r="D594" s="121" t="s">
        <v>1833</v>
      </c>
      <c r="E594" s="96" t="s">
        <v>1330</v>
      </c>
      <c r="F594" s="96" t="s">
        <v>1331</v>
      </c>
      <c r="G594" s="79" t="s">
        <v>1332</v>
      </c>
    </row>
    <row r="595" spans="1:7" ht="13.8">
      <c r="A595" s="94">
        <v>1278</v>
      </c>
      <c r="B595" s="101" t="s">
        <v>1344</v>
      </c>
      <c r="C595" s="100">
        <v>0</v>
      </c>
      <c r="D595" s="121" t="s">
        <v>1832</v>
      </c>
      <c r="E595" s="96" t="s">
        <v>1330</v>
      </c>
      <c r="F595" s="96" t="s">
        <v>1331</v>
      </c>
      <c r="G595" s="79" t="s">
        <v>1332</v>
      </c>
    </row>
    <row r="596" spans="1:7" ht="13.8">
      <c r="A596" s="94">
        <v>1277</v>
      </c>
      <c r="B596" s="101" t="s">
        <v>1344</v>
      </c>
      <c r="C596" s="100">
        <v>0</v>
      </c>
      <c r="D596" s="121" t="s">
        <v>1831</v>
      </c>
      <c r="E596" s="96" t="s">
        <v>1330</v>
      </c>
      <c r="F596" s="96" t="s">
        <v>1331</v>
      </c>
      <c r="G596" s="79" t="s">
        <v>1332</v>
      </c>
    </row>
    <row r="597" spans="1:7" ht="13.8">
      <c r="A597" s="94">
        <v>1276</v>
      </c>
      <c r="B597" s="101" t="s">
        <v>1344</v>
      </c>
      <c r="C597" s="100">
        <v>0</v>
      </c>
      <c r="D597" s="121" t="s">
        <v>1830</v>
      </c>
      <c r="E597" s="96" t="s">
        <v>1330</v>
      </c>
      <c r="F597" s="96" t="s">
        <v>1331</v>
      </c>
      <c r="G597" s="79" t="s">
        <v>1332</v>
      </c>
    </row>
    <row r="598" spans="1:7" ht="13.8">
      <c r="A598" s="94">
        <v>1275</v>
      </c>
      <c r="B598" s="101" t="s">
        <v>1344</v>
      </c>
      <c r="C598" s="100">
        <v>0</v>
      </c>
      <c r="D598" s="121" t="s">
        <v>1829</v>
      </c>
      <c r="E598" s="96" t="s">
        <v>1330</v>
      </c>
      <c r="F598" s="96" t="s">
        <v>1331</v>
      </c>
      <c r="G598" s="79" t="s">
        <v>1332</v>
      </c>
    </row>
    <row r="599" spans="1:7" ht="14.25" hidden="1" customHeight="1">
      <c r="A599" s="94">
        <v>1269</v>
      </c>
      <c r="B599" s="101" t="s">
        <v>1344</v>
      </c>
      <c r="C599" s="100">
        <v>0</v>
      </c>
      <c r="D599" s="95" t="s">
        <v>1823</v>
      </c>
      <c r="E599" s="96" t="s">
        <v>1330</v>
      </c>
      <c r="F599" s="96" t="s">
        <v>1331</v>
      </c>
      <c r="G599" s="79" t="s">
        <v>1332</v>
      </c>
    </row>
    <row r="600" spans="1:7" ht="14.25" hidden="1" customHeight="1">
      <c r="A600" s="94">
        <v>1268</v>
      </c>
      <c r="B600" s="101" t="s">
        <v>1344</v>
      </c>
      <c r="C600" s="100">
        <v>0</v>
      </c>
      <c r="D600" s="95" t="s">
        <v>1822</v>
      </c>
      <c r="E600" s="96" t="s">
        <v>1330</v>
      </c>
      <c r="F600" s="96" t="s">
        <v>1331</v>
      </c>
      <c r="G600" s="79" t="s">
        <v>1332</v>
      </c>
    </row>
    <row r="601" spans="1:7" ht="14.25" hidden="1" customHeight="1">
      <c r="A601" s="94">
        <v>1256</v>
      </c>
      <c r="B601" s="101" t="s">
        <v>51</v>
      </c>
      <c r="C601" s="100">
        <v>0</v>
      </c>
      <c r="D601" s="95" t="s">
        <v>1810</v>
      </c>
      <c r="E601" s="96" t="s">
        <v>1330</v>
      </c>
      <c r="F601" s="96" t="s">
        <v>1331</v>
      </c>
      <c r="G601" s="79" t="s">
        <v>1332</v>
      </c>
    </row>
    <row r="602" spans="1:7" ht="14.25" hidden="1" customHeight="1">
      <c r="A602" s="94">
        <v>1267</v>
      </c>
      <c r="B602" s="101" t="s">
        <v>1344</v>
      </c>
      <c r="C602" s="100">
        <v>0</v>
      </c>
      <c r="D602" s="95" t="s">
        <v>1821</v>
      </c>
      <c r="E602" s="96" t="s">
        <v>1330</v>
      </c>
      <c r="F602" s="96" t="s">
        <v>1331</v>
      </c>
      <c r="G602" s="79" t="s">
        <v>1332</v>
      </c>
    </row>
    <row r="603" spans="1:7" ht="14.25" hidden="1" customHeight="1">
      <c r="A603" s="94">
        <v>1257</v>
      </c>
      <c r="B603" s="101" t="s">
        <v>51</v>
      </c>
      <c r="C603" s="100">
        <v>0</v>
      </c>
      <c r="D603" s="95" t="s">
        <v>1811</v>
      </c>
      <c r="E603" s="96" t="s">
        <v>1330</v>
      </c>
      <c r="F603" s="96" t="s">
        <v>1331</v>
      </c>
      <c r="G603" s="79" t="s">
        <v>1332</v>
      </c>
    </row>
    <row r="604" spans="1:7" ht="14.25" hidden="1" customHeight="1">
      <c r="A604" s="94">
        <v>1265</v>
      </c>
      <c r="B604" s="101" t="s">
        <v>1344</v>
      </c>
      <c r="C604" s="100">
        <v>0</v>
      </c>
      <c r="D604" s="95" t="s">
        <v>1819</v>
      </c>
      <c r="E604" s="96" t="s">
        <v>1330</v>
      </c>
      <c r="F604" s="96" t="s">
        <v>1331</v>
      </c>
      <c r="G604" s="79" t="s">
        <v>1332</v>
      </c>
    </row>
    <row r="605" spans="1:7" ht="14.25" hidden="1" customHeight="1">
      <c r="A605" s="94">
        <v>1266</v>
      </c>
      <c r="B605" s="101" t="s">
        <v>1344</v>
      </c>
      <c r="C605" s="100">
        <v>0</v>
      </c>
      <c r="D605" s="95" t="s">
        <v>1820</v>
      </c>
      <c r="E605" s="96" t="s">
        <v>1330</v>
      </c>
      <c r="F605" s="96" t="s">
        <v>1331</v>
      </c>
      <c r="G605" s="79" t="s">
        <v>1332</v>
      </c>
    </row>
    <row r="606" spans="1:7" ht="14.25" hidden="1" customHeight="1">
      <c r="A606" s="94">
        <v>1264</v>
      </c>
      <c r="B606" s="101" t="s">
        <v>1344</v>
      </c>
      <c r="C606" s="100">
        <v>0</v>
      </c>
      <c r="D606" s="95" t="s">
        <v>1818</v>
      </c>
      <c r="E606" s="96" t="s">
        <v>1330</v>
      </c>
      <c r="F606" s="96" t="s">
        <v>1331</v>
      </c>
      <c r="G606" s="79" t="s">
        <v>1332</v>
      </c>
    </row>
    <row r="607" spans="1:7" ht="14.25" hidden="1" customHeight="1">
      <c r="A607" s="94">
        <v>1253</v>
      </c>
      <c r="B607" s="101" t="s">
        <v>51</v>
      </c>
      <c r="C607" s="100">
        <v>0</v>
      </c>
      <c r="D607" s="118" t="s">
        <v>1807</v>
      </c>
      <c r="E607" s="96" t="s">
        <v>1330</v>
      </c>
      <c r="F607" s="96" t="s">
        <v>1331</v>
      </c>
      <c r="G607" s="79" t="s">
        <v>1332</v>
      </c>
    </row>
    <row r="608" spans="1:7" ht="14.25" hidden="1" customHeight="1">
      <c r="A608" s="94">
        <v>1255</v>
      </c>
      <c r="B608" s="101" t="s">
        <v>51</v>
      </c>
      <c r="C608" s="100">
        <v>0</v>
      </c>
      <c r="D608" s="95" t="s">
        <v>1809</v>
      </c>
      <c r="E608" s="96" t="s">
        <v>1330</v>
      </c>
      <c r="F608" s="96" t="s">
        <v>1331</v>
      </c>
      <c r="G608" s="79" t="s">
        <v>1332</v>
      </c>
    </row>
    <row r="609" spans="1:7" ht="14.25" hidden="1" customHeight="1">
      <c r="A609" s="94">
        <v>1263</v>
      </c>
      <c r="B609" s="101" t="s">
        <v>1344</v>
      </c>
      <c r="C609" s="100">
        <v>0</v>
      </c>
      <c r="D609" s="95" t="s">
        <v>1817</v>
      </c>
      <c r="E609" s="96" t="s">
        <v>1330</v>
      </c>
      <c r="F609" s="96" t="s">
        <v>1331</v>
      </c>
      <c r="G609" s="79" t="s">
        <v>1332</v>
      </c>
    </row>
    <row r="610" spans="1:7" ht="14.25" hidden="1" customHeight="1">
      <c r="A610" s="94">
        <v>1262</v>
      </c>
      <c r="B610" s="101" t="s">
        <v>1344</v>
      </c>
      <c r="C610" s="100">
        <v>0</v>
      </c>
      <c r="D610" s="95" t="s">
        <v>1816</v>
      </c>
      <c r="E610" s="96" t="s">
        <v>1330</v>
      </c>
      <c r="F610" s="96" t="s">
        <v>1331</v>
      </c>
      <c r="G610" s="79" t="s">
        <v>1332</v>
      </c>
    </row>
    <row r="611" spans="1:7" ht="14.25" hidden="1" customHeight="1">
      <c r="A611" s="94">
        <v>1261</v>
      </c>
      <c r="B611" s="101" t="s">
        <v>1344</v>
      </c>
      <c r="C611" s="100">
        <v>0</v>
      </c>
      <c r="D611" s="95" t="s">
        <v>1815</v>
      </c>
      <c r="E611" s="96" t="s">
        <v>1330</v>
      </c>
      <c r="F611" s="96" t="s">
        <v>1331</v>
      </c>
      <c r="G611" s="79" t="s">
        <v>1332</v>
      </c>
    </row>
    <row r="612" spans="1:7" ht="14.25" hidden="1" customHeight="1">
      <c r="A612" s="94">
        <v>1260</v>
      </c>
      <c r="B612" s="101" t="s">
        <v>1344</v>
      </c>
      <c r="C612" s="100">
        <v>0</v>
      </c>
      <c r="D612" s="95" t="s">
        <v>1814</v>
      </c>
      <c r="E612" s="96" t="s">
        <v>1330</v>
      </c>
      <c r="F612" s="96" t="s">
        <v>1331</v>
      </c>
      <c r="G612" s="79" t="s">
        <v>1332</v>
      </c>
    </row>
    <row r="613" spans="1:7" ht="14.25" hidden="1" customHeight="1">
      <c r="A613" s="94">
        <v>1259</v>
      </c>
      <c r="B613" s="101" t="s">
        <v>1344</v>
      </c>
      <c r="C613" s="100">
        <v>0</v>
      </c>
      <c r="D613" s="95" t="s">
        <v>1813</v>
      </c>
      <c r="E613" s="96" t="s">
        <v>1330</v>
      </c>
      <c r="F613" s="96" t="s">
        <v>1331</v>
      </c>
      <c r="G613" s="79" t="s">
        <v>1332</v>
      </c>
    </row>
    <row r="614" spans="1:7" ht="14.25" hidden="1" customHeight="1">
      <c r="A614" s="94">
        <v>1258</v>
      </c>
      <c r="B614" s="101" t="s">
        <v>1344</v>
      </c>
      <c r="C614" s="100">
        <v>0</v>
      </c>
      <c r="D614" s="95" t="s">
        <v>1812</v>
      </c>
      <c r="E614" s="96" t="s">
        <v>1330</v>
      </c>
      <c r="F614" s="96" t="s">
        <v>1331</v>
      </c>
      <c r="G614" s="79" t="s">
        <v>1332</v>
      </c>
    </row>
    <row r="615" spans="1:7" ht="14.25" hidden="1" customHeight="1">
      <c r="A615" s="94">
        <v>1254</v>
      </c>
      <c r="B615" s="101" t="s">
        <v>51</v>
      </c>
      <c r="C615" s="100">
        <v>0</v>
      </c>
      <c r="D615" s="95" t="s">
        <v>1808</v>
      </c>
      <c r="E615" s="96" t="s">
        <v>1330</v>
      </c>
      <c r="F615" s="96" t="s">
        <v>1331</v>
      </c>
      <c r="G615" s="79" t="s">
        <v>1332</v>
      </c>
    </row>
    <row r="616" spans="1:7" ht="14.25" hidden="1" customHeight="1">
      <c r="A616" s="94">
        <v>1252</v>
      </c>
      <c r="B616" s="101" t="s">
        <v>1344</v>
      </c>
      <c r="C616" s="100">
        <v>0</v>
      </c>
      <c r="D616" s="95" t="s">
        <v>1806</v>
      </c>
      <c r="E616" s="96" t="s">
        <v>1330</v>
      </c>
      <c r="F616" s="96" t="s">
        <v>1331</v>
      </c>
      <c r="G616" s="79" t="s">
        <v>1332</v>
      </c>
    </row>
    <row r="617" spans="1:7" ht="14.25" hidden="1" customHeight="1">
      <c r="A617" s="94">
        <v>1244</v>
      </c>
      <c r="B617" s="101" t="s">
        <v>51</v>
      </c>
      <c r="C617" s="100">
        <v>0</v>
      </c>
      <c r="D617" s="95" t="s">
        <v>1797</v>
      </c>
      <c r="E617" s="96" t="s">
        <v>1330</v>
      </c>
      <c r="F617" s="96" t="s">
        <v>1331</v>
      </c>
      <c r="G617" s="79" t="s">
        <v>1332</v>
      </c>
    </row>
    <row r="618" spans="1:7" ht="14.25" hidden="1" customHeight="1">
      <c r="A618" s="94">
        <v>1250</v>
      </c>
      <c r="B618" s="101" t="s">
        <v>1344</v>
      </c>
      <c r="C618" s="100">
        <v>0</v>
      </c>
      <c r="D618" s="95" t="s">
        <v>1804</v>
      </c>
      <c r="E618" s="96" t="s">
        <v>1330</v>
      </c>
      <c r="F618" s="96" t="s">
        <v>1331</v>
      </c>
      <c r="G618" s="79" t="s">
        <v>1332</v>
      </c>
    </row>
    <row r="619" spans="1:7" ht="14.25" hidden="1" customHeight="1">
      <c r="A619" s="94">
        <v>1245</v>
      </c>
      <c r="B619" s="101" t="s">
        <v>51</v>
      </c>
      <c r="C619" s="100">
        <v>0</v>
      </c>
      <c r="D619" s="95" t="s">
        <v>1799</v>
      </c>
      <c r="E619" s="96" t="s">
        <v>1330</v>
      </c>
      <c r="F619" s="96" t="s">
        <v>1331</v>
      </c>
      <c r="G619" s="79" t="s">
        <v>1332</v>
      </c>
    </row>
    <row r="620" spans="1:7" ht="14.25" hidden="1" customHeight="1">
      <c r="A620" s="94">
        <v>1249</v>
      </c>
      <c r="B620" s="101" t="s">
        <v>1344</v>
      </c>
      <c r="C620" s="100">
        <v>0</v>
      </c>
      <c r="D620" s="95" t="s">
        <v>1803</v>
      </c>
      <c r="E620" s="96" t="s">
        <v>1330</v>
      </c>
      <c r="F620" s="96" t="s">
        <v>1331</v>
      </c>
      <c r="G620" s="79" t="s">
        <v>1332</v>
      </c>
    </row>
    <row r="621" spans="1:7" ht="14.25" hidden="1" customHeight="1">
      <c r="A621" s="94">
        <v>1241</v>
      </c>
      <c r="B621" s="101" t="s">
        <v>51</v>
      </c>
      <c r="C621" s="100">
        <v>0</v>
      </c>
      <c r="D621" s="118" t="s">
        <v>1794</v>
      </c>
      <c r="E621" s="96" t="s">
        <v>1330</v>
      </c>
      <c r="F621" s="96" t="s">
        <v>1331</v>
      </c>
      <c r="G621" s="79" t="s">
        <v>1332</v>
      </c>
    </row>
    <row r="622" spans="1:7" ht="14.25" hidden="1" customHeight="1">
      <c r="A622" s="94">
        <v>1242</v>
      </c>
      <c r="B622" s="101" t="s">
        <v>51</v>
      </c>
      <c r="C622" s="100">
        <v>0</v>
      </c>
      <c r="D622" s="95" t="s">
        <v>1795</v>
      </c>
      <c r="E622" s="96" t="s">
        <v>1330</v>
      </c>
      <c r="F622" s="96" t="s">
        <v>1331</v>
      </c>
      <c r="G622" s="79" t="s">
        <v>1332</v>
      </c>
    </row>
    <row r="623" spans="1:7" ht="14.25" hidden="1" customHeight="1">
      <c r="A623" s="94">
        <v>1243</v>
      </c>
      <c r="B623" s="101" t="s">
        <v>51</v>
      </c>
      <c r="C623" s="100">
        <v>0</v>
      </c>
      <c r="D623" s="95" t="s">
        <v>1796</v>
      </c>
      <c r="E623" s="96" t="s">
        <v>1330</v>
      </c>
      <c r="F623" s="96" t="s">
        <v>1331</v>
      </c>
      <c r="G623" s="79" t="s">
        <v>1332</v>
      </c>
    </row>
    <row r="624" spans="1:7" ht="14.25" hidden="1" customHeight="1">
      <c r="A624" s="94">
        <v>1248</v>
      </c>
      <c r="B624" s="101" t="s">
        <v>1344</v>
      </c>
      <c r="C624" s="100">
        <v>0</v>
      </c>
      <c r="D624" s="95" t="s">
        <v>1802</v>
      </c>
      <c r="E624" s="96" t="s">
        <v>1330</v>
      </c>
      <c r="F624" s="96" t="s">
        <v>1331</v>
      </c>
      <c r="G624" s="79" t="s">
        <v>1332</v>
      </c>
    </row>
    <row r="625" spans="1:7" ht="14.25" hidden="1" customHeight="1">
      <c r="A625" s="94">
        <v>1247</v>
      </c>
      <c r="B625" s="101" t="s">
        <v>1344</v>
      </c>
      <c r="C625" s="100">
        <v>0</v>
      </c>
      <c r="D625" s="95" t="s">
        <v>1801</v>
      </c>
      <c r="E625" s="96" t="s">
        <v>1330</v>
      </c>
      <c r="F625" s="96" t="s">
        <v>1331</v>
      </c>
      <c r="G625" s="79" t="s">
        <v>1332</v>
      </c>
    </row>
    <row r="626" spans="1:7" ht="14.25" hidden="1" customHeight="1">
      <c r="A626" s="94">
        <v>1246</v>
      </c>
      <c r="B626" s="101" t="s">
        <v>1344</v>
      </c>
      <c r="C626" s="100">
        <v>0</v>
      </c>
      <c r="D626" s="95" t="s">
        <v>1800</v>
      </c>
      <c r="E626" s="96" t="s">
        <v>1330</v>
      </c>
      <c r="F626" s="96" t="s">
        <v>1331</v>
      </c>
      <c r="G626" s="79" t="s">
        <v>1332</v>
      </c>
    </row>
    <row r="627" spans="1:7" ht="14.25" hidden="1" customHeight="1">
      <c r="A627" s="94">
        <v>1251</v>
      </c>
      <c r="B627" s="101" t="s">
        <v>1344</v>
      </c>
      <c r="C627" s="100">
        <v>0</v>
      </c>
      <c r="D627" s="95" t="s">
        <v>1805</v>
      </c>
      <c r="E627" s="96" t="s">
        <v>1330</v>
      </c>
      <c r="F627" s="96" t="s">
        <v>1331</v>
      </c>
      <c r="G627" s="79" t="s">
        <v>1332</v>
      </c>
    </row>
    <row r="628" spans="1:7" ht="14.25" hidden="1" customHeight="1">
      <c r="A628" s="94">
        <v>1076</v>
      </c>
      <c r="B628" s="101" t="s">
        <v>1344</v>
      </c>
      <c r="C628" s="100">
        <v>0</v>
      </c>
      <c r="D628" s="95" t="s">
        <v>1627</v>
      </c>
      <c r="E628" s="96" t="s">
        <v>1330</v>
      </c>
      <c r="F628" s="96" t="s">
        <v>1331</v>
      </c>
      <c r="G628" s="79" t="s">
        <v>1332</v>
      </c>
    </row>
    <row r="629" spans="1:7" ht="14.25" hidden="1" customHeight="1">
      <c r="A629" s="94">
        <v>1077</v>
      </c>
      <c r="B629" s="101" t="s">
        <v>1344</v>
      </c>
      <c r="C629" s="100">
        <v>0</v>
      </c>
      <c r="D629" s="95" t="s">
        <v>1628</v>
      </c>
      <c r="E629" s="96" t="s">
        <v>1330</v>
      </c>
      <c r="F629" s="96" t="s">
        <v>1331</v>
      </c>
      <c r="G629" s="79" t="s">
        <v>1332</v>
      </c>
    </row>
    <row r="630" spans="1:7" ht="14.25" hidden="1" customHeight="1">
      <c r="A630" s="94">
        <v>1138</v>
      </c>
      <c r="B630" s="101" t="s">
        <v>1344</v>
      </c>
      <c r="C630" s="100">
        <v>0</v>
      </c>
      <c r="D630" s="95" t="s">
        <v>1689</v>
      </c>
      <c r="E630" s="96" t="s">
        <v>1330</v>
      </c>
      <c r="F630" s="96" t="s">
        <v>1331</v>
      </c>
      <c r="G630" s="79" t="s">
        <v>1332</v>
      </c>
    </row>
    <row r="631" spans="1:7" ht="14.25" hidden="1" customHeight="1">
      <c r="A631" s="94">
        <v>1143</v>
      </c>
      <c r="B631" s="101" t="s">
        <v>1344</v>
      </c>
      <c r="C631" s="100">
        <v>0</v>
      </c>
      <c r="D631" s="95" t="s">
        <v>1694</v>
      </c>
      <c r="E631" s="96" t="s">
        <v>1330</v>
      </c>
      <c r="F631" s="96" t="s">
        <v>1331</v>
      </c>
      <c r="G631" s="79" t="s">
        <v>1332</v>
      </c>
    </row>
    <row r="632" spans="1:7" ht="14.25" hidden="1" customHeight="1">
      <c r="A632" s="94">
        <v>1142</v>
      </c>
      <c r="B632" s="101" t="s">
        <v>1344</v>
      </c>
      <c r="C632" s="100">
        <v>0</v>
      </c>
      <c r="D632" s="95" t="s">
        <v>1693</v>
      </c>
      <c r="E632" s="96" t="s">
        <v>1330</v>
      </c>
      <c r="F632" s="96" t="s">
        <v>1331</v>
      </c>
      <c r="G632" s="79" t="s">
        <v>1332</v>
      </c>
    </row>
    <row r="633" spans="1:7" ht="14.25" hidden="1" customHeight="1">
      <c r="A633" s="94">
        <v>1141</v>
      </c>
      <c r="B633" s="101" t="s">
        <v>1344</v>
      </c>
      <c r="C633" s="100">
        <v>0</v>
      </c>
      <c r="D633" s="95" t="s">
        <v>1692</v>
      </c>
      <c r="E633" s="96" t="s">
        <v>1330</v>
      </c>
      <c r="F633" s="96" t="s">
        <v>1331</v>
      </c>
      <c r="G633" s="79" t="s">
        <v>1332</v>
      </c>
    </row>
    <row r="634" spans="1:7" ht="14.25" hidden="1" customHeight="1">
      <c r="A634" s="94">
        <v>1140</v>
      </c>
      <c r="B634" s="101" t="s">
        <v>1344</v>
      </c>
      <c r="C634" s="100">
        <v>0</v>
      </c>
      <c r="D634" s="95" t="s">
        <v>1691</v>
      </c>
      <c r="E634" s="96" t="s">
        <v>1330</v>
      </c>
      <c r="F634" s="96" t="s">
        <v>1331</v>
      </c>
      <c r="G634" s="79" t="s">
        <v>1332</v>
      </c>
    </row>
    <row r="635" spans="1:7" ht="14.25" hidden="1" customHeight="1">
      <c r="A635" s="94">
        <v>1139</v>
      </c>
      <c r="B635" s="101" t="s">
        <v>1344</v>
      </c>
      <c r="C635" s="100">
        <v>0</v>
      </c>
      <c r="D635" s="95" t="s">
        <v>1690</v>
      </c>
      <c r="E635" s="96" t="s">
        <v>1330</v>
      </c>
      <c r="F635" s="96" t="s">
        <v>1331</v>
      </c>
      <c r="G635" s="79" t="s">
        <v>1332</v>
      </c>
    </row>
    <row r="636" spans="1:7" ht="14.25" hidden="1" customHeight="1">
      <c r="A636" s="94">
        <v>676</v>
      </c>
      <c r="B636" s="101" t="s">
        <v>51</v>
      </c>
      <c r="C636" s="100">
        <v>0</v>
      </c>
      <c r="D636" s="95" t="s">
        <v>905</v>
      </c>
      <c r="E636" s="96" t="s">
        <v>12</v>
      </c>
      <c r="F636" s="96" t="s">
        <v>13</v>
      </c>
      <c r="G636" s="96" t="s">
        <v>856</v>
      </c>
    </row>
    <row r="637" spans="1:7" ht="14.25" hidden="1" customHeight="1">
      <c r="A637" s="94">
        <v>605</v>
      </c>
      <c r="B637" s="101" t="s">
        <v>51</v>
      </c>
      <c r="C637" s="100">
        <v>0</v>
      </c>
      <c r="D637" s="95" t="s">
        <v>832</v>
      </c>
      <c r="E637" s="96" t="s">
        <v>12</v>
      </c>
      <c r="F637" s="96" t="s">
        <v>13</v>
      </c>
      <c r="G637" s="96" t="s">
        <v>588</v>
      </c>
    </row>
    <row r="638" spans="1:7" ht="14.25" hidden="1" customHeight="1">
      <c r="A638" s="94">
        <v>1136</v>
      </c>
      <c r="B638" s="101" t="s">
        <v>51</v>
      </c>
      <c r="C638" s="100">
        <v>0</v>
      </c>
      <c r="D638" s="95" t="s">
        <v>1686</v>
      </c>
      <c r="E638" s="96" t="s">
        <v>1330</v>
      </c>
      <c r="F638" s="96" t="s">
        <v>1331</v>
      </c>
      <c r="G638" s="79" t="s">
        <v>1332</v>
      </c>
    </row>
    <row r="639" spans="1:7" ht="14.25" hidden="1" customHeight="1">
      <c r="A639" s="94">
        <v>1145</v>
      </c>
      <c r="B639" s="101" t="s">
        <v>1344</v>
      </c>
      <c r="C639" s="100">
        <v>0</v>
      </c>
      <c r="D639" s="95" t="s">
        <v>1696</v>
      </c>
      <c r="E639" s="96" t="s">
        <v>1330</v>
      </c>
      <c r="F639" s="96" t="s">
        <v>1331</v>
      </c>
      <c r="G639" s="79" t="s">
        <v>1332</v>
      </c>
    </row>
    <row r="640" spans="1:7" ht="14.25" hidden="1" customHeight="1">
      <c r="A640" s="94">
        <v>1151</v>
      </c>
      <c r="B640" s="101" t="s">
        <v>1344</v>
      </c>
      <c r="C640" s="100">
        <v>0</v>
      </c>
      <c r="D640" s="95" t="s">
        <v>1702</v>
      </c>
      <c r="E640" s="96" t="s">
        <v>1330</v>
      </c>
      <c r="F640" s="96" t="s">
        <v>1331</v>
      </c>
      <c r="G640" s="79" t="s">
        <v>1332</v>
      </c>
    </row>
    <row r="641" spans="1:7" ht="14.25" hidden="1" customHeight="1">
      <c r="A641" s="94">
        <v>1137</v>
      </c>
      <c r="B641" s="101" t="s">
        <v>51</v>
      </c>
      <c r="C641" s="100">
        <v>0</v>
      </c>
      <c r="D641" s="95" t="s">
        <v>1687</v>
      </c>
      <c r="E641" s="96" t="s">
        <v>1330</v>
      </c>
      <c r="F641" s="96" t="s">
        <v>1331</v>
      </c>
      <c r="G641" s="79" t="s">
        <v>1332</v>
      </c>
    </row>
    <row r="642" spans="1:7" ht="14.25" hidden="1" customHeight="1">
      <c r="A642" s="94">
        <v>1133</v>
      </c>
      <c r="B642" s="101" t="s">
        <v>51</v>
      </c>
      <c r="C642" s="100">
        <v>0</v>
      </c>
      <c r="D642" s="118" t="s">
        <v>1683</v>
      </c>
      <c r="E642" s="96" t="s">
        <v>1330</v>
      </c>
      <c r="F642" s="96" t="s">
        <v>1331</v>
      </c>
      <c r="G642" s="79" t="s">
        <v>1332</v>
      </c>
    </row>
    <row r="643" spans="1:7" ht="14.25" hidden="1" customHeight="1">
      <c r="A643" s="94">
        <v>1134</v>
      </c>
      <c r="B643" s="101" t="s">
        <v>51</v>
      </c>
      <c r="C643" s="100">
        <v>0</v>
      </c>
      <c r="D643" s="95" t="s">
        <v>1684</v>
      </c>
      <c r="E643" s="96" t="s">
        <v>1330</v>
      </c>
      <c r="F643" s="96" t="s">
        <v>1331</v>
      </c>
      <c r="G643" s="79" t="s">
        <v>1332</v>
      </c>
    </row>
    <row r="644" spans="1:7" ht="14.25" hidden="1" customHeight="1">
      <c r="A644" s="94">
        <v>1135</v>
      </c>
      <c r="B644" s="101" t="s">
        <v>51</v>
      </c>
      <c r="C644" s="100">
        <v>0</v>
      </c>
      <c r="D644" s="95" t="s">
        <v>1685</v>
      </c>
      <c r="E644" s="96" t="s">
        <v>1330</v>
      </c>
      <c r="F644" s="96" t="s">
        <v>1331</v>
      </c>
      <c r="G644" s="79" t="s">
        <v>1332</v>
      </c>
    </row>
    <row r="645" spans="1:7" ht="14.25" hidden="1" customHeight="1">
      <c r="A645" s="94">
        <v>1153</v>
      </c>
      <c r="B645" s="101" t="s">
        <v>1344</v>
      </c>
      <c r="C645" s="100">
        <v>0</v>
      </c>
      <c r="D645" s="95" t="s">
        <v>1704</v>
      </c>
      <c r="E645" s="96" t="s">
        <v>1330</v>
      </c>
      <c r="F645" s="96" t="s">
        <v>1331</v>
      </c>
      <c r="G645" s="79" t="s">
        <v>1332</v>
      </c>
    </row>
    <row r="646" spans="1:7" ht="14.25" hidden="1" customHeight="1">
      <c r="A646" s="94">
        <v>1152</v>
      </c>
      <c r="B646" s="101" t="s">
        <v>1344</v>
      </c>
      <c r="C646" s="100">
        <v>0</v>
      </c>
      <c r="D646" s="95" t="s">
        <v>1703</v>
      </c>
      <c r="E646" s="96" t="s">
        <v>1330</v>
      </c>
      <c r="F646" s="96" t="s">
        <v>1331</v>
      </c>
      <c r="G646" s="79" t="s">
        <v>1332</v>
      </c>
    </row>
    <row r="647" spans="1:7" ht="14.25" hidden="1" customHeight="1">
      <c r="A647" s="94">
        <v>633</v>
      </c>
      <c r="B647" s="101" t="s">
        <v>51</v>
      </c>
      <c r="C647" s="100">
        <v>0</v>
      </c>
      <c r="D647" s="95" t="s">
        <v>862</v>
      </c>
      <c r="E647" s="96" t="s">
        <v>12</v>
      </c>
      <c r="F647" s="96" t="s">
        <v>13</v>
      </c>
      <c r="G647" s="96" t="s">
        <v>856</v>
      </c>
    </row>
    <row r="648" spans="1:7" ht="14.25" hidden="1" customHeight="1">
      <c r="A648" s="94">
        <v>631</v>
      </c>
      <c r="B648" s="101" t="s">
        <v>51</v>
      </c>
      <c r="C648" s="100">
        <v>0</v>
      </c>
      <c r="D648" s="95" t="s">
        <v>859</v>
      </c>
      <c r="E648" s="96" t="s">
        <v>12</v>
      </c>
      <c r="F648" s="96" t="s">
        <v>13</v>
      </c>
      <c r="G648" s="96" t="s">
        <v>856</v>
      </c>
    </row>
    <row r="649" spans="1:7" ht="14.25" hidden="1" customHeight="1">
      <c r="A649" s="94">
        <v>1150</v>
      </c>
      <c r="B649" s="101" t="s">
        <v>1344</v>
      </c>
      <c r="C649" s="100">
        <v>0</v>
      </c>
      <c r="D649" s="95" t="s">
        <v>1701</v>
      </c>
      <c r="E649" s="96" t="s">
        <v>1330</v>
      </c>
      <c r="F649" s="96" t="s">
        <v>1331</v>
      </c>
      <c r="G649" s="79" t="s">
        <v>1332</v>
      </c>
    </row>
    <row r="650" spans="1:7" ht="14.25" hidden="1" customHeight="1">
      <c r="A650" s="94">
        <v>1149</v>
      </c>
      <c r="B650" s="101" t="s">
        <v>1344</v>
      </c>
      <c r="C650" s="100">
        <v>0</v>
      </c>
      <c r="D650" s="95" t="s">
        <v>1700</v>
      </c>
      <c r="E650" s="96" t="s">
        <v>1330</v>
      </c>
      <c r="F650" s="96" t="s">
        <v>1331</v>
      </c>
      <c r="G650" s="79" t="s">
        <v>1332</v>
      </c>
    </row>
    <row r="651" spans="1:7" ht="14.25" hidden="1" customHeight="1">
      <c r="A651" s="94">
        <v>1148</v>
      </c>
      <c r="B651" s="101" t="s">
        <v>1344</v>
      </c>
      <c r="C651" s="100">
        <v>0</v>
      </c>
      <c r="D651" s="95" t="s">
        <v>1699</v>
      </c>
      <c r="E651" s="96" t="s">
        <v>1330</v>
      </c>
      <c r="F651" s="96" t="s">
        <v>1331</v>
      </c>
      <c r="G651" s="79" t="s">
        <v>1332</v>
      </c>
    </row>
    <row r="652" spans="1:7" ht="14.25" hidden="1" customHeight="1">
      <c r="A652" s="94">
        <v>1147</v>
      </c>
      <c r="B652" s="101" t="s">
        <v>1344</v>
      </c>
      <c r="C652" s="100">
        <v>0</v>
      </c>
      <c r="D652" s="95" t="s">
        <v>1698</v>
      </c>
      <c r="E652" s="96" t="s">
        <v>1330</v>
      </c>
      <c r="F652" s="96" t="s">
        <v>1331</v>
      </c>
      <c r="G652" s="79" t="s">
        <v>1332</v>
      </c>
    </row>
    <row r="653" spans="1:7" ht="14.25" hidden="1" customHeight="1">
      <c r="A653" s="94">
        <v>1146</v>
      </c>
      <c r="B653" s="101" t="s">
        <v>1344</v>
      </c>
      <c r="C653" s="100">
        <v>0</v>
      </c>
      <c r="D653" s="95" t="s">
        <v>1697</v>
      </c>
      <c r="E653" s="96" t="s">
        <v>1330</v>
      </c>
      <c r="F653" s="96" t="s">
        <v>1331</v>
      </c>
      <c r="G653" s="79" t="s">
        <v>1332</v>
      </c>
    </row>
    <row r="654" spans="1:7" ht="14.25" hidden="1" customHeight="1">
      <c r="A654" s="94">
        <v>1144</v>
      </c>
      <c r="B654" s="101" t="s">
        <v>1344</v>
      </c>
      <c r="C654" s="100">
        <v>0</v>
      </c>
      <c r="D654" s="95" t="s">
        <v>1695</v>
      </c>
      <c r="E654" s="96" t="s">
        <v>1330</v>
      </c>
      <c r="F654" s="96" t="s">
        <v>1331</v>
      </c>
      <c r="G654" s="79" t="s">
        <v>1332</v>
      </c>
    </row>
    <row r="655" spans="1:7" ht="14.25" hidden="1" customHeight="1">
      <c r="A655" s="94">
        <v>727</v>
      </c>
      <c r="B655" s="101" t="s">
        <v>296</v>
      </c>
      <c r="C655" s="100">
        <v>0</v>
      </c>
      <c r="D655" s="95" t="s">
        <v>964</v>
      </c>
      <c r="E655" s="96" t="s">
        <v>12</v>
      </c>
      <c r="F655" s="96" t="s">
        <v>13</v>
      </c>
      <c r="G655" s="96" t="s">
        <v>856</v>
      </c>
    </row>
    <row r="656" spans="1:7" ht="14.25" hidden="1" customHeight="1">
      <c r="A656" s="94">
        <v>1507</v>
      </c>
      <c r="B656" s="101" t="s">
        <v>51</v>
      </c>
      <c r="C656" s="100">
        <v>0</v>
      </c>
      <c r="D656" s="95" t="s">
        <v>2059</v>
      </c>
      <c r="E656" s="96" t="s">
        <v>1330</v>
      </c>
      <c r="F656" s="96" t="s">
        <v>1331</v>
      </c>
      <c r="G656" s="79" t="s">
        <v>1332</v>
      </c>
    </row>
    <row r="657" spans="1:7" ht="14.25" hidden="1" customHeight="1">
      <c r="A657" s="94">
        <v>699</v>
      </c>
      <c r="B657" s="101" t="s">
        <v>51</v>
      </c>
      <c r="C657" s="100">
        <v>0</v>
      </c>
      <c r="D657" s="95" t="s">
        <v>932</v>
      </c>
      <c r="E657" s="96" t="s">
        <v>12</v>
      </c>
      <c r="F657" s="96" t="s">
        <v>13</v>
      </c>
      <c r="G657" s="96" t="s">
        <v>856</v>
      </c>
    </row>
    <row r="658" spans="1:7" ht="14.25" hidden="1" customHeight="1">
      <c r="A658" s="94">
        <v>698</v>
      </c>
      <c r="B658" s="101" t="s">
        <v>51</v>
      </c>
      <c r="C658" s="100">
        <v>0</v>
      </c>
      <c r="D658" s="95" t="s">
        <v>931</v>
      </c>
      <c r="E658" s="96" t="s">
        <v>12</v>
      </c>
      <c r="F658" s="96" t="s">
        <v>13</v>
      </c>
      <c r="G658" s="96" t="s">
        <v>856</v>
      </c>
    </row>
    <row r="659" spans="1:7" ht="14.25" hidden="1" customHeight="1">
      <c r="A659" s="94">
        <v>736</v>
      </c>
      <c r="B659" s="101" t="s">
        <v>296</v>
      </c>
      <c r="C659" s="100">
        <v>0</v>
      </c>
      <c r="D659" s="95" t="s">
        <v>975</v>
      </c>
      <c r="E659" s="96" t="s">
        <v>12</v>
      </c>
      <c r="F659" s="96" t="s">
        <v>13</v>
      </c>
      <c r="G659" s="96" t="s">
        <v>856</v>
      </c>
    </row>
    <row r="660" spans="1:7" ht="14.25" hidden="1" customHeight="1">
      <c r="A660" s="94">
        <v>735</v>
      </c>
      <c r="B660" s="101" t="s">
        <v>296</v>
      </c>
      <c r="C660" s="100">
        <v>0</v>
      </c>
      <c r="D660" s="95" t="s">
        <v>974</v>
      </c>
      <c r="E660" s="96" t="s">
        <v>12</v>
      </c>
      <c r="F660" s="96" t="s">
        <v>13</v>
      </c>
      <c r="G660" s="96" t="s">
        <v>856</v>
      </c>
    </row>
    <row r="661" spans="1:7" ht="14.25" hidden="1" customHeight="1">
      <c r="A661" s="94">
        <v>733</v>
      </c>
      <c r="B661" s="101" t="s">
        <v>296</v>
      </c>
      <c r="C661" s="100">
        <v>0</v>
      </c>
      <c r="D661" s="95" t="s">
        <v>971</v>
      </c>
      <c r="E661" s="96" t="s">
        <v>12</v>
      </c>
      <c r="F661" s="96" t="s">
        <v>13</v>
      </c>
      <c r="G661" s="96" t="s">
        <v>856</v>
      </c>
    </row>
    <row r="662" spans="1:7" ht="14.25" hidden="1" customHeight="1">
      <c r="A662" s="94">
        <v>734</v>
      </c>
      <c r="B662" s="101" t="s">
        <v>296</v>
      </c>
      <c r="C662" s="100">
        <v>0</v>
      </c>
      <c r="D662" s="95" t="s">
        <v>973</v>
      </c>
      <c r="E662" s="96" t="s">
        <v>12</v>
      </c>
      <c r="F662" s="96" t="s">
        <v>13</v>
      </c>
      <c r="G662" s="96" t="s">
        <v>856</v>
      </c>
    </row>
    <row r="663" spans="1:7" ht="14.25" hidden="1" customHeight="1">
      <c r="A663" s="94">
        <v>731</v>
      </c>
      <c r="B663" s="101" t="s">
        <v>296</v>
      </c>
      <c r="C663" s="100">
        <v>0</v>
      </c>
      <c r="D663" s="95" t="s">
        <v>969</v>
      </c>
      <c r="E663" s="96" t="s">
        <v>12</v>
      </c>
      <c r="F663" s="96" t="s">
        <v>13</v>
      </c>
      <c r="G663" s="96" t="s">
        <v>856</v>
      </c>
    </row>
    <row r="664" spans="1:7" ht="14.25" hidden="1" customHeight="1">
      <c r="A664" s="94">
        <v>732</v>
      </c>
      <c r="B664" s="101" t="s">
        <v>296</v>
      </c>
      <c r="C664" s="100">
        <v>0</v>
      </c>
      <c r="D664" s="95" t="s">
        <v>970</v>
      </c>
      <c r="E664" s="96" t="s">
        <v>12</v>
      </c>
      <c r="F664" s="96" t="s">
        <v>13</v>
      </c>
      <c r="G664" s="96" t="s">
        <v>856</v>
      </c>
    </row>
    <row r="665" spans="1:7" ht="14.25" hidden="1" customHeight="1">
      <c r="A665" s="94">
        <v>737</v>
      </c>
      <c r="B665" s="101" t="s">
        <v>296</v>
      </c>
      <c r="C665" s="100">
        <v>0</v>
      </c>
      <c r="D665" s="95" t="s">
        <v>976</v>
      </c>
      <c r="E665" s="96" t="s">
        <v>12</v>
      </c>
      <c r="F665" s="96" t="s">
        <v>13</v>
      </c>
      <c r="G665" s="96" t="s">
        <v>856</v>
      </c>
    </row>
    <row r="666" spans="1:7" ht="14.25" hidden="1" customHeight="1">
      <c r="A666" s="94">
        <v>730</v>
      </c>
      <c r="B666" s="101" t="s">
        <v>51</v>
      </c>
      <c r="C666" s="100">
        <v>0</v>
      </c>
      <c r="D666" s="95" t="s">
        <v>968</v>
      </c>
      <c r="E666" s="96" t="s">
        <v>12</v>
      </c>
      <c r="F666" s="96" t="s">
        <v>13</v>
      </c>
      <c r="G666" s="96" t="s">
        <v>856</v>
      </c>
    </row>
    <row r="667" spans="1:7" ht="14.25" hidden="1" customHeight="1">
      <c r="A667" s="94">
        <v>671</v>
      </c>
      <c r="B667" s="101" t="s">
        <v>51</v>
      </c>
      <c r="C667" s="100">
        <v>0</v>
      </c>
      <c r="D667" s="95" t="s">
        <v>900</v>
      </c>
      <c r="E667" s="96" t="s">
        <v>12</v>
      </c>
      <c r="F667" s="96" t="s">
        <v>13</v>
      </c>
      <c r="G667" s="96" t="s">
        <v>856</v>
      </c>
    </row>
    <row r="668" spans="1:7" ht="14.25" hidden="1" customHeight="1">
      <c r="A668" s="94">
        <v>670</v>
      </c>
      <c r="B668" s="101" t="s">
        <v>51</v>
      </c>
      <c r="C668" s="100">
        <v>0</v>
      </c>
      <c r="D668" s="95" t="s">
        <v>899</v>
      </c>
      <c r="E668" s="96" t="s">
        <v>12</v>
      </c>
      <c r="F668" s="96" t="s">
        <v>13</v>
      </c>
      <c r="G668" s="96" t="s">
        <v>856</v>
      </c>
    </row>
    <row r="669" spans="1:7" ht="14.25" hidden="1" customHeight="1">
      <c r="A669" s="94">
        <v>1022</v>
      </c>
      <c r="B669" s="101" t="s">
        <v>51</v>
      </c>
      <c r="C669" s="100">
        <v>0</v>
      </c>
      <c r="D669" s="95" t="s">
        <v>1585</v>
      </c>
      <c r="E669" s="96" t="s">
        <v>1330</v>
      </c>
      <c r="F669" s="96" t="s">
        <v>1331</v>
      </c>
      <c r="G669" s="79" t="s">
        <v>1332</v>
      </c>
    </row>
    <row r="670" spans="1:7" ht="14.25" hidden="1" customHeight="1">
      <c r="A670" s="94">
        <v>1021</v>
      </c>
      <c r="B670" s="101" t="s">
        <v>51</v>
      </c>
      <c r="C670" s="100">
        <v>0</v>
      </c>
      <c r="D670" s="95" t="s">
        <v>1584</v>
      </c>
      <c r="E670" s="96" t="s">
        <v>1330</v>
      </c>
      <c r="F670" s="96" t="s">
        <v>1331</v>
      </c>
      <c r="G670" s="79" t="s">
        <v>1332</v>
      </c>
    </row>
    <row r="671" spans="1:7" ht="14.25" hidden="1" customHeight="1">
      <c r="A671" s="94">
        <v>1054</v>
      </c>
      <c r="B671" s="101" t="s">
        <v>1344</v>
      </c>
      <c r="C671" s="100">
        <v>0</v>
      </c>
      <c r="D671" s="95" t="s">
        <v>1604</v>
      </c>
      <c r="E671" s="96" t="s">
        <v>1330</v>
      </c>
      <c r="F671" s="96" t="s">
        <v>1331</v>
      </c>
      <c r="G671" s="79" t="s">
        <v>1332</v>
      </c>
    </row>
    <row r="672" spans="1:7" ht="14.25" hidden="1" customHeight="1">
      <c r="A672" s="94">
        <v>1037</v>
      </c>
      <c r="B672" s="101" t="s">
        <v>1344</v>
      </c>
      <c r="C672" s="100">
        <v>0</v>
      </c>
      <c r="D672" s="95" t="s">
        <v>1593</v>
      </c>
      <c r="E672" s="96" t="s">
        <v>1330</v>
      </c>
      <c r="F672" s="96" t="s">
        <v>1331</v>
      </c>
      <c r="G672" s="79" t="s">
        <v>1332</v>
      </c>
    </row>
    <row r="673" spans="1:7" ht="14.25" hidden="1" customHeight="1">
      <c r="A673" s="94">
        <v>1024</v>
      </c>
      <c r="B673" s="101" t="s">
        <v>51</v>
      </c>
      <c r="C673" s="100">
        <v>0</v>
      </c>
      <c r="D673" s="95" t="s">
        <v>1587</v>
      </c>
      <c r="E673" s="96" t="s">
        <v>1330</v>
      </c>
      <c r="F673" s="96" t="s">
        <v>1331</v>
      </c>
      <c r="G673" s="79" t="s">
        <v>1332</v>
      </c>
    </row>
    <row r="674" spans="1:7" ht="14.25" hidden="1" customHeight="1">
      <c r="A674" s="94">
        <v>1023</v>
      </c>
      <c r="B674" s="101" t="s">
        <v>51</v>
      </c>
      <c r="C674" s="100">
        <v>0</v>
      </c>
      <c r="D674" s="95" t="s">
        <v>1586</v>
      </c>
      <c r="E674" s="96" t="s">
        <v>1330</v>
      </c>
      <c r="F674" s="96" t="s">
        <v>1331</v>
      </c>
      <c r="G674" s="79" t="s">
        <v>1332</v>
      </c>
    </row>
    <row r="675" spans="1:7" ht="14.25" hidden="1" customHeight="1">
      <c r="A675" s="94">
        <v>1025</v>
      </c>
      <c r="B675" s="101" t="s">
        <v>1344</v>
      </c>
      <c r="C675" s="100">
        <v>0</v>
      </c>
      <c r="D675" s="95" t="s">
        <v>1588</v>
      </c>
      <c r="E675" s="96" t="s">
        <v>1330</v>
      </c>
      <c r="F675" s="96" t="s">
        <v>1331</v>
      </c>
      <c r="G675" s="79" t="s">
        <v>1332</v>
      </c>
    </row>
    <row r="676" spans="1:7" ht="14.25" hidden="1" customHeight="1">
      <c r="A676" s="94">
        <v>1043</v>
      </c>
      <c r="B676" s="101" t="s">
        <v>1344</v>
      </c>
      <c r="C676" s="100">
        <v>0</v>
      </c>
      <c r="D676" s="95" t="s">
        <v>1596</v>
      </c>
      <c r="E676" s="96" t="s">
        <v>1330</v>
      </c>
      <c r="F676" s="96" t="s">
        <v>1331</v>
      </c>
      <c r="G676" s="79" t="s">
        <v>1332</v>
      </c>
    </row>
    <row r="677" spans="1:7" ht="14.25" hidden="1" customHeight="1">
      <c r="A677" s="94">
        <v>1051</v>
      </c>
      <c r="B677" s="101" t="s">
        <v>1344</v>
      </c>
      <c r="C677" s="100">
        <v>0</v>
      </c>
      <c r="D677" s="95" t="s">
        <v>1602</v>
      </c>
      <c r="E677" s="96" t="s">
        <v>1330</v>
      </c>
      <c r="F677" s="96" t="s">
        <v>1331</v>
      </c>
      <c r="G677" s="79" t="s">
        <v>1332</v>
      </c>
    </row>
    <row r="678" spans="1:7" ht="14.25" hidden="1" customHeight="1">
      <c r="A678" s="94">
        <v>1052</v>
      </c>
      <c r="B678" s="101" t="s">
        <v>1344</v>
      </c>
      <c r="C678" s="100">
        <v>0</v>
      </c>
      <c r="D678" s="95" t="s">
        <v>1602</v>
      </c>
      <c r="E678" s="96" t="s">
        <v>1330</v>
      </c>
      <c r="F678" s="96" t="s">
        <v>1331</v>
      </c>
      <c r="G678" s="79" t="s">
        <v>1332</v>
      </c>
    </row>
    <row r="679" spans="1:7" ht="14.25" hidden="1" customHeight="1">
      <c r="A679" s="94">
        <v>1053</v>
      </c>
      <c r="B679" s="101" t="s">
        <v>1344</v>
      </c>
      <c r="C679" s="100">
        <v>0</v>
      </c>
      <c r="D679" s="95" t="s">
        <v>1602</v>
      </c>
      <c r="E679" s="96" t="s">
        <v>1330</v>
      </c>
      <c r="F679" s="96" t="s">
        <v>1331</v>
      </c>
      <c r="G679" s="79" t="s">
        <v>1332</v>
      </c>
    </row>
    <row r="680" spans="1:7" ht="14.25" hidden="1" customHeight="1">
      <c r="A680" s="94">
        <v>1034</v>
      </c>
      <c r="B680" s="101" t="s">
        <v>1344</v>
      </c>
      <c r="C680" s="100">
        <v>0</v>
      </c>
      <c r="D680" s="95" t="s">
        <v>1592</v>
      </c>
      <c r="E680" s="96" t="s">
        <v>1330</v>
      </c>
      <c r="F680" s="96" t="s">
        <v>1331</v>
      </c>
      <c r="G680" s="79" t="s">
        <v>1332</v>
      </c>
    </row>
    <row r="681" spans="1:7" ht="14.25" hidden="1" customHeight="1">
      <c r="A681" s="94">
        <v>1035</v>
      </c>
      <c r="B681" s="101" t="s">
        <v>1344</v>
      </c>
      <c r="C681" s="100">
        <v>0</v>
      </c>
      <c r="D681" s="95" t="s">
        <v>1592</v>
      </c>
      <c r="E681" s="96" t="s">
        <v>1330</v>
      </c>
      <c r="F681" s="96" t="s">
        <v>1331</v>
      </c>
      <c r="G681" s="79" t="s">
        <v>1332</v>
      </c>
    </row>
    <row r="682" spans="1:7" ht="14.25" hidden="1" customHeight="1">
      <c r="A682" s="94">
        <v>1036</v>
      </c>
      <c r="B682" s="101" t="s">
        <v>1344</v>
      </c>
      <c r="C682" s="100">
        <v>0</v>
      </c>
      <c r="D682" s="95" t="s">
        <v>1592</v>
      </c>
      <c r="E682" s="96" t="s">
        <v>1330</v>
      </c>
      <c r="F682" s="96" t="s">
        <v>1331</v>
      </c>
      <c r="G682" s="79" t="s">
        <v>1332</v>
      </c>
    </row>
    <row r="683" spans="1:7" ht="14.25" hidden="1" customHeight="1">
      <c r="A683" s="94">
        <v>1044</v>
      </c>
      <c r="B683" s="101" t="s">
        <v>1344</v>
      </c>
      <c r="C683" s="100">
        <v>0</v>
      </c>
      <c r="D683" s="95" t="s">
        <v>1597</v>
      </c>
      <c r="E683" s="96" t="s">
        <v>1330</v>
      </c>
      <c r="F683" s="96" t="s">
        <v>1331</v>
      </c>
      <c r="G683" s="79" t="s">
        <v>1332</v>
      </c>
    </row>
    <row r="684" spans="1:7" ht="14.25" hidden="1" customHeight="1">
      <c r="A684" s="94">
        <v>1045</v>
      </c>
      <c r="B684" s="101" t="s">
        <v>1344</v>
      </c>
      <c r="C684" s="100">
        <v>0</v>
      </c>
      <c r="D684" s="95" t="s">
        <v>1598</v>
      </c>
      <c r="E684" s="96" t="s">
        <v>1330</v>
      </c>
      <c r="F684" s="96" t="s">
        <v>1331</v>
      </c>
      <c r="G684" s="79" t="s">
        <v>1332</v>
      </c>
    </row>
    <row r="685" spans="1:7" ht="14.25" hidden="1" customHeight="1">
      <c r="A685" s="94">
        <v>1046</v>
      </c>
      <c r="B685" s="101" t="s">
        <v>1344</v>
      </c>
      <c r="C685" s="100">
        <v>0</v>
      </c>
      <c r="D685" s="95" t="s">
        <v>1598</v>
      </c>
      <c r="E685" s="96" t="s">
        <v>1330</v>
      </c>
      <c r="F685" s="96" t="s">
        <v>1331</v>
      </c>
      <c r="G685" s="79" t="s">
        <v>1332</v>
      </c>
    </row>
    <row r="686" spans="1:7" ht="14.25" hidden="1" customHeight="1">
      <c r="A686" s="94">
        <v>1049</v>
      </c>
      <c r="B686" s="101" t="s">
        <v>1344</v>
      </c>
      <c r="C686" s="100">
        <v>0</v>
      </c>
      <c r="D686" s="95" t="s">
        <v>1601</v>
      </c>
      <c r="E686" s="96" t="s">
        <v>1330</v>
      </c>
      <c r="F686" s="96" t="s">
        <v>1331</v>
      </c>
      <c r="G686" s="79" t="s">
        <v>1332</v>
      </c>
    </row>
    <row r="687" spans="1:7" ht="14.25" hidden="1" customHeight="1">
      <c r="A687" s="94">
        <v>1050</v>
      </c>
      <c r="B687" s="101" t="s">
        <v>1344</v>
      </c>
      <c r="C687" s="100">
        <v>0</v>
      </c>
      <c r="D687" s="95" t="s">
        <v>1601</v>
      </c>
      <c r="E687" s="96" t="s">
        <v>1330</v>
      </c>
      <c r="F687" s="96" t="s">
        <v>1331</v>
      </c>
      <c r="G687" s="79" t="s">
        <v>1332</v>
      </c>
    </row>
    <row r="688" spans="1:7" ht="14.25" hidden="1" customHeight="1">
      <c r="A688" s="94">
        <v>1028</v>
      </c>
      <c r="B688" s="101" t="s">
        <v>1344</v>
      </c>
      <c r="C688" s="100">
        <v>0</v>
      </c>
      <c r="D688" s="95" t="s">
        <v>1591</v>
      </c>
      <c r="E688" s="96" t="s">
        <v>1330</v>
      </c>
      <c r="F688" s="96" t="s">
        <v>1331</v>
      </c>
      <c r="G688" s="79" t="s">
        <v>1332</v>
      </c>
    </row>
    <row r="689" spans="1:7" ht="14.25" hidden="1" customHeight="1">
      <c r="A689" s="94">
        <v>1029</v>
      </c>
      <c r="B689" s="101" t="s">
        <v>1344</v>
      </c>
      <c r="C689" s="100">
        <v>0</v>
      </c>
      <c r="D689" s="95" t="s">
        <v>1591</v>
      </c>
      <c r="E689" s="96" t="s">
        <v>1330</v>
      </c>
      <c r="F689" s="96" t="s">
        <v>1331</v>
      </c>
      <c r="G689" s="79" t="s">
        <v>1332</v>
      </c>
    </row>
    <row r="690" spans="1:7" ht="14.25" hidden="1" customHeight="1">
      <c r="A690" s="94">
        <v>1030</v>
      </c>
      <c r="B690" s="101" t="s">
        <v>1344</v>
      </c>
      <c r="C690" s="100">
        <v>0</v>
      </c>
      <c r="D690" s="95" t="s">
        <v>1591</v>
      </c>
      <c r="E690" s="96" t="s">
        <v>1330</v>
      </c>
      <c r="F690" s="96" t="s">
        <v>1331</v>
      </c>
      <c r="G690" s="79" t="s">
        <v>1332</v>
      </c>
    </row>
    <row r="691" spans="1:7" ht="14.25" hidden="1" customHeight="1">
      <c r="A691" s="94">
        <v>1031</v>
      </c>
      <c r="B691" s="101" t="s">
        <v>1344</v>
      </c>
      <c r="C691" s="100">
        <v>0</v>
      </c>
      <c r="D691" s="95" t="s">
        <v>1591</v>
      </c>
      <c r="E691" s="96" t="s">
        <v>1330</v>
      </c>
      <c r="F691" s="96" t="s">
        <v>1331</v>
      </c>
      <c r="G691" s="79" t="s">
        <v>1332</v>
      </c>
    </row>
    <row r="692" spans="1:7" ht="14.25" hidden="1" customHeight="1">
      <c r="A692" s="94">
        <v>1032</v>
      </c>
      <c r="B692" s="101" t="s">
        <v>1344</v>
      </c>
      <c r="C692" s="100">
        <v>0</v>
      </c>
      <c r="D692" s="95" t="s">
        <v>1591</v>
      </c>
      <c r="E692" s="96" t="s">
        <v>1330</v>
      </c>
      <c r="F692" s="96" t="s">
        <v>1331</v>
      </c>
      <c r="G692" s="79" t="s">
        <v>1332</v>
      </c>
    </row>
    <row r="693" spans="1:7" ht="14.25" hidden="1" customHeight="1">
      <c r="A693" s="94">
        <v>1033</v>
      </c>
      <c r="B693" s="101" t="s">
        <v>1344</v>
      </c>
      <c r="C693" s="100">
        <v>0</v>
      </c>
      <c r="D693" s="95" t="s">
        <v>1591</v>
      </c>
      <c r="E693" s="96" t="s">
        <v>1330</v>
      </c>
      <c r="F693" s="96" t="s">
        <v>1331</v>
      </c>
      <c r="G693" s="79" t="s">
        <v>1332</v>
      </c>
    </row>
    <row r="694" spans="1:7" ht="14.25" hidden="1" customHeight="1">
      <c r="A694" s="94">
        <v>1047</v>
      </c>
      <c r="B694" s="101" t="s">
        <v>1344</v>
      </c>
      <c r="C694" s="100">
        <v>0</v>
      </c>
      <c r="D694" s="95" t="s">
        <v>1600</v>
      </c>
      <c r="E694" s="96" t="s">
        <v>1330</v>
      </c>
      <c r="F694" s="96" t="s">
        <v>1331</v>
      </c>
      <c r="G694" s="79" t="s">
        <v>1332</v>
      </c>
    </row>
    <row r="695" spans="1:7" ht="14.25" hidden="1" customHeight="1">
      <c r="A695" s="94">
        <v>1048</v>
      </c>
      <c r="B695" s="101" t="s">
        <v>1344</v>
      </c>
      <c r="C695" s="100">
        <v>0</v>
      </c>
      <c r="D695" s="95" t="s">
        <v>1600</v>
      </c>
      <c r="E695" s="96" t="s">
        <v>1330</v>
      </c>
      <c r="F695" s="96" t="s">
        <v>1331</v>
      </c>
      <c r="G695" s="79" t="s">
        <v>1332</v>
      </c>
    </row>
    <row r="696" spans="1:7" ht="14.25" hidden="1" customHeight="1">
      <c r="A696" s="94">
        <v>1026</v>
      </c>
      <c r="B696" s="101" t="s">
        <v>1344</v>
      </c>
      <c r="C696" s="100">
        <v>0</v>
      </c>
      <c r="D696" s="95" t="s">
        <v>1589</v>
      </c>
      <c r="E696" s="96" t="s">
        <v>1330</v>
      </c>
      <c r="F696" s="96" t="s">
        <v>1331</v>
      </c>
      <c r="G696" s="79" t="s">
        <v>1332</v>
      </c>
    </row>
    <row r="697" spans="1:7" ht="14.25" hidden="1" customHeight="1">
      <c r="A697" s="94">
        <v>1027</v>
      </c>
      <c r="B697" s="101" t="s">
        <v>1344</v>
      </c>
      <c r="C697" s="100">
        <v>0</v>
      </c>
      <c r="D697" s="95" t="s">
        <v>1590</v>
      </c>
      <c r="E697" s="96" t="s">
        <v>1330</v>
      </c>
      <c r="F697" s="96" t="s">
        <v>1331</v>
      </c>
      <c r="G697" s="79" t="s">
        <v>1332</v>
      </c>
    </row>
    <row r="698" spans="1:7" ht="14.25" hidden="1" customHeight="1">
      <c r="A698" s="94">
        <v>1016</v>
      </c>
      <c r="B698" s="101" t="s">
        <v>51</v>
      </c>
      <c r="C698" s="100">
        <v>0</v>
      </c>
      <c r="D698" s="118" t="s">
        <v>1579</v>
      </c>
      <c r="E698" s="96" t="s">
        <v>1330</v>
      </c>
      <c r="F698" s="96" t="s">
        <v>1331</v>
      </c>
      <c r="G698" s="79" t="s">
        <v>1332</v>
      </c>
    </row>
    <row r="699" spans="1:7" ht="14.25" hidden="1" customHeight="1">
      <c r="A699" s="94">
        <v>1015</v>
      </c>
      <c r="B699" s="101" t="s">
        <v>51</v>
      </c>
      <c r="C699" s="100">
        <v>0</v>
      </c>
      <c r="D699" s="118" t="s">
        <v>1578</v>
      </c>
      <c r="E699" s="96" t="s">
        <v>1330</v>
      </c>
      <c r="F699" s="96" t="s">
        <v>1331</v>
      </c>
      <c r="G699" s="79" t="s">
        <v>1332</v>
      </c>
    </row>
    <row r="700" spans="1:7" ht="14.25" hidden="1" customHeight="1">
      <c r="A700" s="94">
        <v>1018</v>
      </c>
      <c r="B700" s="101" t="s">
        <v>51</v>
      </c>
      <c r="C700" s="100">
        <v>0</v>
      </c>
      <c r="D700" s="95" t="s">
        <v>1581</v>
      </c>
      <c r="E700" s="96" t="s">
        <v>1330</v>
      </c>
      <c r="F700" s="96" t="s">
        <v>1331</v>
      </c>
      <c r="G700" s="79" t="s">
        <v>1332</v>
      </c>
    </row>
    <row r="701" spans="1:7" ht="14.25" hidden="1" customHeight="1">
      <c r="A701" s="94">
        <v>1017</v>
      </c>
      <c r="B701" s="101" t="s">
        <v>51</v>
      </c>
      <c r="C701" s="100">
        <v>0</v>
      </c>
      <c r="D701" s="95" t="s">
        <v>1580</v>
      </c>
      <c r="E701" s="96" t="s">
        <v>1330</v>
      </c>
      <c r="F701" s="96" t="s">
        <v>1331</v>
      </c>
      <c r="G701" s="79" t="s">
        <v>1332</v>
      </c>
    </row>
    <row r="702" spans="1:7" ht="14.25" hidden="1" customHeight="1">
      <c r="A702" s="94">
        <v>1020</v>
      </c>
      <c r="B702" s="101" t="s">
        <v>51</v>
      </c>
      <c r="C702" s="100">
        <v>0</v>
      </c>
      <c r="D702" s="95" t="s">
        <v>1583</v>
      </c>
      <c r="E702" s="96" t="s">
        <v>1330</v>
      </c>
      <c r="F702" s="96" t="s">
        <v>1331</v>
      </c>
      <c r="G702" s="79" t="s">
        <v>1332</v>
      </c>
    </row>
    <row r="703" spans="1:7" ht="14.25" hidden="1" customHeight="1">
      <c r="A703" s="94">
        <v>1019</v>
      </c>
      <c r="B703" s="101" t="s">
        <v>51</v>
      </c>
      <c r="C703" s="100">
        <v>0</v>
      </c>
      <c r="D703" s="95" t="s">
        <v>1582</v>
      </c>
      <c r="E703" s="96" t="s">
        <v>1330</v>
      </c>
      <c r="F703" s="96" t="s">
        <v>1331</v>
      </c>
      <c r="G703" s="79" t="s">
        <v>1332</v>
      </c>
    </row>
    <row r="704" spans="1:7" ht="14.25" hidden="1" customHeight="1">
      <c r="A704" s="94">
        <v>1093</v>
      </c>
      <c r="B704" s="101" t="s">
        <v>1344</v>
      </c>
      <c r="C704" s="100">
        <v>0</v>
      </c>
      <c r="D704" s="95" t="s">
        <v>1643</v>
      </c>
      <c r="E704" s="96" t="s">
        <v>1330</v>
      </c>
      <c r="F704" s="96" t="s">
        <v>1331</v>
      </c>
      <c r="G704" s="79" t="s">
        <v>1332</v>
      </c>
    </row>
    <row r="705" spans="1:7" ht="14.25" hidden="1" customHeight="1">
      <c r="A705" s="94">
        <v>1092</v>
      </c>
      <c r="B705" s="101" t="s">
        <v>1344</v>
      </c>
      <c r="C705" s="100">
        <v>0</v>
      </c>
      <c r="D705" s="95" t="s">
        <v>1642</v>
      </c>
      <c r="E705" s="96" t="s">
        <v>1330</v>
      </c>
      <c r="F705" s="96" t="s">
        <v>1331</v>
      </c>
      <c r="G705" s="79" t="s">
        <v>1332</v>
      </c>
    </row>
    <row r="706" spans="1:7" ht="14.25" hidden="1" customHeight="1">
      <c r="A706" s="94">
        <v>1091</v>
      </c>
      <c r="B706" s="101" t="s">
        <v>1344</v>
      </c>
      <c r="C706" s="100">
        <v>0</v>
      </c>
      <c r="D706" s="95" t="s">
        <v>1641</v>
      </c>
      <c r="E706" s="96" t="s">
        <v>1330</v>
      </c>
      <c r="F706" s="96" t="s">
        <v>1331</v>
      </c>
      <c r="G706" s="79" t="s">
        <v>1332</v>
      </c>
    </row>
    <row r="707" spans="1:7" ht="14.25" hidden="1" customHeight="1">
      <c r="A707" s="94">
        <v>1090</v>
      </c>
      <c r="B707" s="101" t="s">
        <v>1344</v>
      </c>
      <c r="C707" s="100">
        <v>0</v>
      </c>
      <c r="D707" s="95" t="s">
        <v>1640</v>
      </c>
      <c r="E707" s="96" t="s">
        <v>1330</v>
      </c>
      <c r="F707" s="96" t="s">
        <v>1331</v>
      </c>
      <c r="G707" s="79" t="s">
        <v>1332</v>
      </c>
    </row>
    <row r="708" spans="1:7" ht="14.25" hidden="1" customHeight="1">
      <c r="A708" s="94">
        <v>1089</v>
      </c>
      <c r="B708" s="101" t="s">
        <v>1344</v>
      </c>
      <c r="C708" s="100">
        <v>0</v>
      </c>
      <c r="D708" s="95" t="s">
        <v>1639</v>
      </c>
      <c r="E708" s="96" t="s">
        <v>1330</v>
      </c>
      <c r="F708" s="96" t="s">
        <v>1331</v>
      </c>
      <c r="G708" s="79" t="s">
        <v>1332</v>
      </c>
    </row>
    <row r="709" spans="1:7" ht="14.25" hidden="1" customHeight="1">
      <c r="A709" s="94">
        <v>1088</v>
      </c>
      <c r="B709" s="101" t="s">
        <v>1344</v>
      </c>
      <c r="C709" s="100">
        <v>0</v>
      </c>
      <c r="D709" s="95" t="s">
        <v>1638</v>
      </c>
      <c r="E709" s="96" t="s">
        <v>1330</v>
      </c>
      <c r="F709" s="96" t="s">
        <v>1331</v>
      </c>
      <c r="G709" s="79" t="s">
        <v>1332</v>
      </c>
    </row>
    <row r="710" spans="1:7" ht="14.25" hidden="1" customHeight="1">
      <c r="A710" s="94">
        <v>1087</v>
      </c>
      <c r="B710" s="101" t="s">
        <v>1344</v>
      </c>
      <c r="C710" s="100">
        <v>0</v>
      </c>
      <c r="D710" s="95" t="s">
        <v>1637</v>
      </c>
      <c r="E710" s="96" t="s">
        <v>1330</v>
      </c>
      <c r="F710" s="96" t="s">
        <v>1331</v>
      </c>
      <c r="G710" s="79" t="s">
        <v>1332</v>
      </c>
    </row>
    <row r="711" spans="1:7" ht="14.25" hidden="1" customHeight="1">
      <c r="A711" s="94">
        <v>1086</v>
      </c>
      <c r="B711" s="101" t="s">
        <v>1344</v>
      </c>
      <c r="C711" s="100">
        <v>0</v>
      </c>
      <c r="D711" s="95" t="s">
        <v>1636</v>
      </c>
      <c r="E711" s="96" t="s">
        <v>1330</v>
      </c>
      <c r="F711" s="96" t="s">
        <v>1331</v>
      </c>
      <c r="G711" s="79" t="s">
        <v>1332</v>
      </c>
    </row>
    <row r="712" spans="1:7" ht="14.25" hidden="1" customHeight="1">
      <c r="A712" s="94">
        <v>1096</v>
      </c>
      <c r="B712" s="101" t="s">
        <v>1344</v>
      </c>
      <c r="C712" s="100">
        <v>0</v>
      </c>
      <c r="D712" s="95" t="s">
        <v>1646</v>
      </c>
      <c r="E712" s="96" t="s">
        <v>1330</v>
      </c>
      <c r="F712" s="96" t="s">
        <v>1331</v>
      </c>
      <c r="G712" s="79" t="s">
        <v>1332</v>
      </c>
    </row>
    <row r="713" spans="1:7" ht="14.25" hidden="1" customHeight="1">
      <c r="A713" s="94">
        <v>1095</v>
      </c>
      <c r="B713" s="101" t="s">
        <v>1344</v>
      </c>
      <c r="C713" s="100">
        <v>0</v>
      </c>
      <c r="D713" s="95" t="s">
        <v>1645</v>
      </c>
      <c r="E713" s="96" t="s">
        <v>1330</v>
      </c>
      <c r="F713" s="96" t="s">
        <v>1331</v>
      </c>
      <c r="G713" s="79" t="s">
        <v>1332</v>
      </c>
    </row>
    <row r="714" spans="1:7" ht="14.25" hidden="1" customHeight="1">
      <c r="A714" s="94">
        <v>1094</v>
      </c>
      <c r="B714" s="101" t="s">
        <v>1344</v>
      </c>
      <c r="C714" s="100">
        <v>0</v>
      </c>
      <c r="D714" s="95" t="s">
        <v>1644</v>
      </c>
      <c r="E714" s="96" t="s">
        <v>1330</v>
      </c>
      <c r="F714" s="96" t="s">
        <v>1331</v>
      </c>
      <c r="G714" s="79" t="s">
        <v>1332</v>
      </c>
    </row>
    <row r="715" spans="1:7" ht="14.25" hidden="1" customHeight="1">
      <c r="A715" s="94">
        <v>1085</v>
      </c>
      <c r="B715" s="101" t="s">
        <v>1344</v>
      </c>
      <c r="C715" s="100">
        <v>0</v>
      </c>
      <c r="D715" s="95" t="s">
        <v>1635</v>
      </c>
      <c r="E715" s="96" t="s">
        <v>1330</v>
      </c>
      <c r="F715" s="96" t="s">
        <v>1331</v>
      </c>
      <c r="G715" s="79" t="s">
        <v>1332</v>
      </c>
    </row>
    <row r="716" spans="1:7" ht="14.25" hidden="1" customHeight="1">
      <c r="A716" s="94">
        <v>1038</v>
      </c>
      <c r="B716" s="101" t="s">
        <v>1344</v>
      </c>
      <c r="C716" s="100">
        <v>0</v>
      </c>
      <c r="D716" s="95" t="s">
        <v>1594</v>
      </c>
      <c r="E716" s="96" t="s">
        <v>1330</v>
      </c>
      <c r="F716" s="96" t="s">
        <v>1331</v>
      </c>
      <c r="G716" s="79" t="s">
        <v>1332</v>
      </c>
    </row>
    <row r="717" spans="1:7" ht="14.25" hidden="1" customHeight="1">
      <c r="A717" s="94">
        <v>1039</v>
      </c>
      <c r="B717" s="101" t="s">
        <v>1344</v>
      </c>
      <c r="C717" s="100">
        <v>0</v>
      </c>
      <c r="D717" s="95" t="s">
        <v>1594</v>
      </c>
      <c r="E717" s="96" t="s">
        <v>1330</v>
      </c>
      <c r="F717" s="96" t="s">
        <v>1331</v>
      </c>
      <c r="G717" s="79" t="s">
        <v>1332</v>
      </c>
    </row>
    <row r="718" spans="1:7" ht="14.25" hidden="1" customHeight="1">
      <c r="A718" s="94">
        <v>1040</v>
      </c>
      <c r="B718" s="101" t="s">
        <v>1344</v>
      </c>
      <c r="C718" s="100">
        <v>0</v>
      </c>
      <c r="D718" s="95" t="s">
        <v>1594</v>
      </c>
      <c r="E718" s="96" t="s">
        <v>1330</v>
      </c>
      <c r="F718" s="96" t="s">
        <v>1331</v>
      </c>
      <c r="G718" s="79" t="s">
        <v>1332</v>
      </c>
    </row>
    <row r="719" spans="1:7" ht="14.25" hidden="1" customHeight="1">
      <c r="A719" s="94">
        <v>1041</v>
      </c>
      <c r="B719" s="101" t="s">
        <v>1344</v>
      </c>
      <c r="C719" s="100">
        <v>0</v>
      </c>
      <c r="D719" s="95" t="s">
        <v>1594</v>
      </c>
      <c r="E719" s="96" t="s">
        <v>1330</v>
      </c>
      <c r="F719" s="96" t="s">
        <v>1331</v>
      </c>
      <c r="G719" s="79" t="s">
        <v>1332</v>
      </c>
    </row>
    <row r="720" spans="1:7" ht="14.25" hidden="1" customHeight="1">
      <c r="A720" s="94">
        <v>1042</v>
      </c>
      <c r="B720" s="101" t="s">
        <v>1344</v>
      </c>
      <c r="C720" s="100">
        <v>0</v>
      </c>
      <c r="D720" s="95" t="s">
        <v>1594</v>
      </c>
      <c r="E720" s="96" t="s">
        <v>1330</v>
      </c>
      <c r="F720" s="96" t="s">
        <v>1331</v>
      </c>
      <c r="G720" s="79" t="s">
        <v>1332</v>
      </c>
    </row>
    <row r="721" spans="1:7" ht="14.25" hidden="1" customHeight="1">
      <c r="A721" s="94">
        <v>685</v>
      </c>
      <c r="B721" s="101" t="s">
        <v>51</v>
      </c>
      <c r="C721" s="100">
        <v>0</v>
      </c>
      <c r="D721" s="95" t="s">
        <v>915</v>
      </c>
      <c r="E721" s="96" t="s">
        <v>12</v>
      </c>
      <c r="F721" s="96" t="s">
        <v>13</v>
      </c>
      <c r="G721" s="96" t="s">
        <v>856</v>
      </c>
    </row>
    <row r="722" spans="1:7" ht="14.25" hidden="1" customHeight="1">
      <c r="A722" s="94">
        <v>684</v>
      </c>
      <c r="B722" s="101" t="s">
        <v>51</v>
      </c>
      <c r="C722" s="100">
        <v>0</v>
      </c>
      <c r="D722" s="95" t="s">
        <v>914</v>
      </c>
      <c r="E722" s="96" t="s">
        <v>12</v>
      </c>
      <c r="F722" s="96" t="s">
        <v>13</v>
      </c>
      <c r="G722" s="96" t="s">
        <v>856</v>
      </c>
    </row>
    <row r="723" spans="1:7" ht="14.25" hidden="1" customHeight="1">
      <c r="A723" s="94">
        <v>688</v>
      </c>
      <c r="B723" s="101" t="s">
        <v>51</v>
      </c>
      <c r="C723" s="100">
        <v>0</v>
      </c>
      <c r="D723" s="95" t="s">
        <v>918</v>
      </c>
      <c r="E723" s="96" t="s">
        <v>12</v>
      </c>
      <c r="F723" s="96" t="s">
        <v>13</v>
      </c>
      <c r="G723" s="96" t="s">
        <v>856</v>
      </c>
    </row>
    <row r="724" spans="1:7" ht="14.25" hidden="1" customHeight="1">
      <c r="A724" s="94">
        <v>1073</v>
      </c>
      <c r="B724" s="101" t="s">
        <v>1344</v>
      </c>
      <c r="C724" s="100">
        <v>0</v>
      </c>
      <c r="D724" s="95" t="s">
        <v>1624</v>
      </c>
      <c r="E724" s="96" t="s">
        <v>1330</v>
      </c>
      <c r="F724" s="96" t="s">
        <v>1331</v>
      </c>
      <c r="G724" s="79" t="s">
        <v>1332</v>
      </c>
    </row>
    <row r="725" spans="1:7" ht="14.25" hidden="1" customHeight="1">
      <c r="A725" s="94">
        <v>1072</v>
      </c>
      <c r="B725" s="101" t="s">
        <v>1344</v>
      </c>
      <c r="C725" s="100">
        <v>0</v>
      </c>
      <c r="D725" s="95" t="s">
        <v>1623</v>
      </c>
      <c r="E725" s="96" t="s">
        <v>1330</v>
      </c>
      <c r="F725" s="96" t="s">
        <v>1331</v>
      </c>
      <c r="G725" s="79" t="s">
        <v>1332</v>
      </c>
    </row>
    <row r="726" spans="1:7" ht="14.25" hidden="1" customHeight="1">
      <c r="A726" s="94">
        <v>1068</v>
      </c>
      <c r="B726" s="101" t="s">
        <v>1344</v>
      </c>
      <c r="C726" s="100">
        <v>0</v>
      </c>
      <c r="D726" s="95" t="s">
        <v>1619</v>
      </c>
      <c r="E726" s="96" t="s">
        <v>1330</v>
      </c>
      <c r="F726" s="96" t="s">
        <v>1331</v>
      </c>
      <c r="G726" s="79" t="s">
        <v>1332</v>
      </c>
    </row>
    <row r="727" spans="1:7" ht="14.25" hidden="1" customHeight="1">
      <c r="A727" s="94">
        <v>1067</v>
      </c>
      <c r="B727" s="101" t="s">
        <v>1344</v>
      </c>
      <c r="C727" s="100">
        <v>0</v>
      </c>
      <c r="D727" s="95" t="s">
        <v>1618</v>
      </c>
      <c r="E727" s="96" t="s">
        <v>1330</v>
      </c>
      <c r="F727" s="96" t="s">
        <v>1331</v>
      </c>
      <c r="G727" s="79" t="s">
        <v>1332</v>
      </c>
    </row>
    <row r="728" spans="1:7" ht="14.25" hidden="1" customHeight="1">
      <c r="A728" s="94">
        <v>1066</v>
      </c>
      <c r="B728" s="101" t="s">
        <v>1344</v>
      </c>
      <c r="C728" s="100">
        <v>0</v>
      </c>
      <c r="D728" s="95" t="s">
        <v>1616</v>
      </c>
      <c r="E728" s="96" t="s">
        <v>1330</v>
      </c>
      <c r="F728" s="96" t="s">
        <v>1331</v>
      </c>
      <c r="G728" s="79" t="s">
        <v>1332</v>
      </c>
    </row>
    <row r="729" spans="1:7" ht="14.25" hidden="1" customHeight="1">
      <c r="A729" s="94">
        <v>1075</v>
      </c>
      <c r="B729" s="101" t="s">
        <v>1344</v>
      </c>
      <c r="C729" s="100">
        <v>0</v>
      </c>
      <c r="D729" s="95" t="s">
        <v>1626</v>
      </c>
      <c r="E729" s="96" t="s">
        <v>1330</v>
      </c>
      <c r="F729" s="96" t="s">
        <v>1331</v>
      </c>
      <c r="G729" s="79" t="s">
        <v>1332</v>
      </c>
    </row>
    <row r="730" spans="1:7" ht="14.25" hidden="1" customHeight="1">
      <c r="A730" s="94">
        <v>1074</v>
      </c>
      <c r="B730" s="101" t="s">
        <v>1344</v>
      </c>
      <c r="C730" s="100">
        <v>0</v>
      </c>
      <c r="D730" s="95" t="s">
        <v>1625</v>
      </c>
      <c r="E730" s="96" t="s">
        <v>1330</v>
      </c>
      <c r="F730" s="96" t="s">
        <v>1331</v>
      </c>
      <c r="G730" s="79" t="s">
        <v>1332</v>
      </c>
    </row>
    <row r="731" spans="1:7" ht="14.25" hidden="1" customHeight="1">
      <c r="A731" s="94">
        <v>687</v>
      </c>
      <c r="B731" s="101" t="s">
        <v>51</v>
      </c>
      <c r="C731" s="100">
        <v>0</v>
      </c>
      <c r="D731" s="95" t="s">
        <v>917</v>
      </c>
      <c r="E731" s="96" t="s">
        <v>12</v>
      </c>
      <c r="F731" s="96" t="s">
        <v>13</v>
      </c>
      <c r="G731" s="96" t="s">
        <v>856</v>
      </c>
    </row>
    <row r="732" spans="1:7" ht="14.25" hidden="1" customHeight="1">
      <c r="A732" s="94">
        <v>686</v>
      </c>
      <c r="B732" s="101" t="s">
        <v>51</v>
      </c>
      <c r="C732" s="100">
        <v>0</v>
      </c>
      <c r="D732" s="95" t="s">
        <v>916</v>
      </c>
      <c r="E732" s="96" t="s">
        <v>12</v>
      </c>
      <c r="F732" s="96" t="s">
        <v>13</v>
      </c>
      <c r="G732" s="96" t="s">
        <v>856</v>
      </c>
    </row>
    <row r="733" spans="1:7" ht="14.25" hidden="1" customHeight="1">
      <c r="A733" s="94">
        <v>1071</v>
      </c>
      <c r="B733" s="101" t="s">
        <v>1344</v>
      </c>
      <c r="C733" s="100">
        <v>0</v>
      </c>
      <c r="D733" s="95" t="s">
        <v>1622</v>
      </c>
      <c r="E733" s="96" t="s">
        <v>1330</v>
      </c>
      <c r="F733" s="96" t="s">
        <v>1331</v>
      </c>
      <c r="G733" s="79" t="s">
        <v>1332</v>
      </c>
    </row>
    <row r="734" spans="1:7" ht="14.25" hidden="1" customHeight="1">
      <c r="A734" s="94">
        <v>1070</v>
      </c>
      <c r="B734" s="101" t="s">
        <v>1344</v>
      </c>
      <c r="C734" s="100">
        <v>0</v>
      </c>
      <c r="D734" s="95" t="s">
        <v>1621</v>
      </c>
      <c r="E734" s="96" t="s">
        <v>1330</v>
      </c>
      <c r="F734" s="96" t="s">
        <v>1331</v>
      </c>
      <c r="G734" s="79" t="s">
        <v>1332</v>
      </c>
    </row>
    <row r="735" spans="1:7" ht="14.25" hidden="1" customHeight="1">
      <c r="A735" s="94">
        <v>1069</v>
      </c>
      <c r="B735" s="101" t="s">
        <v>1344</v>
      </c>
      <c r="C735" s="100">
        <v>0</v>
      </c>
      <c r="D735" s="95" t="s">
        <v>1620</v>
      </c>
      <c r="E735" s="96" t="s">
        <v>1330</v>
      </c>
      <c r="F735" s="96" t="s">
        <v>1331</v>
      </c>
      <c r="G735" s="79" t="s">
        <v>1332</v>
      </c>
    </row>
    <row r="736" spans="1:7" ht="14.25" hidden="1" customHeight="1">
      <c r="A736" s="94">
        <v>675</v>
      </c>
      <c r="B736" s="101" t="s">
        <v>51</v>
      </c>
      <c r="C736" s="100">
        <v>0</v>
      </c>
      <c r="D736" s="95" t="s">
        <v>904</v>
      </c>
      <c r="E736" s="96" t="s">
        <v>12</v>
      </c>
      <c r="F736" s="96" t="s">
        <v>13</v>
      </c>
      <c r="G736" s="96" t="s">
        <v>856</v>
      </c>
    </row>
    <row r="737" spans="1:7" ht="14.25" hidden="1" customHeight="1">
      <c r="A737" s="94">
        <v>1064</v>
      </c>
      <c r="B737" s="101" t="s">
        <v>1344</v>
      </c>
      <c r="C737" s="100">
        <v>0</v>
      </c>
      <c r="D737" s="95" t="s">
        <v>1614</v>
      </c>
      <c r="E737" s="96" t="s">
        <v>1330</v>
      </c>
      <c r="F737" s="96" t="s">
        <v>1331</v>
      </c>
      <c r="G737" s="79" t="s">
        <v>1332</v>
      </c>
    </row>
    <row r="738" spans="1:7" ht="14.25" hidden="1" customHeight="1">
      <c r="A738" s="94">
        <v>1063</v>
      </c>
      <c r="B738" s="101" t="s">
        <v>1344</v>
      </c>
      <c r="C738" s="100">
        <v>0</v>
      </c>
      <c r="D738" s="95" t="s">
        <v>1613</v>
      </c>
      <c r="E738" s="96" t="s">
        <v>1330</v>
      </c>
      <c r="F738" s="96" t="s">
        <v>1331</v>
      </c>
      <c r="G738" s="79" t="s">
        <v>1332</v>
      </c>
    </row>
    <row r="739" spans="1:7" ht="14.25" hidden="1" customHeight="1">
      <c r="A739" s="94">
        <v>1065</v>
      </c>
      <c r="B739" s="101" t="s">
        <v>1344</v>
      </c>
      <c r="C739" s="100">
        <v>0</v>
      </c>
      <c r="D739" s="95" t="s">
        <v>1615</v>
      </c>
      <c r="E739" s="96" t="s">
        <v>1330</v>
      </c>
      <c r="F739" s="96" t="s">
        <v>1331</v>
      </c>
      <c r="G739" s="79" t="s">
        <v>1332</v>
      </c>
    </row>
    <row r="740" spans="1:7" ht="14.25" hidden="1" customHeight="1">
      <c r="A740" s="94">
        <v>1059</v>
      </c>
      <c r="B740" s="101" t="s">
        <v>1344</v>
      </c>
      <c r="C740" s="100">
        <v>0</v>
      </c>
      <c r="D740" s="95" t="s">
        <v>1609</v>
      </c>
      <c r="E740" s="96" t="s">
        <v>1330</v>
      </c>
      <c r="F740" s="96" t="s">
        <v>1331</v>
      </c>
      <c r="G740" s="79" t="s">
        <v>1332</v>
      </c>
    </row>
    <row r="741" spans="1:7" ht="14.25" hidden="1" customHeight="1">
      <c r="A741" s="94">
        <v>1060</v>
      </c>
      <c r="B741" s="101" t="s">
        <v>1344</v>
      </c>
      <c r="C741" s="100">
        <v>0</v>
      </c>
      <c r="D741" s="95" t="s">
        <v>1610</v>
      </c>
      <c r="E741" s="96" t="s">
        <v>1330</v>
      </c>
      <c r="F741" s="96" t="s">
        <v>1331</v>
      </c>
      <c r="G741" s="79" t="s">
        <v>1332</v>
      </c>
    </row>
    <row r="742" spans="1:7" ht="14.25" hidden="1" customHeight="1">
      <c r="A742" s="94">
        <v>1062</v>
      </c>
      <c r="B742" s="101" t="s">
        <v>1344</v>
      </c>
      <c r="C742" s="100">
        <v>0</v>
      </c>
      <c r="D742" s="95" t="s">
        <v>1612</v>
      </c>
      <c r="E742" s="96" t="s">
        <v>1330</v>
      </c>
      <c r="F742" s="96" t="s">
        <v>1331</v>
      </c>
      <c r="G742" s="79" t="s">
        <v>1332</v>
      </c>
    </row>
    <row r="743" spans="1:7" ht="14.25" hidden="1" customHeight="1">
      <c r="A743" s="94">
        <v>1061</v>
      </c>
      <c r="B743" s="101" t="s">
        <v>1344</v>
      </c>
      <c r="C743" s="100">
        <v>0</v>
      </c>
      <c r="D743" s="95" t="s">
        <v>1611</v>
      </c>
      <c r="E743" s="96" t="s">
        <v>1330</v>
      </c>
      <c r="F743" s="96" t="s">
        <v>1331</v>
      </c>
      <c r="G743" s="79" t="s">
        <v>1332</v>
      </c>
    </row>
    <row r="744" spans="1:7" ht="14.25" hidden="1" customHeight="1">
      <c r="A744" s="94">
        <v>1229</v>
      </c>
      <c r="B744" s="101" t="s">
        <v>51</v>
      </c>
      <c r="C744" s="100">
        <v>0</v>
      </c>
      <c r="D744" s="95" t="s">
        <v>1782</v>
      </c>
      <c r="E744" s="96" t="s">
        <v>1330</v>
      </c>
      <c r="F744" s="96" t="s">
        <v>1331</v>
      </c>
      <c r="G744" s="79" t="s">
        <v>1332</v>
      </c>
    </row>
    <row r="745" spans="1:7" ht="14.25" hidden="1" customHeight="1">
      <c r="A745" s="94">
        <v>1237</v>
      </c>
      <c r="B745" s="101" t="s">
        <v>1344</v>
      </c>
      <c r="C745" s="100">
        <v>0</v>
      </c>
      <c r="D745" s="95" t="s">
        <v>1790</v>
      </c>
      <c r="E745" s="96" t="s">
        <v>1330</v>
      </c>
      <c r="F745" s="96" t="s">
        <v>1331</v>
      </c>
      <c r="G745" s="79" t="s">
        <v>1332</v>
      </c>
    </row>
    <row r="746" spans="1:7" ht="14.25" hidden="1" customHeight="1">
      <c r="A746" s="94">
        <v>1236</v>
      </c>
      <c r="B746" s="101" t="s">
        <v>1344</v>
      </c>
      <c r="C746" s="100">
        <v>0</v>
      </c>
      <c r="D746" s="95" t="s">
        <v>1789</v>
      </c>
      <c r="E746" s="96" t="s">
        <v>1330</v>
      </c>
      <c r="F746" s="96" t="s">
        <v>1331</v>
      </c>
      <c r="G746" s="79" t="s">
        <v>1332</v>
      </c>
    </row>
    <row r="747" spans="1:7" ht="14.25" hidden="1" customHeight="1">
      <c r="A747" s="94">
        <v>1230</v>
      </c>
      <c r="B747" s="101" t="s">
        <v>51</v>
      </c>
      <c r="C747" s="100">
        <v>0</v>
      </c>
      <c r="D747" s="95" t="s">
        <v>1783</v>
      </c>
      <c r="E747" s="96" t="s">
        <v>1330</v>
      </c>
      <c r="F747" s="96" t="s">
        <v>1331</v>
      </c>
      <c r="G747" s="79" t="s">
        <v>1332</v>
      </c>
    </row>
    <row r="748" spans="1:7" ht="14.25" hidden="1" customHeight="1">
      <c r="A748" s="94">
        <v>1234</v>
      </c>
      <c r="B748" s="101" t="s">
        <v>1344</v>
      </c>
      <c r="C748" s="100">
        <v>0</v>
      </c>
      <c r="D748" s="95" t="s">
        <v>1787</v>
      </c>
      <c r="E748" s="96" t="s">
        <v>1330</v>
      </c>
      <c r="F748" s="96" t="s">
        <v>1331</v>
      </c>
      <c r="G748" s="79" t="s">
        <v>1332</v>
      </c>
    </row>
    <row r="749" spans="1:7" ht="14.25" hidden="1" customHeight="1">
      <c r="A749" s="94">
        <v>1235</v>
      </c>
      <c r="B749" s="101" t="s">
        <v>1344</v>
      </c>
      <c r="C749" s="100">
        <v>0</v>
      </c>
      <c r="D749" s="95" t="s">
        <v>1788</v>
      </c>
      <c r="E749" s="96" t="s">
        <v>1330</v>
      </c>
      <c r="F749" s="96" t="s">
        <v>1331</v>
      </c>
      <c r="G749" s="79" t="s">
        <v>1332</v>
      </c>
    </row>
    <row r="750" spans="1:7" ht="14.25" hidden="1" customHeight="1">
      <c r="A750" s="94">
        <v>1226</v>
      </c>
      <c r="B750" s="101" t="s">
        <v>51</v>
      </c>
      <c r="C750" s="100">
        <v>0</v>
      </c>
      <c r="D750" s="118" t="s">
        <v>1779</v>
      </c>
      <c r="E750" s="96" t="s">
        <v>1330</v>
      </c>
      <c r="F750" s="96" t="s">
        <v>1331</v>
      </c>
      <c r="G750" s="79" t="s">
        <v>1332</v>
      </c>
    </row>
    <row r="751" spans="1:7" ht="14.25" hidden="1" customHeight="1">
      <c r="A751" s="94">
        <v>1227</v>
      </c>
      <c r="B751" s="101" t="s">
        <v>51</v>
      </c>
      <c r="C751" s="100">
        <v>0</v>
      </c>
      <c r="D751" s="95" t="s">
        <v>1780</v>
      </c>
      <c r="E751" s="96" t="s">
        <v>1330</v>
      </c>
      <c r="F751" s="96" t="s">
        <v>1331</v>
      </c>
      <c r="G751" s="79" t="s">
        <v>1332</v>
      </c>
    </row>
    <row r="752" spans="1:7" ht="14.25" hidden="1" customHeight="1">
      <c r="A752" s="94">
        <v>1228</v>
      </c>
      <c r="B752" s="101" t="s">
        <v>51</v>
      </c>
      <c r="C752" s="100">
        <v>0</v>
      </c>
      <c r="D752" s="95" t="s">
        <v>1781</v>
      </c>
      <c r="E752" s="96" t="s">
        <v>1330</v>
      </c>
      <c r="F752" s="96" t="s">
        <v>1331</v>
      </c>
      <c r="G752" s="79" t="s">
        <v>1332</v>
      </c>
    </row>
    <row r="753" spans="1:7" ht="14.25" hidden="1" customHeight="1">
      <c r="A753" s="94">
        <v>1233</v>
      </c>
      <c r="B753" s="101" t="s">
        <v>1344</v>
      </c>
      <c r="C753" s="100">
        <v>0</v>
      </c>
      <c r="D753" s="95" t="s">
        <v>1786</v>
      </c>
      <c r="E753" s="96" t="s">
        <v>1330</v>
      </c>
      <c r="F753" s="96" t="s">
        <v>1331</v>
      </c>
      <c r="G753" s="79" t="s">
        <v>1332</v>
      </c>
    </row>
    <row r="754" spans="1:7" ht="14.25" hidden="1" customHeight="1">
      <c r="A754" s="94">
        <v>1232</v>
      </c>
      <c r="B754" s="101" t="s">
        <v>1344</v>
      </c>
      <c r="C754" s="100">
        <v>0</v>
      </c>
      <c r="D754" s="95" t="s">
        <v>1785</v>
      </c>
      <c r="E754" s="96" t="s">
        <v>1330</v>
      </c>
      <c r="F754" s="96" t="s">
        <v>1331</v>
      </c>
      <c r="G754" s="79" t="s">
        <v>1332</v>
      </c>
    </row>
    <row r="755" spans="1:7" ht="14.25" hidden="1" customHeight="1">
      <c r="A755" s="94">
        <v>1231</v>
      </c>
      <c r="B755" s="101" t="s">
        <v>1344</v>
      </c>
      <c r="C755" s="100">
        <v>0</v>
      </c>
      <c r="D755" s="95" t="s">
        <v>1784</v>
      </c>
      <c r="E755" s="96" t="s">
        <v>1330</v>
      </c>
      <c r="F755" s="96" t="s">
        <v>1331</v>
      </c>
      <c r="G755" s="79" t="s">
        <v>1332</v>
      </c>
    </row>
    <row r="756" spans="1:7" ht="14.25" hidden="1" customHeight="1">
      <c r="A756" s="94">
        <v>1240</v>
      </c>
      <c r="B756" s="101" t="s">
        <v>1344</v>
      </c>
      <c r="C756" s="100">
        <v>0</v>
      </c>
      <c r="D756" s="95" t="s">
        <v>1793</v>
      </c>
      <c r="E756" s="96" t="s">
        <v>1330</v>
      </c>
      <c r="F756" s="96" t="s">
        <v>1331</v>
      </c>
      <c r="G756" s="79" t="s">
        <v>1332</v>
      </c>
    </row>
    <row r="757" spans="1:7" ht="14.25" hidden="1" customHeight="1">
      <c r="A757" s="94">
        <v>1239</v>
      </c>
      <c r="B757" s="101" t="s">
        <v>1344</v>
      </c>
      <c r="C757" s="100">
        <v>0</v>
      </c>
      <c r="D757" s="95" t="s">
        <v>1792</v>
      </c>
      <c r="E757" s="96" t="s">
        <v>1330</v>
      </c>
      <c r="F757" s="96" t="s">
        <v>1331</v>
      </c>
      <c r="G757" s="79" t="s">
        <v>1332</v>
      </c>
    </row>
    <row r="758" spans="1:7" ht="14.25" hidden="1" customHeight="1">
      <c r="A758" s="94">
        <v>1238</v>
      </c>
      <c r="B758" s="101" t="s">
        <v>1344</v>
      </c>
      <c r="C758" s="100">
        <v>0</v>
      </c>
      <c r="D758" s="95" t="s">
        <v>1791</v>
      </c>
      <c r="E758" s="96" t="s">
        <v>1330</v>
      </c>
      <c r="F758" s="96" t="s">
        <v>1331</v>
      </c>
      <c r="G758" s="79" t="s">
        <v>1332</v>
      </c>
    </row>
    <row r="759" spans="1:7" ht="14.25" hidden="1" customHeight="1">
      <c r="A759" s="94">
        <v>595</v>
      </c>
      <c r="B759" s="101" t="s">
        <v>51</v>
      </c>
      <c r="C759" s="100">
        <v>0</v>
      </c>
      <c r="D759" s="95" t="s">
        <v>816</v>
      </c>
      <c r="E759" s="96" t="s">
        <v>12</v>
      </c>
      <c r="F759" s="96" t="s">
        <v>13</v>
      </c>
      <c r="G759" s="96" t="s">
        <v>588</v>
      </c>
    </row>
    <row r="760" spans="1:7" ht="14.25" hidden="1" customHeight="1">
      <c r="A760" s="94">
        <v>560</v>
      </c>
      <c r="B760" s="101" t="s">
        <v>51</v>
      </c>
      <c r="C760" s="100">
        <v>0</v>
      </c>
      <c r="D760" s="95" t="s">
        <v>775</v>
      </c>
      <c r="E760" s="96" t="s">
        <v>12</v>
      </c>
      <c r="F760" s="96" t="s">
        <v>13</v>
      </c>
      <c r="G760" s="96" t="s">
        <v>776</v>
      </c>
    </row>
    <row r="761" spans="1:7" ht="14.25" hidden="1" customHeight="1">
      <c r="A761" s="94">
        <v>1446</v>
      </c>
      <c r="B761" s="101" t="s">
        <v>1344</v>
      </c>
      <c r="C761" s="100">
        <v>0</v>
      </c>
      <c r="D761" s="95" t="s">
        <v>1998</v>
      </c>
      <c r="E761" s="96" t="s">
        <v>1330</v>
      </c>
      <c r="F761" s="96" t="s">
        <v>1331</v>
      </c>
      <c r="G761" s="79" t="s">
        <v>1332</v>
      </c>
    </row>
    <row r="762" spans="1:7" ht="14.25" hidden="1" customHeight="1">
      <c r="A762" s="94">
        <v>1445</v>
      </c>
      <c r="B762" s="101" t="s">
        <v>1344</v>
      </c>
      <c r="C762" s="100">
        <v>0</v>
      </c>
      <c r="D762" s="95" t="s">
        <v>1997</v>
      </c>
      <c r="E762" s="96" t="s">
        <v>1330</v>
      </c>
      <c r="F762" s="96" t="s">
        <v>1331</v>
      </c>
      <c r="G762" s="79" t="s">
        <v>1332</v>
      </c>
    </row>
    <row r="763" spans="1:7" ht="13.8">
      <c r="A763" s="94">
        <v>1449</v>
      </c>
      <c r="B763" s="101" t="s">
        <v>1344</v>
      </c>
      <c r="C763" s="100">
        <v>0</v>
      </c>
      <c r="D763" s="124" t="s">
        <v>2001</v>
      </c>
      <c r="E763" s="96" t="s">
        <v>1330</v>
      </c>
      <c r="F763" s="96" t="s">
        <v>1331</v>
      </c>
      <c r="G763" s="79" t="s">
        <v>1332</v>
      </c>
    </row>
    <row r="764" spans="1:7" ht="13.8">
      <c r="A764" s="94">
        <v>1440</v>
      </c>
      <c r="B764" s="101" t="s">
        <v>51</v>
      </c>
      <c r="C764" s="100">
        <v>0</v>
      </c>
      <c r="D764" s="124" t="s">
        <v>1992</v>
      </c>
      <c r="E764" s="96" t="s">
        <v>1330</v>
      </c>
      <c r="F764" s="96" t="s">
        <v>1331</v>
      </c>
      <c r="G764" s="79" t="s">
        <v>1332</v>
      </c>
    </row>
    <row r="765" spans="1:7" ht="13.8">
      <c r="A765" s="94">
        <v>1448</v>
      </c>
      <c r="B765" s="101" t="s">
        <v>1344</v>
      </c>
      <c r="C765" s="100">
        <v>0</v>
      </c>
      <c r="D765" s="125" t="s">
        <v>2000</v>
      </c>
      <c r="E765" s="96" t="s">
        <v>1330</v>
      </c>
      <c r="F765" s="96" t="s">
        <v>1331</v>
      </c>
      <c r="G765" s="79" t="s">
        <v>1332</v>
      </c>
    </row>
    <row r="766" spans="1:7" ht="13.8">
      <c r="A766" s="94">
        <v>1441</v>
      </c>
      <c r="B766" s="101" t="s">
        <v>51</v>
      </c>
      <c r="C766" s="100">
        <v>0</v>
      </c>
      <c r="D766" s="125" t="s">
        <v>1993</v>
      </c>
      <c r="E766" s="96" t="s">
        <v>1330</v>
      </c>
      <c r="F766" s="96" t="s">
        <v>1331</v>
      </c>
      <c r="G766" s="79" t="s">
        <v>1332</v>
      </c>
    </row>
    <row r="767" spans="1:7" ht="13.8">
      <c r="A767" s="94">
        <v>1447</v>
      </c>
      <c r="B767" s="101" t="s">
        <v>1344</v>
      </c>
      <c r="C767" s="100">
        <v>0</v>
      </c>
      <c r="D767" s="125" t="s">
        <v>1999</v>
      </c>
      <c r="E767" s="96" t="s">
        <v>1330</v>
      </c>
      <c r="F767" s="96" t="s">
        <v>1331</v>
      </c>
      <c r="G767" s="79" t="s">
        <v>1332</v>
      </c>
    </row>
    <row r="768" spans="1:7" ht="13.8">
      <c r="A768" s="94">
        <v>1437</v>
      </c>
      <c r="B768" s="101" t="s">
        <v>51</v>
      </c>
      <c r="C768" s="100">
        <v>0</v>
      </c>
      <c r="D768" s="126" t="s">
        <v>1989</v>
      </c>
      <c r="E768" s="96" t="s">
        <v>1330</v>
      </c>
      <c r="F768" s="96" t="s">
        <v>1331</v>
      </c>
      <c r="G768" s="79" t="s">
        <v>1332</v>
      </c>
    </row>
    <row r="769" spans="1:7" ht="13.8">
      <c r="A769" s="94">
        <v>1438</v>
      </c>
      <c r="B769" s="101" t="s">
        <v>51</v>
      </c>
      <c r="C769" s="100">
        <v>0</v>
      </c>
      <c r="D769" s="125" t="s">
        <v>1990</v>
      </c>
      <c r="E769" s="96" t="s">
        <v>1330</v>
      </c>
      <c r="F769" s="96" t="s">
        <v>1331</v>
      </c>
      <c r="G769" s="79" t="s">
        <v>1332</v>
      </c>
    </row>
    <row r="770" spans="1:7" ht="13.8">
      <c r="A770" s="94">
        <v>1439</v>
      </c>
      <c r="B770" s="101" t="s">
        <v>51</v>
      </c>
      <c r="C770" s="100">
        <v>0</v>
      </c>
      <c r="D770" s="125" t="s">
        <v>1991</v>
      </c>
      <c r="E770" s="96" t="s">
        <v>1330</v>
      </c>
      <c r="F770" s="96" t="s">
        <v>1331</v>
      </c>
      <c r="G770" s="79" t="s">
        <v>1332</v>
      </c>
    </row>
    <row r="771" spans="1:7" ht="13.8">
      <c r="A771" s="94">
        <v>1444</v>
      </c>
      <c r="B771" s="101" t="s">
        <v>1344</v>
      </c>
      <c r="C771" s="100">
        <v>0</v>
      </c>
      <c r="D771" s="125" t="s">
        <v>1996</v>
      </c>
      <c r="E771" s="96" t="s">
        <v>1330</v>
      </c>
      <c r="F771" s="96" t="s">
        <v>1331</v>
      </c>
      <c r="G771" s="79" t="s">
        <v>1332</v>
      </c>
    </row>
    <row r="772" spans="1:7" ht="13.8">
      <c r="A772" s="94">
        <v>1443</v>
      </c>
      <c r="B772" s="101" t="s">
        <v>1344</v>
      </c>
      <c r="C772" s="100">
        <v>0</v>
      </c>
      <c r="D772" s="125" t="s">
        <v>1995</v>
      </c>
      <c r="E772" s="96" t="s">
        <v>1330</v>
      </c>
      <c r="F772" s="96" t="s">
        <v>1331</v>
      </c>
      <c r="G772" s="79" t="s">
        <v>1332</v>
      </c>
    </row>
    <row r="773" spans="1:7" ht="13.8">
      <c r="A773" s="94">
        <v>1442</v>
      </c>
      <c r="B773" s="101" t="s">
        <v>1344</v>
      </c>
      <c r="C773" s="100">
        <v>0</v>
      </c>
      <c r="D773" s="124" t="s">
        <v>1994</v>
      </c>
      <c r="E773" s="96" t="s">
        <v>1330</v>
      </c>
      <c r="F773" s="96" t="s">
        <v>1331</v>
      </c>
      <c r="G773" s="79" t="s">
        <v>1332</v>
      </c>
    </row>
    <row r="774" spans="1:7" ht="13.8">
      <c r="A774" s="94">
        <v>1436</v>
      </c>
      <c r="B774" s="101" t="s">
        <v>1344</v>
      </c>
      <c r="C774" s="100">
        <v>0</v>
      </c>
      <c r="D774" s="122" t="s">
        <v>1988</v>
      </c>
      <c r="E774" s="96" t="s">
        <v>1330</v>
      </c>
      <c r="F774" s="96" t="s">
        <v>1331</v>
      </c>
      <c r="G774" s="79" t="s">
        <v>1332</v>
      </c>
    </row>
    <row r="775" spans="1:7" ht="13.8">
      <c r="A775" s="94">
        <v>1429</v>
      </c>
      <c r="B775" s="101" t="s">
        <v>51</v>
      </c>
      <c r="C775" s="100">
        <v>0</v>
      </c>
      <c r="D775" s="122" t="s">
        <v>1981</v>
      </c>
      <c r="E775" s="96" t="s">
        <v>1330</v>
      </c>
      <c r="F775" s="96" t="s">
        <v>1331</v>
      </c>
      <c r="G775" s="79" t="s">
        <v>1332</v>
      </c>
    </row>
    <row r="776" spans="1:7" ht="13.8">
      <c r="A776" s="94">
        <v>1430</v>
      </c>
      <c r="B776" s="101" t="s">
        <v>51</v>
      </c>
      <c r="C776" s="100">
        <v>0</v>
      </c>
      <c r="D776" s="122" t="s">
        <v>1982</v>
      </c>
      <c r="E776" s="96" t="s">
        <v>1330</v>
      </c>
      <c r="F776" s="96" t="s">
        <v>1331</v>
      </c>
      <c r="G776" s="79" t="s">
        <v>1332</v>
      </c>
    </row>
    <row r="777" spans="1:7" ht="13.8">
      <c r="A777" s="94">
        <v>1435</v>
      </c>
      <c r="B777" s="101" t="s">
        <v>1344</v>
      </c>
      <c r="C777" s="100">
        <v>0</v>
      </c>
      <c r="D777" s="122" t="s">
        <v>1987</v>
      </c>
      <c r="E777" s="96" t="s">
        <v>1330</v>
      </c>
      <c r="F777" s="96" t="s">
        <v>1331</v>
      </c>
      <c r="G777" s="79" t="s">
        <v>1332</v>
      </c>
    </row>
    <row r="778" spans="1:7" ht="13.8">
      <c r="A778" s="94">
        <v>1426</v>
      </c>
      <c r="B778" s="101" t="s">
        <v>51</v>
      </c>
      <c r="C778" s="100">
        <v>0</v>
      </c>
      <c r="D778" s="123" t="s">
        <v>1978</v>
      </c>
      <c r="E778" s="96" t="s">
        <v>1330</v>
      </c>
      <c r="F778" s="96" t="s">
        <v>1331</v>
      </c>
      <c r="G778" s="79" t="s">
        <v>1332</v>
      </c>
    </row>
    <row r="779" spans="1:7" ht="13.8">
      <c r="A779" s="94">
        <v>1427</v>
      </c>
      <c r="B779" s="101" t="s">
        <v>51</v>
      </c>
      <c r="C779" s="100">
        <v>0</v>
      </c>
      <c r="D779" s="122" t="s">
        <v>1979</v>
      </c>
      <c r="E779" s="96" t="s">
        <v>1330</v>
      </c>
      <c r="F779" s="96" t="s">
        <v>1331</v>
      </c>
      <c r="G779" s="79" t="s">
        <v>1332</v>
      </c>
    </row>
    <row r="780" spans="1:7" ht="13.8">
      <c r="A780" s="94">
        <v>1428</v>
      </c>
      <c r="B780" s="101" t="s">
        <v>51</v>
      </c>
      <c r="C780" s="100">
        <v>0</v>
      </c>
      <c r="D780" s="122" t="s">
        <v>1980</v>
      </c>
      <c r="E780" s="96" t="s">
        <v>1330</v>
      </c>
      <c r="F780" s="96" t="s">
        <v>1331</v>
      </c>
      <c r="G780" s="79" t="s">
        <v>1332</v>
      </c>
    </row>
    <row r="781" spans="1:7" ht="13.8">
      <c r="A781" s="94">
        <v>1434</v>
      </c>
      <c r="B781" s="101" t="s">
        <v>1344</v>
      </c>
      <c r="C781" s="100">
        <v>0</v>
      </c>
      <c r="D781" s="122" t="s">
        <v>1986</v>
      </c>
      <c r="E781" s="96" t="s">
        <v>1330</v>
      </c>
      <c r="F781" s="96" t="s">
        <v>1331</v>
      </c>
      <c r="G781" s="79" t="s">
        <v>1332</v>
      </c>
    </row>
    <row r="782" spans="1:7" ht="13.8">
      <c r="A782" s="94">
        <v>1433</v>
      </c>
      <c r="B782" s="101" t="s">
        <v>1344</v>
      </c>
      <c r="C782" s="100">
        <v>0</v>
      </c>
      <c r="D782" s="122" t="s">
        <v>1985</v>
      </c>
      <c r="E782" s="96" t="s">
        <v>1330</v>
      </c>
      <c r="F782" s="96" t="s">
        <v>1331</v>
      </c>
      <c r="G782" s="79" t="s">
        <v>1332</v>
      </c>
    </row>
    <row r="783" spans="1:7" ht="13.8">
      <c r="A783" s="94">
        <v>1432</v>
      </c>
      <c r="B783" s="101" t="s">
        <v>1344</v>
      </c>
      <c r="C783" s="100">
        <v>0</v>
      </c>
      <c r="D783" s="122" t="s">
        <v>1984</v>
      </c>
      <c r="E783" s="96" t="s">
        <v>1330</v>
      </c>
      <c r="F783" s="96" t="s">
        <v>1331</v>
      </c>
      <c r="G783" s="79" t="s">
        <v>1332</v>
      </c>
    </row>
    <row r="784" spans="1:7" ht="13.8">
      <c r="A784" s="94">
        <v>1431</v>
      </c>
      <c r="B784" s="101" t="s">
        <v>1344</v>
      </c>
      <c r="C784" s="100">
        <v>0</v>
      </c>
      <c r="D784" s="122" t="s">
        <v>1983</v>
      </c>
      <c r="E784" s="96" t="s">
        <v>1330</v>
      </c>
      <c r="F784" s="96" t="s">
        <v>1331</v>
      </c>
      <c r="G784" s="79" t="s">
        <v>1332</v>
      </c>
    </row>
    <row r="785" spans="1:7" ht="14.25" hidden="1" customHeight="1">
      <c r="A785" s="94">
        <v>1456</v>
      </c>
      <c r="B785" s="101" t="s">
        <v>1344</v>
      </c>
      <c r="C785" s="100">
        <v>0</v>
      </c>
      <c r="D785" s="95" t="s">
        <v>2008</v>
      </c>
      <c r="E785" s="96" t="s">
        <v>1330</v>
      </c>
      <c r="F785" s="96" t="s">
        <v>1331</v>
      </c>
      <c r="G785" s="79" t="s">
        <v>1332</v>
      </c>
    </row>
    <row r="786" spans="1:7" ht="14.25" hidden="1" customHeight="1">
      <c r="A786" s="94">
        <v>1455</v>
      </c>
      <c r="B786" s="101" t="s">
        <v>1344</v>
      </c>
      <c r="C786" s="100">
        <v>0</v>
      </c>
      <c r="D786" s="95" t="s">
        <v>2007</v>
      </c>
      <c r="E786" s="96" t="s">
        <v>1330</v>
      </c>
      <c r="F786" s="96" t="s">
        <v>1331</v>
      </c>
      <c r="G786" s="79" t="s">
        <v>1332</v>
      </c>
    </row>
    <row r="787" spans="1:7" ht="14.25" hidden="1" customHeight="1">
      <c r="A787" s="94">
        <v>1459</v>
      </c>
      <c r="B787" s="101" t="s">
        <v>1344</v>
      </c>
      <c r="C787" s="100">
        <v>0</v>
      </c>
      <c r="D787" s="95" t="s">
        <v>2011</v>
      </c>
      <c r="E787" s="96" t="s">
        <v>1330</v>
      </c>
      <c r="F787" s="96" t="s">
        <v>1331</v>
      </c>
      <c r="G787" s="79" t="s">
        <v>1332</v>
      </c>
    </row>
    <row r="788" spans="1:7" ht="14.25" hidden="1" customHeight="1">
      <c r="A788" s="94">
        <v>1453</v>
      </c>
      <c r="B788" s="101" t="s">
        <v>51</v>
      </c>
      <c r="C788" s="100">
        <v>0</v>
      </c>
      <c r="D788" s="95" t="s">
        <v>2005</v>
      </c>
      <c r="E788" s="96" t="s">
        <v>1330</v>
      </c>
      <c r="F788" s="96" t="s">
        <v>1331</v>
      </c>
      <c r="G788" s="79" t="s">
        <v>1332</v>
      </c>
    </row>
    <row r="789" spans="1:7" ht="14.25" hidden="1" customHeight="1">
      <c r="A789" s="94">
        <v>1458</v>
      </c>
      <c r="B789" s="101" t="s">
        <v>1344</v>
      </c>
      <c r="C789" s="100">
        <v>0</v>
      </c>
      <c r="D789" s="95" t="s">
        <v>2010</v>
      </c>
      <c r="E789" s="96" t="s">
        <v>1330</v>
      </c>
      <c r="F789" s="96" t="s">
        <v>1331</v>
      </c>
      <c r="G789" s="79" t="s">
        <v>1332</v>
      </c>
    </row>
    <row r="790" spans="1:7" ht="14.25" hidden="1" customHeight="1">
      <c r="A790" s="94">
        <v>1454</v>
      </c>
      <c r="B790" s="101" t="s">
        <v>51</v>
      </c>
      <c r="C790" s="100">
        <v>0</v>
      </c>
      <c r="D790" s="95" t="s">
        <v>2006</v>
      </c>
      <c r="E790" s="96" t="s">
        <v>1330</v>
      </c>
      <c r="F790" s="96" t="s">
        <v>1331</v>
      </c>
      <c r="G790" s="79" t="s">
        <v>1332</v>
      </c>
    </row>
    <row r="791" spans="1:7" ht="14.25" hidden="1" customHeight="1">
      <c r="A791" s="94">
        <v>1457</v>
      </c>
      <c r="B791" s="101" t="s">
        <v>1344</v>
      </c>
      <c r="C791" s="100">
        <v>0</v>
      </c>
      <c r="D791" s="95" t="s">
        <v>2009</v>
      </c>
      <c r="E791" s="96" t="s">
        <v>1330</v>
      </c>
      <c r="F791" s="96" t="s">
        <v>1331</v>
      </c>
      <c r="G791" s="79" t="s">
        <v>1332</v>
      </c>
    </row>
    <row r="792" spans="1:7" ht="14.25" hidden="1" customHeight="1">
      <c r="A792" s="94">
        <v>1450</v>
      </c>
      <c r="B792" s="101" t="s">
        <v>51</v>
      </c>
      <c r="C792" s="100">
        <v>0</v>
      </c>
      <c r="D792" s="118" t="s">
        <v>2002</v>
      </c>
      <c r="E792" s="96" t="s">
        <v>1330</v>
      </c>
      <c r="F792" s="96" t="s">
        <v>1331</v>
      </c>
      <c r="G792" s="79" t="s">
        <v>1332</v>
      </c>
    </row>
    <row r="793" spans="1:7" ht="14.25" hidden="1" customHeight="1">
      <c r="A793" s="94">
        <v>1451</v>
      </c>
      <c r="B793" s="101" t="s">
        <v>51</v>
      </c>
      <c r="C793" s="100">
        <v>0</v>
      </c>
      <c r="D793" s="95" t="s">
        <v>2003</v>
      </c>
      <c r="E793" s="96" t="s">
        <v>1330</v>
      </c>
      <c r="F793" s="96" t="s">
        <v>1331</v>
      </c>
      <c r="G793" s="79" t="s">
        <v>1332</v>
      </c>
    </row>
    <row r="794" spans="1:7" ht="14.25" hidden="1" customHeight="1">
      <c r="A794" s="94">
        <v>1452</v>
      </c>
      <c r="B794" s="101" t="s">
        <v>51</v>
      </c>
      <c r="C794" s="100">
        <v>0</v>
      </c>
      <c r="D794" s="95" t="s">
        <v>2004</v>
      </c>
      <c r="E794" s="96" t="s">
        <v>1330</v>
      </c>
      <c r="F794" s="96" t="s">
        <v>1331</v>
      </c>
      <c r="G794" s="79" t="s">
        <v>1332</v>
      </c>
    </row>
    <row r="795" spans="1:7" ht="14.25" hidden="1" customHeight="1">
      <c r="A795" s="94">
        <v>757</v>
      </c>
      <c r="B795" s="101" t="s">
        <v>296</v>
      </c>
      <c r="C795" s="100">
        <v>0</v>
      </c>
      <c r="D795" s="95" t="s">
        <v>997</v>
      </c>
      <c r="E795" s="96" t="s">
        <v>12</v>
      </c>
      <c r="F795" s="96" t="s">
        <v>13</v>
      </c>
      <c r="G795" s="79" t="s">
        <v>998</v>
      </c>
    </row>
    <row r="796" spans="1:7" ht="14.25" hidden="1" customHeight="1">
      <c r="A796" s="94">
        <v>1615</v>
      </c>
      <c r="B796" s="101" t="s">
        <v>1344</v>
      </c>
      <c r="C796" s="100">
        <v>0</v>
      </c>
      <c r="D796" s="95" t="s">
        <v>2172</v>
      </c>
      <c r="E796" s="96" t="s">
        <v>1330</v>
      </c>
      <c r="F796" s="96" t="s">
        <v>1331</v>
      </c>
      <c r="G796" s="79" t="s">
        <v>1332</v>
      </c>
    </row>
    <row r="797" spans="1:7" ht="14.25" hidden="1" customHeight="1">
      <c r="A797" s="94">
        <v>1616</v>
      </c>
      <c r="B797" s="101" t="s">
        <v>1328</v>
      </c>
      <c r="C797" s="100">
        <v>0</v>
      </c>
      <c r="D797" s="95" t="s">
        <v>2172</v>
      </c>
      <c r="E797" s="96" t="s">
        <v>1330</v>
      </c>
      <c r="F797" s="96" t="s">
        <v>1331</v>
      </c>
      <c r="G797" s="79" t="s">
        <v>1332</v>
      </c>
    </row>
    <row r="798" spans="1:7" ht="14.25" hidden="1" customHeight="1">
      <c r="A798" s="94">
        <v>1614</v>
      </c>
      <c r="B798" s="101" t="s">
        <v>1344</v>
      </c>
      <c r="C798" s="100">
        <v>0</v>
      </c>
      <c r="D798" s="95" t="s">
        <v>2171</v>
      </c>
      <c r="E798" s="96" t="s">
        <v>1330</v>
      </c>
      <c r="F798" s="96" t="s">
        <v>1331</v>
      </c>
      <c r="G798" s="79" t="s">
        <v>1332</v>
      </c>
    </row>
    <row r="799" spans="1:7" ht="14.25" hidden="1" customHeight="1">
      <c r="A799" s="94">
        <v>1620</v>
      </c>
      <c r="B799" s="111" t="s">
        <v>2330</v>
      </c>
      <c r="C799" s="100">
        <v>0</v>
      </c>
      <c r="D799" s="95" t="s">
        <v>2345</v>
      </c>
      <c r="E799" s="96" t="s">
        <v>2331</v>
      </c>
      <c r="F799" s="96" t="s">
        <v>5084</v>
      </c>
      <c r="G799" s="79" t="s">
        <v>2332</v>
      </c>
    </row>
    <row r="800" spans="1:7" ht="14.25" hidden="1" customHeight="1">
      <c r="A800" s="94">
        <v>1619</v>
      </c>
      <c r="B800" s="111" t="s">
        <v>2330</v>
      </c>
      <c r="C800" s="100">
        <v>0</v>
      </c>
      <c r="D800" s="119" t="s">
        <v>2344</v>
      </c>
      <c r="E800" s="96" t="s">
        <v>2331</v>
      </c>
      <c r="F800" s="96" t="s">
        <v>5084</v>
      </c>
      <c r="G800" s="79" t="s">
        <v>2332</v>
      </c>
    </row>
    <row r="801" spans="1:7" ht="14.25" hidden="1" customHeight="1">
      <c r="A801" s="94">
        <v>1618</v>
      </c>
      <c r="B801" s="111" t="s">
        <v>2330</v>
      </c>
      <c r="C801" s="100">
        <v>0</v>
      </c>
      <c r="D801" s="119" t="s">
        <v>2342</v>
      </c>
      <c r="E801" s="96" t="s">
        <v>2331</v>
      </c>
      <c r="F801" s="96" t="s">
        <v>5084</v>
      </c>
      <c r="G801" s="79" t="s">
        <v>2332</v>
      </c>
    </row>
    <row r="802" spans="1:7" ht="14.25" hidden="1" customHeight="1">
      <c r="A802" s="94">
        <v>1617</v>
      </c>
      <c r="B802" s="111" t="s">
        <v>2330</v>
      </c>
      <c r="C802" s="100">
        <v>0</v>
      </c>
      <c r="D802" s="95" t="s">
        <v>2340</v>
      </c>
      <c r="E802" s="96" t="s">
        <v>2331</v>
      </c>
      <c r="F802" s="96" t="s">
        <v>5084</v>
      </c>
      <c r="G802" s="79" t="s">
        <v>2332</v>
      </c>
    </row>
    <row r="803" spans="1:7" ht="14.25" hidden="1" customHeight="1">
      <c r="A803" s="94">
        <v>678</v>
      </c>
      <c r="B803" s="101" t="s">
        <v>51</v>
      </c>
      <c r="C803" s="100">
        <v>0</v>
      </c>
      <c r="D803" s="95" t="s">
        <v>907</v>
      </c>
      <c r="E803" s="96" t="s">
        <v>12</v>
      </c>
      <c r="F803" s="96" t="s">
        <v>13</v>
      </c>
      <c r="G803" s="96" t="s">
        <v>856</v>
      </c>
    </row>
    <row r="804" spans="1:7" ht="14.25" hidden="1" customHeight="1">
      <c r="A804" s="94">
        <v>673</v>
      </c>
      <c r="B804" s="101" t="s">
        <v>51</v>
      </c>
      <c r="C804" s="100">
        <v>0</v>
      </c>
      <c r="D804" s="95" t="s">
        <v>902</v>
      </c>
      <c r="E804" s="96" t="s">
        <v>12</v>
      </c>
      <c r="F804" s="96" t="s">
        <v>13</v>
      </c>
      <c r="G804" s="96" t="s">
        <v>856</v>
      </c>
    </row>
    <row r="805" spans="1:7" ht="14.25" hidden="1" customHeight="1">
      <c r="A805" s="94">
        <v>758</v>
      </c>
      <c r="B805" s="101" t="s">
        <v>296</v>
      </c>
      <c r="C805" s="100">
        <v>0</v>
      </c>
      <c r="D805" s="95" t="s">
        <v>999</v>
      </c>
      <c r="E805" s="96" t="s">
        <v>12</v>
      </c>
      <c r="F805" s="96" t="s">
        <v>13</v>
      </c>
      <c r="G805" s="79" t="s">
        <v>1000</v>
      </c>
    </row>
    <row r="806" spans="1:7" ht="14.25" hidden="1" customHeight="1">
      <c r="A806" s="94">
        <v>759</v>
      </c>
      <c r="B806" s="101" t="s">
        <v>296</v>
      </c>
      <c r="C806" s="100">
        <v>0</v>
      </c>
      <c r="D806" s="95" t="s">
        <v>999</v>
      </c>
      <c r="E806" s="96" t="s">
        <v>12</v>
      </c>
      <c r="F806" s="96" t="s">
        <v>13</v>
      </c>
      <c r="G806" s="79" t="s">
        <v>1000</v>
      </c>
    </row>
    <row r="807" spans="1:7" ht="14.25" hidden="1" customHeight="1">
      <c r="A807" s="94">
        <v>760</v>
      </c>
      <c r="B807" s="101" t="s">
        <v>296</v>
      </c>
      <c r="C807" s="100">
        <v>0</v>
      </c>
      <c r="D807" s="95" t="s">
        <v>999</v>
      </c>
      <c r="E807" s="96" t="s">
        <v>12</v>
      </c>
      <c r="F807" s="96" t="s">
        <v>13</v>
      </c>
      <c r="G807" s="79" t="s">
        <v>1000</v>
      </c>
    </row>
    <row r="808" spans="1:7" ht="14.25" hidden="1" customHeight="1">
      <c r="A808" s="94">
        <v>762</v>
      </c>
      <c r="B808" s="101" t="s">
        <v>296</v>
      </c>
      <c r="C808" s="100">
        <v>0</v>
      </c>
      <c r="D808" s="95" t="s">
        <v>999</v>
      </c>
      <c r="E808" s="96" t="s">
        <v>12</v>
      </c>
      <c r="F808" s="96" t="s">
        <v>13</v>
      </c>
      <c r="G808" s="79" t="s">
        <v>1000</v>
      </c>
    </row>
    <row r="809" spans="1:7" ht="14.25" hidden="1" customHeight="1">
      <c r="A809" s="94">
        <v>656</v>
      </c>
      <c r="B809" s="101" t="s">
        <v>51</v>
      </c>
      <c r="C809" s="100">
        <v>0</v>
      </c>
      <c r="D809" s="95" t="s">
        <v>885</v>
      </c>
      <c r="E809" s="96" t="s">
        <v>12</v>
      </c>
      <c r="F809" s="96" t="s">
        <v>13</v>
      </c>
      <c r="G809" s="96" t="s">
        <v>856</v>
      </c>
    </row>
    <row r="810" spans="1:7" ht="14.25" hidden="1" customHeight="1">
      <c r="A810" s="94">
        <v>655</v>
      </c>
      <c r="B810" s="101" t="s">
        <v>51</v>
      </c>
      <c r="C810" s="100">
        <v>0</v>
      </c>
      <c r="D810" s="95" t="s">
        <v>884</v>
      </c>
      <c r="E810" s="96" t="s">
        <v>12</v>
      </c>
      <c r="F810" s="96" t="s">
        <v>13</v>
      </c>
      <c r="G810" s="96" t="s">
        <v>856</v>
      </c>
    </row>
    <row r="811" spans="1:7" ht="14.25" hidden="1" customHeight="1">
      <c r="A811" s="94">
        <v>654</v>
      </c>
      <c r="B811" s="101" t="s">
        <v>51</v>
      </c>
      <c r="C811" s="100">
        <v>0</v>
      </c>
      <c r="D811" s="95" t="s">
        <v>883</v>
      </c>
      <c r="E811" s="96" t="s">
        <v>12</v>
      </c>
      <c r="F811" s="96" t="s">
        <v>13</v>
      </c>
      <c r="G811" s="96" t="s">
        <v>856</v>
      </c>
    </row>
    <row r="812" spans="1:7" ht="14.25" hidden="1" customHeight="1">
      <c r="A812" s="94">
        <v>662</v>
      </c>
      <c r="B812" s="101" t="s">
        <v>51</v>
      </c>
      <c r="C812" s="100">
        <v>0</v>
      </c>
      <c r="D812" s="95" t="s">
        <v>891</v>
      </c>
      <c r="E812" s="96" t="s">
        <v>12</v>
      </c>
      <c r="F812" s="96" t="s">
        <v>13</v>
      </c>
      <c r="G812" s="96" t="s">
        <v>856</v>
      </c>
    </row>
    <row r="813" spans="1:7" ht="14.25" hidden="1" customHeight="1">
      <c r="A813" s="94">
        <v>661</v>
      </c>
      <c r="B813" s="101" t="s">
        <v>51</v>
      </c>
      <c r="C813" s="100">
        <v>0</v>
      </c>
      <c r="D813" s="95" t="s">
        <v>890</v>
      </c>
      <c r="E813" s="96" t="s">
        <v>12</v>
      </c>
      <c r="F813" s="96" t="s">
        <v>13</v>
      </c>
      <c r="G813" s="96" t="s">
        <v>856</v>
      </c>
    </row>
    <row r="814" spans="1:7" ht="14.25" hidden="1" customHeight="1">
      <c r="A814" s="94">
        <v>660</v>
      </c>
      <c r="B814" s="101" t="s">
        <v>51</v>
      </c>
      <c r="C814" s="100">
        <v>0</v>
      </c>
      <c r="D814" s="95" t="s">
        <v>889</v>
      </c>
      <c r="E814" s="96" t="s">
        <v>12</v>
      </c>
      <c r="F814" s="96" t="s">
        <v>13</v>
      </c>
      <c r="G814" s="96" t="s">
        <v>856</v>
      </c>
    </row>
    <row r="815" spans="1:7" ht="14.25" hidden="1" customHeight="1">
      <c r="A815" s="94">
        <v>659</v>
      </c>
      <c r="B815" s="101" t="s">
        <v>51</v>
      </c>
      <c r="C815" s="100">
        <v>0</v>
      </c>
      <c r="D815" s="95" t="s">
        <v>888</v>
      </c>
      <c r="E815" s="96" t="s">
        <v>12</v>
      </c>
      <c r="F815" s="96" t="s">
        <v>13</v>
      </c>
      <c r="G815" s="96" t="s">
        <v>856</v>
      </c>
    </row>
    <row r="816" spans="1:7" ht="14.25" hidden="1" customHeight="1">
      <c r="A816" s="94">
        <v>658</v>
      </c>
      <c r="B816" s="101" t="s">
        <v>51</v>
      </c>
      <c r="C816" s="100">
        <v>0</v>
      </c>
      <c r="D816" s="95" t="s">
        <v>887</v>
      </c>
      <c r="E816" s="96" t="s">
        <v>12</v>
      </c>
      <c r="F816" s="96" t="s">
        <v>13</v>
      </c>
      <c r="G816" s="96" t="s">
        <v>856</v>
      </c>
    </row>
    <row r="817" spans="1:7" ht="14.25" hidden="1" customHeight="1">
      <c r="A817" s="94">
        <v>657</v>
      </c>
      <c r="B817" s="101" t="s">
        <v>51</v>
      </c>
      <c r="C817" s="100">
        <v>0</v>
      </c>
      <c r="D817" s="95" t="s">
        <v>886</v>
      </c>
      <c r="E817" s="96" t="s">
        <v>12</v>
      </c>
      <c r="F817" s="96" t="s">
        <v>13</v>
      </c>
      <c r="G817" s="96" t="s">
        <v>856</v>
      </c>
    </row>
    <row r="818" spans="1:7" ht="14.25" hidden="1" customHeight="1">
      <c r="A818" s="94">
        <v>653</v>
      </c>
      <c r="B818" s="101" t="s">
        <v>51</v>
      </c>
      <c r="C818" s="100">
        <v>0</v>
      </c>
      <c r="D818" s="95" t="s">
        <v>882</v>
      </c>
      <c r="E818" s="96" t="s">
        <v>12</v>
      </c>
      <c r="F818" s="96" t="s">
        <v>13</v>
      </c>
      <c r="G818" s="96" t="s">
        <v>856</v>
      </c>
    </row>
    <row r="819" spans="1:7" ht="28.5" hidden="1" customHeight="1">
      <c r="A819" s="94">
        <v>27</v>
      </c>
      <c r="B819" s="101" t="s">
        <v>51</v>
      </c>
      <c r="C819" s="100">
        <v>0</v>
      </c>
      <c r="D819" s="95" t="s">
        <v>52</v>
      </c>
      <c r="E819" s="96" t="s">
        <v>12</v>
      </c>
      <c r="F819" s="96" t="s">
        <v>13</v>
      </c>
      <c r="G819" s="96" t="s">
        <v>53</v>
      </c>
    </row>
    <row r="820" spans="1:7" ht="14.25" hidden="1" customHeight="1">
      <c r="A820" s="94">
        <v>599</v>
      </c>
      <c r="B820" s="101" t="s">
        <v>51</v>
      </c>
      <c r="C820" s="100">
        <v>0</v>
      </c>
      <c r="D820" s="95" t="s">
        <v>823</v>
      </c>
      <c r="E820" s="96" t="s">
        <v>12</v>
      </c>
      <c r="F820" s="96" t="s">
        <v>13</v>
      </c>
      <c r="G820" s="96" t="s">
        <v>588</v>
      </c>
    </row>
    <row r="821" spans="1:7" ht="14.25" hidden="1" customHeight="1">
      <c r="A821" s="94">
        <v>598</v>
      </c>
      <c r="B821" s="101" t="s">
        <v>51</v>
      </c>
      <c r="C821" s="100">
        <v>0</v>
      </c>
      <c r="D821" s="95" t="s">
        <v>821</v>
      </c>
      <c r="E821" s="96" t="s">
        <v>12</v>
      </c>
      <c r="F821" s="96" t="s">
        <v>13</v>
      </c>
      <c r="G821" s="96" t="s">
        <v>588</v>
      </c>
    </row>
    <row r="822" spans="1:7" ht="14.25" hidden="1" customHeight="1">
      <c r="A822" s="94">
        <v>597</v>
      </c>
      <c r="B822" s="101" t="s">
        <v>51</v>
      </c>
      <c r="C822" s="100">
        <v>0</v>
      </c>
      <c r="D822" s="95" t="s">
        <v>819</v>
      </c>
      <c r="E822" s="96" t="s">
        <v>12</v>
      </c>
      <c r="F822" s="96" t="s">
        <v>13</v>
      </c>
      <c r="G822" s="96" t="s">
        <v>588</v>
      </c>
    </row>
    <row r="823" spans="1:7" ht="14.25" hidden="1" customHeight="1">
      <c r="A823" s="94">
        <v>596</v>
      </c>
      <c r="B823" s="101" t="s">
        <v>51</v>
      </c>
      <c r="C823" s="100">
        <v>0</v>
      </c>
      <c r="D823" s="95" t="s">
        <v>817</v>
      </c>
      <c r="E823" s="96" t="s">
        <v>12</v>
      </c>
      <c r="F823" s="96" t="s">
        <v>13</v>
      </c>
      <c r="G823" s="96" t="s">
        <v>588</v>
      </c>
    </row>
    <row r="824" spans="1:7" ht="14.25" hidden="1" customHeight="1">
      <c r="A824" s="94">
        <v>603</v>
      </c>
      <c r="B824" s="101" t="s">
        <v>51</v>
      </c>
      <c r="C824" s="100">
        <v>0</v>
      </c>
      <c r="D824" s="95" t="s">
        <v>829</v>
      </c>
      <c r="E824" s="96" t="s">
        <v>12</v>
      </c>
      <c r="F824" s="96" t="s">
        <v>13</v>
      </c>
      <c r="G824" s="96" t="s">
        <v>588</v>
      </c>
    </row>
    <row r="825" spans="1:7" ht="14.25" hidden="1" customHeight="1">
      <c r="A825" s="94">
        <v>602</v>
      </c>
      <c r="B825" s="101" t="s">
        <v>51</v>
      </c>
      <c r="C825" s="100">
        <v>0</v>
      </c>
      <c r="D825" s="95" t="s">
        <v>828</v>
      </c>
      <c r="E825" s="96" t="s">
        <v>12</v>
      </c>
      <c r="F825" s="96" t="s">
        <v>13</v>
      </c>
      <c r="G825" s="96" t="s">
        <v>588</v>
      </c>
    </row>
    <row r="826" spans="1:7" ht="14.25" hidden="1" customHeight="1">
      <c r="A826" s="94">
        <v>601</v>
      </c>
      <c r="B826" s="101" t="s">
        <v>51</v>
      </c>
      <c r="C826" s="100">
        <v>0</v>
      </c>
      <c r="D826" s="95" t="s">
        <v>827</v>
      </c>
      <c r="E826" s="96" t="s">
        <v>12</v>
      </c>
      <c r="F826" s="96" t="s">
        <v>13</v>
      </c>
      <c r="G826" s="96" t="s">
        <v>588</v>
      </c>
    </row>
    <row r="827" spans="1:7" ht="14.25" hidden="1" customHeight="1">
      <c r="A827" s="94">
        <v>600</v>
      </c>
      <c r="B827" s="101" t="s">
        <v>51</v>
      </c>
      <c r="C827" s="100">
        <v>0</v>
      </c>
      <c r="D827" s="95" t="s">
        <v>825</v>
      </c>
      <c r="E827" s="96" t="s">
        <v>12</v>
      </c>
      <c r="F827" s="96" t="s">
        <v>13</v>
      </c>
      <c r="G827" s="96" t="s">
        <v>588</v>
      </c>
    </row>
    <row r="828" spans="1:7" ht="14.25" hidden="1" customHeight="1">
      <c r="A828" s="94">
        <v>306</v>
      </c>
      <c r="B828" s="101" t="s">
        <v>51</v>
      </c>
      <c r="C828" s="100">
        <v>0</v>
      </c>
      <c r="D828" s="95" t="s">
        <v>440</v>
      </c>
      <c r="E828" s="96" t="s">
        <v>12</v>
      </c>
      <c r="F828" s="96" t="s">
        <v>13</v>
      </c>
      <c r="G828" s="96" t="s">
        <v>432</v>
      </c>
    </row>
    <row r="829" spans="1:7" ht="14.25" hidden="1" customHeight="1">
      <c r="A829" s="94">
        <v>305</v>
      </c>
      <c r="B829" s="101" t="s">
        <v>51</v>
      </c>
      <c r="C829" s="100">
        <v>0</v>
      </c>
      <c r="D829" s="95" t="s">
        <v>439</v>
      </c>
      <c r="E829" s="96" t="s">
        <v>12</v>
      </c>
      <c r="F829" s="96" t="s">
        <v>13</v>
      </c>
      <c r="G829" s="96" t="s">
        <v>432</v>
      </c>
    </row>
    <row r="830" spans="1:7" ht="14.25" hidden="1" customHeight="1">
      <c r="A830" s="94">
        <v>304</v>
      </c>
      <c r="B830" s="101" t="s">
        <v>51</v>
      </c>
      <c r="C830" s="100">
        <v>0</v>
      </c>
      <c r="D830" s="95" t="s">
        <v>438</v>
      </c>
      <c r="E830" s="96" t="s">
        <v>12</v>
      </c>
      <c r="F830" s="96" t="s">
        <v>13</v>
      </c>
      <c r="G830" s="96" t="s">
        <v>432</v>
      </c>
    </row>
    <row r="831" spans="1:7" ht="14.25" hidden="1" customHeight="1">
      <c r="A831" s="94">
        <v>303</v>
      </c>
      <c r="B831" s="101" t="s">
        <v>51</v>
      </c>
      <c r="C831" s="100">
        <v>0</v>
      </c>
      <c r="D831" s="95" t="s">
        <v>437</v>
      </c>
      <c r="E831" s="96" t="s">
        <v>12</v>
      </c>
      <c r="F831" s="96" t="s">
        <v>13</v>
      </c>
      <c r="G831" s="96" t="s">
        <v>432</v>
      </c>
    </row>
    <row r="832" spans="1:7" ht="14.25" hidden="1" customHeight="1">
      <c r="A832" s="94">
        <v>302</v>
      </c>
      <c r="B832" s="101" t="s">
        <v>51</v>
      </c>
      <c r="C832" s="100">
        <v>0</v>
      </c>
      <c r="D832" s="119" t="s">
        <v>436</v>
      </c>
      <c r="E832" s="96" t="s">
        <v>12</v>
      </c>
      <c r="F832" s="96" t="s">
        <v>13</v>
      </c>
      <c r="G832" s="96" t="s">
        <v>432</v>
      </c>
    </row>
    <row r="833" spans="1:7" ht="14.25" hidden="1" customHeight="1">
      <c r="A833" s="94">
        <v>301</v>
      </c>
      <c r="B833" s="101" t="s">
        <v>51</v>
      </c>
      <c r="C833" s="100">
        <v>0</v>
      </c>
      <c r="D833" s="119" t="s">
        <v>435</v>
      </c>
      <c r="E833" s="96" t="s">
        <v>12</v>
      </c>
      <c r="F833" s="96" t="s">
        <v>13</v>
      </c>
      <c r="G833" s="96" t="s">
        <v>432</v>
      </c>
    </row>
    <row r="834" spans="1:7" ht="14.25" hidden="1" customHeight="1">
      <c r="A834" s="94">
        <v>300</v>
      </c>
      <c r="B834" s="101" t="s">
        <v>51</v>
      </c>
      <c r="C834" s="100">
        <v>0</v>
      </c>
      <c r="D834" s="95" t="s">
        <v>434</v>
      </c>
      <c r="E834" s="96" t="s">
        <v>12</v>
      </c>
      <c r="F834" s="96" t="s">
        <v>13</v>
      </c>
      <c r="G834" s="96" t="s">
        <v>432</v>
      </c>
    </row>
    <row r="835" spans="1:7" ht="14.25" hidden="1" customHeight="1">
      <c r="A835" s="94">
        <v>299</v>
      </c>
      <c r="B835" s="101" t="s">
        <v>51</v>
      </c>
      <c r="C835" s="100">
        <v>0</v>
      </c>
      <c r="D835" s="95" t="s">
        <v>431</v>
      </c>
      <c r="E835" s="96" t="s">
        <v>12</v>
      </c>
      <c r="F835" s="96" t="s">
        <v>13</v>
      </c>
      <c r="G835" s="96" t="s">
        <v>432</v>
      </c>
    </row>
    <row r="836" spans="1:7" ht="14.25" hidden="1" customHeight="1">
      <c r="A836" s="94">
        <v>681</v>
      </c>
      <c r="B836" s="101" t="s">
        <v>51</v>
      </c>
      <c r="C836" s="100">
        <v>0</v>
      </c>
      <c r="D836" s="95" t="s">
        <v>910</v>
      </c>
      <c r="E836" s="96" t="s">
        <v>12</v>
      </c>
      <c r="F836" s="96" t="s">
        <v>13</v>
      </c>
      <c r="G836" s="96" t="s">
        <v>856</v>
      </c>
    </row>
    <row r="837" spans="1:7" ht="14.25" hidden="1" customHeight="1">
      <c r="A837" s="94">
        <v>680</v>
      </c>
      <c r="B837" s="101" t="s">
        <v>51</v>
      </c>
      <c r="C837" s="100">
        <v>0</v>
      </c>
      <c r="D837" s="95" t="s">
        <v>909</v>
      </c>
      <c r="E837" s="96" t="s">
        <v>12</v>
      </c>
      <c r="F837" s="96" t="s">
        <v>13</v>
      </c>
      <c r="G837" s="96" t="s">
        <v>856</v>
      </c>
    </row>
    <row r="838" spans="1:7" ht="14.25" hidden="1" customHeight="1">
      <c r="A838" s="94">
        <v>761</v>
      </c>
      <c r="B838" s="101" t="s">
        <v>296</v>
      </c>
      <c r="C838" s="100">
        <v>0</v>
      </c>
      <c r="D838" s="95" t="s">
        <v>1001</v>
      </c>
      <c r="E838" s="96" t="s">
        <v>12</v>
      </c>
      <c r="F838" s="96" t="s">
        <v>13</v>
      </c>
      <c r="G838" s="79" t="s">
        <v>1002</v>
      </c>
    </row>
    <row r="839" spans="1:7" ht="14.25" hidden="1" customHeight="1">
      <c r="A839" s="94">
        <v>667</v>
      </c>
      <c r="B839" s="101" t="s">
        <v>51</v>
      </c>
      <c r="C839" s="100">
        <v>0</v>
      </c>
      <c r="D839" s="95" t="s">
        <v>897</v>
      </c>
      <c r="E839" s="96" t="s">
        <v>12</v>
      </c>
      <c r="F839" s="96" t="s">
        <v>13</v>
      </c>
      <c r="G839" s="96" t="s">
        <v>856</v>
      </c>
    </row>
    <row r="840" spans="1:7" ht="14.25" hidden="1" customHeight="1">
      <c r="A840" s="94">
        <v>666</v>
      </c>
      <c r="B840" s="101" t="s">
        <v>51</v>
      </c>
      <c r="C840" s="100">
        <v>0</v>
      </c>
      <c r="D840" s="95" t="s">
        <v>896</v>
      </c>
      <c r="E840" s="96" t="s">
        <v>12</v>
      </c>
      <c r="F840" s="96" t="s">
        <v>13</v>
      </c>
      <c r="G840" s="96" t="s">
        <v>856</v>
      </c>
    </row>
    <row r="841" spans="1:7" ht="14.25" hidden="1" customHeight="1">
      <c r="A841" s="94">
        <v>665</v>
      </c>
      <c r="B841" s="101" t="s">
        <v>51</v>
      </c>
      <c r="C841" s="100">
        <v>0</v>
      </c>
      <c r="D841" s="95" t="s">
        <v>895</v>
      </c>
      <c r="E841" s="96" t="s">
        <v>12</v>
      </c>
      <c r="F841" s="96" t="s">
        <v>13</v>
      </c>
      <c r="G841" s="96" t="s">
        <v>856</v>
      </c>
    </row>
    <row r="842" spans="1:7" ht="14.25" hidden="1" customHeight="1">
      <c r="A842" s="94">
        <v>664</v>
      </c>
      <c r="B842" s="101" t="s">
        <v>51</v>
      </c>
      <c r="C842" s="100">
        <v>0</v>
      </c>
      <c r="D842" s="95" t="s">
        <v>894</v>
      </c>
      <c r="E842" s="96" t="s">
        <v>12</v>
      </c>
      <c r="F842" s="96" t="s">
        <v>13</v>
      </c>
      <c r="G842" s="96" t="s">
        <v>856</v>
      </c>
    </row>
    <row r="843" spans="1:7" ht="14.25" hidden="1" customHeight="1">
      <c r="A843" s="94">
        <v>663</v>
      </c>
      <c r="B843" s="101" t="s">
        <v>51</v>
      </c>
      <c r="C843" s="100">
        <v>0</v>
      </c>
      <c r="D843" s="95" t="s">
        <v>892</v>
      </c>
      <c r="E843" s="96" t="s">
        <v>12</v>
      </c>
      <c r="F843" s="96" t="s">
        <v>13</v>
      </c>
      <c r="G843" s="96" t="s">
        <v>856</v>
      </c>
    </row>
    <row r="844" spans="1:7" ht="14.25" hidden="1" customHeight="1">
      <c r="A844" s="94">
        <v>674</v>
      </c>
      <c r="B844" s="101" t="s">
        <v>51</v>
      </c>
      <c r="C844" s="100">
        <v>0</v>
      </c>
      <c r="D844" s="95" t="s">
        <v>903</v>
      </c>
      <c r="E844" s="96" t="s">
        <v>12</v>
      </c>
      <c r="F844" s="96" t="s">
        <v>13</v>
      </c>
      <c r="G844" s="96" t="s">
        <v>856</v>
      </c>
    </row>
    <row r="845" spans="1:7" ht="14.25" hidden="1" customHeight="1">
      <c r="A845" s="94">
        <v>635</v>
      </c>
      <c r="B845" s="101" t="s">
        <v>51</v>
      </c>
      <c r="C845" s="100">
        <v>0</v>
      </c>
      <c r="D845" s="95" t="s">
        <v>864</v>
      </c>
      <c r="E845" s="96" t="s">
        <v>12</v>
      </c>
      <c r="F845" s="96" t="s">
        <v>13</v>
      </c>
      <c r="G845" s="96" t="s">
        <v>856</v>
      </c>
    </row>
    <row r="846" spans="1:7" ht="14.25" hidden="1" customHeight="1">
      <c r="A846" s="94">
        <v>634</v>
      </c>
      <c r="B846" s="101" t="s">
        <v>51</v>
      </c>
      <c r="C846" s="100">
        <v>0</v>
      </c>
      <c r="D846" s="95" t="s">
        <v>863</v>
      </c>
      <c r="E846" s="96" t="s">
        <v>12</v>
      </c>
      <c r="F846" s="96" t="s">
        <v>13</v>
      </c>
      <c r="G846" s="96" t="s">
        <v>856</v>
      </c>
    </row>
    <row r="847" spans="1:7" ht="14.25" hidden="1" customHeight="1">
      <c r="A847" s="94">
        <v>568</v>
      </c>
      <c r="B847" s="101" t="s">
        <v>51</v>
      </c>
      <c r="C847" s="100">
        <v>0</v>
      </c>
      <c r="D847" s="95" t="s">
        <v>785</v>
      </c>
      <c r="E847" s="96" t="s">
        <v>12</v>
      </c>
      <c r="F847" s="96" t="s">
        <v>13</v>
      </c>
      <c r="G847" s="96" t="s">
        <v>776</v>
      </c>
    </row>
    <row r="848" spans="1:7" ht="14.25" hidden="1" customHeight="1">
      <c r="A848" s="94">
        <v>566</v>
      </c>
      <c r="B848" s="101" t="s">
        <v>51</v>
      </c>
      <c r="C848" s="100">
        <v>0</v>
      </c>
      <c r="D848" s="95" t="s">
        <v>783</v>
      </c>
      <c r="E848" s="96" t="s">
        <v>12</v>
      </c>
      <c r="F848" s="96" t="s">
        <v>13</v>
      </c>
      <c r="G848" s="96" t="s">
        <v>776</v>
      </c>
    </row>
    <row r="849" spans="1:7" ht="14.25" hidden="1" customHeight="1">
      <c r="A849" s="94">
        <v>565</v>
      </c>
      <c r="B849" s="101" t="s">
        <v>51</v>
      </c>
      <c r="C849" s="100">
        <v>0</v>
      </c>
      <c r="D849" s="95" t="s">
        <v>782</v>
      </c>
      <c r="E849" s="96" t="s">
        <v>12</v>
      </c>
      <c r="F849" s="96" t="s">
        <v>13</v>
      </c>
      <c r="G849" s="96" t="s">
        <v>776</v>
      </c>
    </row>
    <row r="850" spans="1:7" ht="14.25" hidden="1" customHeight="1">
      <c r="A850" s="94">
        <v>564</v>
      </c>
      <c r="B850" s="101" t="s">
        <v>51</v>
      </c>
      <c r="C850" s="100">
        <v>0</v>
      </c>
      <c r="D850" s="95" t="s">
        <v>781</v>
      </c>
      <c r="E850" s="96" t="s">
        <v>12</v>
      </c>
      <c r="F850" s="96" t="s">
        <v>13</v>
      </c>
      <c r="G850" s="96" t="s">
        <v>776</v>
      </c>
    </row>
    <row r="851" spans="1:7" ht="14.25" hidden="1" customHeight="1">
      <c r="A851" s="94">
        <v>563</v>
      </c>
      <c r="B851" s="101" t="s">
        <v>51</v>
      </c>
      <c r="C851" s="100">
        <v>0</v>
      </c>
      <c r="D851" s="95" t="s">
        <v>780</v>
      </c>
      <c r="E851" s="96" t="s">
        <v>12</v>
      </c>
      <c r="F851" s="96" t="s">
        <v>13</v>
      </c>
      <c r="G851" s="96" t="s">
        <v>776</v>
      </c>
    </row>
    <row r="852" spans="1:7" ht="14.25" hidden="1" customHeight="1">
      <c r="A852" s="94">
        <v>573</v>
      </c>
      <c r="B852" s="101" t="s">
        <v>51</v>
      </c>
      <c r="C852" s="100">
        <v>0</v>
      </c>
      <c r="D852" s="95" t="s">
        <v>790</v>
      </c>
      <c r="E852" s="96" t="s">
        <v>12</v>
      </c>
      <c r="F852" s="96" t="s">
        <v>13</v>
      </c>
      <c r="G852" s="96" t="s">
        <v>776</v>
      </c>
    </row>
    <row r="853" spans="1:7" ht="14.25" hidden="1" customHeight="1">
      <c r="A853" s="94">
        <v>572</v>
      </c>
      <c r="B853" s="101" t="s">
        <v>51</v>
      </c>
      <c r="C853" s="100">
        <v>0</v>
      </c>
      <c r="D853" s="95" t="s">
        <v>789</v>
      </c>
      <c r="E853" s="96" t="s">
        <v>12</v>
      </c>
      <c r="F853" s="96" t="s">
        <v>13</v>
      </c>
      <c r="G853" s="96" t="s">
        <v>776</v>
      </c>
    </row>
    <row r="854" spans="1:7" ht="14.25" hidden="1" customHeight="1">
      <c r="A854" s="94">
        <v>571</v>
      </c>
      <c r="B854" s="101" t="s">
        <v>51</v>
      </c>
      <c r="C854" s="100">
        <v>0</v>
      </c>
      <c r="D854" s="95" t="s">
        <v>788</v>
      </c>
      <c r="E854" s="96" t="s">
        <v>12</v>
      </c>
      <c r="F854" s="96" t="s">
        <v>13</v>
      </c>
      <c r="G854" s="96" t="s">
        <v>776</v>
      </c>
    </row>
    <row r="855" spans="1:7" ht="14.25" hidden="1" customHeight="1">
      <c r="A855" s="94">
        <v>562</v>
      </c>
      <c r="B855" s="101" t="s">
        <v>51</v>
      </c>
      <c r="C855" s="100">
        <v>0</v>
      </c>
      <c r="D855" s="95" t="s">
        <v>779</v>
      </c>
      <c r="E855" s="96" t="s">
        <v>12</v>
      </c>
      <c r="F855" s="96" t="s">
        <v>13</v>
      </c>
      <c r="G855" s="96" t="s">
        <v>776</v>
      </c>
    </row>
    <row r="856" spans="1:7" ht="14.25" hidden="1" customHeight="1">
      <c r="A856" s="94">
        <v>561</v>
      </c>
      <c r="B856" s="101" t="s">
        <v>51</v>
      </c>
      <c r="C856" s="100">
        <v>0</v>
      </c>
      <c r="D856" s="95" t="s">
        <v>778</v>
      </c>
      <c r="E856" s="96" t="s">
        <v>12</v>
      </c>
      <c r="F856" s="96" t="s">
        <v>13</v>
      </c>
      <c r="G856" s="96" t="s">
        <v>776</v>
      </c>
    </row>
    <row r="857" spans="1:7" ht="14.25" hidden="1" customHeight="1">
      <c r="A857" s="94">
        <v>567</v>
      </c>
      <c r="B857" s="101" t="s">
        <v>51</v>
      </c>
      <c r="C857" s="100">
        <v>0</v>
      </c>
      <c r="D857" s="95" t="s">
        <v>784</v>
      </c>
      <c r="E857" s="96" t="s">
        <v>12</v>
      </c>
      <c r="F857" s="96" t="s">
        <v>13</v>
      </c>
      <c r="G857" s="96" t="s">
        <v>776</v>
      </c>
    </row>
    <row r="858" spans="1:7" ht="14.25" hidden="1" customHeight="1">
      <c r="A858" s="94">
        <v>753</v>
      </c>
      <c r="B858" s="101" t="s">
        <v>296</v>
      </c>
      <c r="C858" s="100">
        <v>0</v>
      </c>
      <c r="D858" s="95" t="s">
        <v>993</v>
      </c>
      <c r="E858" s="96" t="s">
        <v>12</v>
      </c>
      <c r="F858" s="96" t="s">
        <v>13</v>
      </c>
      <c r="G858" s="79" t="s">
        <v>994</v>
      </c>
    </row>
    <row r="859" spans="1:7" ht="14.25" hidden="1" customHeight="1">
      <c r="A859" s="94">
        <v>754</v>
      </c>
      <c r="B859" s="101" t="s">
        <v>296</v>
      </c>
      <c r="C859" s="100">
        <v>0</v>
      </c>
      <c r="D859" s="95" t="s">
        <v>993</v>
      </c>
      <c r="E859" s="96" t="s">
        <v>12</v>
      </c>
      <c r="F859" s="96" t="s">
        <v>13</v>
      </c>
      <c r="G859" s="79" t="s">
        <v>994</v>
      </c>
    </row>
    <row r="860" spans="1:7" ht="14.25" hidden="1" customHeight="1">
      <c r="A860" s="94">
        <v>755</v>
      </c>
      <c r="B860" s="101" t="s">
        <v>296</v>
      </c>
      <c r="C860" s="100">
        <v>0</v>
      </c>
      <c r="D860" s="95" t="s">
        <v>993</v>
      </c>
      <c r="E860" s="96" t="s">
        <v>12</v>
      </c>
      <c r="F860" s="96" t="s">
        <v>13</v>
      </c>
      <c r="G860" s="79" t="s">
        <v>994</v>
      </c>
    </row>
    <row r="861" spans="1:7" ht="14.25" hidden="1" customHeight="1">
      <c r="A861" s="94">
        <v>627</v>
      </c>
      <c r="B861" s="101" t="s">
        <v>51</v>
      </c>
      <c r="C861" s="100">
        <v>0</v>
      </c>
      <c r="D861" s="95" t="s">
        <v>855</v>
      </c>
      <c r="E861" s="96" t="s">
        <v>12</v>
      </c>
      <c r="F861" s="96" t="s">
        <v>13</v>
      </c>
      <c r="G861" s="96" t="s">
        <v>856</v>
      </c>
    </row>
    <row r="862" spans="1:7" ht="14.25" hidden="1" customHeight="1">
      <c r="A862" s="94">
        <v>628</v>
      </c>
      <c r="B862" s="101" t="s">
        <v>51</v>
      </c>
      <c r="C862" s="100">
        <v>0</v>
      </c>
      <c r="D862" s="95" t="s">
        <v>855</v>
      </c>
      <c r="E862" s="96" t="s">
        <v>12</v>
      </c>
      <c r="F862" s="96" t="s">
        <v>13</v>
      </c>
      <c r="G862" s="96" t="s">
        <v>856</v>
      </c>
    </row>
    <row r="863" spans="1:7" ht="14.25" hidden="1" customHeight="1">
      <c r="A863" s="94">
        <v>647</v>
      </c>
      <c r="B863" s="101" t="s">
        <v>51</v>
      </c>
      <c r="C863" s="100">
        <v>0</v>
      </c>
      <c r="D863" s="95" t="s">
        <v>876</v>
      </c>
      <c r="E863" s="96" t="s">
        <v>12</v>
      </c>
      <c r="F863" s="96" t="s">
        <v>13</v>
      </c>
      <c r="G863" s="96" t="s">
        <v>856</v>
      </c>
    </row>
    <row r="864" spans="1:7" ht="14.25" hidden="1" customHeight="1">
      <c r="A864" s="94">
        <v>646</v>
      </c>
      <c r="B864" s="101" t="s">
        <v>51</v>
      </c>
      <c r="C864" s="100">
        <v>0</v>
      </c>
      <c r="D864" s="95" t="s">
        <v>875</v>
      </c>
      <c r="E864" s="96" t="s">
        <v>12</v>
      </c>
      <c r="F864" s="96" t="s">
        <v>13</v>
      </c>
      <c r="G864" s="96" t="s">
        <v>856</v>
      </c>
    </row>
    <row r="865" spans="1:7" ht="14.25" hidden="1" customHeight="1">
      <c r="A865" s="94">
        <v>645</v>
      </c>
      <c r="B865" s="101" t="s">
        <v>51</v>
      </c>
      <c r="C865" s="100">
        <v>0</v>
      </c>
      <c r="D865" s="95" t="s">
        <v>874</v>
      </c>
      <c r="E865" s="96" t="s">
        <v>12</v>
      </c>
      <c r="F865" s="96" t="s">
        <v>13</v>
      </c>
      <c r="G865" s="96" t="s">
        <v>856</v>
      </c>
    </row>
    <row r="866" spans="1:7" ht="14.25" hidden="1" customHeight="1">
      <c r="A866" s="94">
        <v>644</v>
      </c>
      <c r="B866" s="101" t="s">
        <v>51</v>
      </c>
      <c r="C866" s="100">
        <v>0</v>
      </c>
      <c r="D866" s="95" t="s">
        <v>873</v>
      </c>
      <c r="E866" s="96" t="s">
        <v>12</v>
      </c>
      <c r="F866" s="96" t="s">
        <v>13</v>
      </c>
      <c r="G866" s="96" t="s">
        <v>856</v>
      </c>
    </row>
    <row r="867" spans="1:7" ht="14.25" hidden="1" customHeight="1">
      <c r="A867" s="94">
        <v>643</v>
      </c>
      <c r="B867" s="101" t="s">
        <v>51</v>
      </c>
      <c r="C867" s="100">
        <v>0</v>
      </c>
      <c r="D867" s="119" t="s">
        <v>872</v>
      </c>
      <c r="E867" s="96" t="s">
        <v>12</v>
      </c>
      <c r="F867" s="96" t="s">
        <v>13</v>
      </c>
      <c r="G867" s="96" t="s">
        <v>856</v>
      </c>
    </row>
    <row r="868" spans="1:7" ht="14.25" hidden="1" customHeight="1">
      <c r="A868" s="94">
        <v>642</v>
      </c>
      <c r="B868" s="101" t="s">
        <v>51</v>
      </c>
      <c r="C868" s="100">
        <v>0</v>
      </c>
      <c r="D868" s="119" t="s">
        <v>871</v>
      </c>
      <c r="E868" s="96" t="s">
        <v>12</v>
      </c>
      <c r="F868" s="96" t="s">
        <v>13</v>
      </c>
      <c r="G868" s="96" t="s">
        <v>856</v>
      </c>
    </row>
    <row r="869" spans="1:7" ht="14.25" hidden="1" customHeight="1">
      <c r="A869" s="94">
        <v>641</v>
      </c>
      <c r="B869" s="101" t="s">
        <v>51</v>
      </c>
      <c r="C869" s="100">
        <v>0</v>
      </c>
      <c r="D869" s="95" t="s">
        <v>870</v>
      </c>
      <c r="E869" s="96" t="s">
        <v>12</v>
      </c>
      <c r="F869" s="96" t="s">
        <v>13</v>
      </c>
      <c r="G869" s="96" t="s">
        <v>856</v>
      </c>
    </row>
    <row r="870" spans="1:7" ht="14.25" hidden="1" customHeight="1">
      <c r="A870" s="94">
        <v>640</v>
      </c>
      <c r="B870" s="101" t="s">
        <v>51</v>
      </c>
      <c r="C870" s="100">
        <v>0</v>
      </c>
      <c r="D870" s="95" t="s">
        <v>869</v>
      </c>
      <c r="E870" s="96" t="s">
        <v>12</v>
      </c>
      <c r="F870" s="96" t="s">
        <v>13</v>
      </c>
      <c r="G870" s="96" t="s">
        <v>856</v>
      </c>
    </row>
    <row r="871" spans="1:7" ht="14.25" hidden="1" customHeight="1">
      <c r="A871" s="94">
        <v>652</v>
      </c>
      <c r="B871" s="101" t="s">
        <v>51</v>
      </c>
      <c r="C871" s="100">
        <v>0</v>
      </c>
      <c r="D871" s="95" t="s">
        <v>881</v>
      </c>
      <c r="E871" s="96" t="s">
        <v>12</v>
      </c>
      <c r="F871" s="96" t="s">
        <v>13</v>
      </c>
      <c r="G871" s="96" t="s">
        <v>856</v>
      </c>
    </row>
    <row r="872" spans="1:7" ht="14.25" hidden="1" customHeight="1">
      <c r="A872" s="94">
        <v>651</v>
      </c>
      <c r="B872" s="101" t="s">
        <v>51</v>
      </c>
      <c r="C872" s="100">
        <v>0</v>
      </c>
      <c r="D872" s="95" t="s">
        <v>880</v>
      </c>
      <c r="E872" s="96" t="s">
        <v>12</v>
      </c>
      <c r="F872" s="96" t="s">
        <v>13</v>
      </c>
      <c r="G872" s="96" t="s">
        <v>856</v>
      </c>
    </row>
    <row r="873" spans="1:7" ht="14.25" hidden="1" customHeight="1">
      <c r="A873" s="94">
        <v>650</v>
      </c>
      <c r="B873" s="101" t="s">
        <v>51</v>
      </c>
      <c r="C873" s="100">
        <v>0</v>
      </c>
      <c r="D873" s="95" t="s">
        <v>879</v>
      </c>
      <c r="E873" s="96" t="s">
        <v>12</v>
      </c>
      <c r="F873" s="96" t="s">
        <v>13</v>
      </c>
      <c r="G873" s="96" t="s">
        <v>856</v>
      </c>
    </row>
    <row r="874" spans="1:7" ht="14.25" hidden="1" customHeight="1">
      <c r="A874" s="94">
        <v>649</v>
      </c>
      <c r="B874" s="101" t="s">
        <v>51</v>
      </c>
      <c r="C874" s="100">
        <v>0</v>
      </c>
      <c r="D874" s="95" t="s">
        <v>878</v>
      </c>
      <c r="E874" s="96" t="s">
        <v>12</v>
      </c>
      <c r="F874" s="96" t="s">
        <v>13</v>
      </c>
      <c r="G874" s="96" t="s">
        <v>856</v>
      </c>
    </row>
    <row r="875" spans="1:7" ht="14.25" hidden="1" customHeight="1">
      <c r="A875" s="94">
        <v>648</v>
      </c>
      <c r="B875" s="101" t="s">
        <v>51</v>
      </c>
      <c r="C875" s="100">
        <v>0</v>
      </c>
      <c r="D875" s="95" t="s">
        <v>877</v>
      </c>
      <c r="E875" s="96" t="s">
        <v>12</v>
      </c>
      <c r="F875" s="96" t="s">
        <v>13</v>
      </c>
      <c r="G875" s="96" t="s">
        <v>856</v>
      </c>
    </row>
    <row r="876" spans="1:7" ht="14.25" hidden="1" customHeight="1">
      <c r="A876" s="94">
        <v>639</v>
      </c>
      <c r="B876" s="101" t="s">
        <v>51</v>
      </c>
      <c r="C876" s="100">
        <v>0</v>
      </c>
      <c r="D876" s="95" t="s">
        <v>868</v>
      </c>
      <c r="E876" s="96" t="s">
        <v>12</v>
      </c>
      <c r="F876" s="96" t="s">
        <v>13</v>
      </c>
      <c r="G876" s="96" t="s">
        <v>856</v>
      </c>
    </row>
    <row r="877" spans="1:7" ht="14.25" hidden="1" customHeight="1">
      <c r="A877" s="94">
        <v>251</v>
      </c>
      <c r="B877" s="104" t="s">
        <v>51</v>
      </c>
      <c r="C877" s="100">
        <v>0</v>
      </c>
      <c r="D877" s="95" t="s">
        <v>383</v>
      </c>
      <c r="E877" s="96" t="s">
        <v>12</v>
      </c>
      <c r="F877" s="96" t="s">
        <v>13</v>
      </c>
      <c r="G877" s="96" t="s">
        <v>303</v>
      </c>
    </row>
    <row r="878" spans="1:7" ht="28.5" hidden="1" customHeight="1">
      <c r="A878" s="94">
        <v>107</v>
      </c>
      <c r="B878" s="101" t="s">
        <v>51</v>
      </c>
      <c r="C878" s="100">
        <v>0</v>
      </c>
      <c r="D878" s="95" t="s">
        <v>168</v>
      </c>
      <c r="E878" s="96" t="s">
        <v>12</v>
      </c>
      <c r="F878" s="96" t="s">
        <v>13</v>
      </c>
      <c r="G878" s="96" t="s">
        <v>53</v>
      </c>
    </row>
    <row r="879" spans="1:7" ht="14.25" hidden="1" customHeight="1">
      <c r="A879" s="94">
        <v>250</v>
      </c>
      <c r="B879" s="104" t="s">
        <v>51</v>
      </c>
      <c r="C879" s="100">
        <v>0</v>
      </c>
      <c r="D879" s="95" t="s">
        <v>382</v>
      </c>
      <c r="E879" s="96" t="s">
        <v>12</v>
      </c>
      <c r="F879" s="96" t="s">
        <v>13</v>
      </c>
      <c r="G879" s="96" t="s">
        <v>303</v>
      </c>
    </row>
    <row r="880" spans="1:7" ht="28.5" hidden="1" customHeight="1">
      <c r="A880" s="94">
        <v>106</v>
      </c>
      <c r="B880" s="101" t="s">
        <v>51</v>
      </c>
      <c r="C880" s="100">
        <v>0</v>
      </c>
      <c r="D880" s="95" t="s">
        <v>166</v>
      </c>
      <c r="E880" s="96" t="s">
        <v>12</v>
      </c>
      <c r="F880" s="96" t="s">
        <v>13</v>
      </c>
      <c r="G880" s="96" t="s">
        <v>53</v>
      </c>
    </row>
    <row r="881" spans="1:7" ht="14.25" hidden="1" customHeight="1">
      <c r="A881" s="94">
        <v>249</v>
      </c>
      <c r="B881" s="104" t="s">
        <v>51</v>
      </c>
      <c r="C881" s="100">
        <v>0</v>
      </c>
      <c r="D881" s="95" t="s">
        <v>381</v>
      </c>
      <c r="E881" s="96" t="s">
        <v>12</v>
      </c>
      <c r="F881" s="96" t="s">
        <v>13</v>
      </c>
      <c r="G881" s="96" t="s">
        <v>303</v>
      </c>
    </row>
    <row r="882" spans="1:7" ht="28.5" hidden="1" customHeight="1">
      <c r="A882" s="94">
        <v>105</v>
      </c>
      <c r="B882" s="101" t="s">
        <v>51</v>
      </c>
      <c r="C882" s="100">
        <v>0</v>
      </c>
      <c r="D882" s="95" t="s">
        <v>165</v>
      </c>
      <c r="E882" s="96" t="s">
        <v>12</v>
      </c>
      <c r="F882" s="96" t="s">
        <v>13</v>
      </c>
      <c r="G882" s="96" t="s">
        <v>53</v>
      </c>
    </row>
    <row r="883" spans="1:7" ht="14.25" hidden="1" customHeight="1">
      <c r="A883" s="94">
        <v>248</v>
      </c>
      <c r="B883" s="104" t="s">
        <v>51</v>
      </c>
      <c r="C883" s="100">
        <v>0</v>
      </c>
      <c r="D883" s="95" t="s">
        <v>380</v>
      </c>
      <c r="E883" s="96" t="s">
        <v>12</v>
      </c>
      <c r="F883" s="96" t="s">
        <v>13</v>
      </c>
      <c r="G883" s="96" t="s">
        <v>303</v>
      </c>
    </row>
    <row r="884" spans="1:7" ht="28.5" hidden="1" customHeight="1">
      <c r="A884" s="94">
        <v>104</v>
      </c>
      <c r="B884" s="101" t="s">
        <v>51</v>
      </c>
      <c r="C884" s="100">
        <v>0</v>
      </c>
      <c r="D884" s="95" t="s">
        <v>163</v>
      </c>
      <c r="E884" s="96" t="s">
        <v>12</v>
      </c>
      <c r="F884" s="96" t="s">
        <v>13</v>
      </c>
      <c r="G884" s="96" t="s">
        <v>53</v>
      </c>
    </row>
    <row r="885" spans="1:7" ht="14.25" hidden="1" customHeight="1">
      <c r="A885" s="94">
        <v>247</v>
      </c>
      <c r="B885" s="104" t="s">
        <v>51</v>
      </c>
      <c r="C885" s="100">
        <v>0</v>
      </c>
      <c r="D885" s="95" t="s">
        <v>379</v>
      </c>
      <c r="E885" s="96" t="s">
        <v>12</v>
      </c>
      <c r="F885" s="96" t="s">
        <v>13</v>
      </c>
      <c r="G885" s="96" t="s">
        <v>303</v>
      </c>
    </row>
    <row r="886" spans="1:7" ht="28.5" hidden="1" customHeight="1">
      <c r="A886" s="94">
        <v>103</v>
      </c>
      <c r="B886" s="101" t="s">
        <v>51</v>
      </c>
      <c r="C886" s="100">
        <v>0</v>
      </c>
      <c r="D886" s="95" t="s">
        <v>162</v>
      </c>
      <c r="E886" s="96" t="s">
        <v>12</v>
      </c>
      <c r="F886" s="96" t="s">
        <v>13</v>
      </c>
      <c r="G886" s="96" t="s">
        <v>53</v>
      </c>
    </row>
    <row r="887" spans="1:7" ht="14.25" hidden="1" customHeight="1">
      <c r="A887" s="94">
        <v>246</v>
      </c>
      <c r="B887" s="104" t="s">
        <v>51</v>
      </c>
      <c r="C887" s="100">
        <v>0</v>
      </c>
      <c r="D887" s="95" t="s">
        <v>378</v>
      </c>
      <c r="E887" s="96" t="s">
        <v>12</v>
      </c>
      <c r="F887" s="96" t="s">
        <v>13</v>
      </c>
      <c r="G887" s="96" t="s">
        <v>303</v>
      </c>
    </row>
    <row r="888" spans="1:7" ht="28.5" hidden="1" customHeight="1">
      <c r="A888" s="94">
        <v>102</v>
      </c>
      <c r="B888" s="101" t="s">
        <v>51</v>
      </c>
      <c r="C888" s="100">
        <v>0</v>
      </c>
      <c r="D888" s="95" t="s">
        <v>161</v>
      </c>
      <c r="E888" s="96" t="s">
        <v>12</v>
      </c>
      <c r="F888" s="96" t="s">
        <v>13</v>
      </c>
      <c r="G888" s="96" t="s">
        <v>53</v>
      </c>
    </row>
    <row r="889" spans="1:7" ht="14.25" hidden="1" customHeight="1">
      <c r="A889" s="94">
        <v>245</v>
      </c>
      <c r="B889" s="104" t="s">
        <v>51</v>
      </c>
      <c r="C889" s="100">
        <v>0</v>
      </c>
      <c r="D889" s="95" t="s">
        <v>377</v>
      </c>
      <c r="E889" s="96" t="s">
        <v>12</v>
      </c>
      <c r="F889" s="96" t="s">
        <v>13</v>
      </c>
      <c r="G889" s="96" t="s">
        <v>303</v>
      </c>
    </row>
    <row r="890" spans="1:7" ht="28.5" hidden="1" customHeight="1">
      <c r="A890" s="94">
        <v>101</v>
      </c>
      <c r="B890" s="101" t="s">
        <v>51</v>
      </c>
      <c r="C890" s="100">
        <v>0</v>
      </c>
      <c r="D890" s="95" t="s">
        <v>160</v>
      </c>
      <c r="E890" s="96" t="s">
        <v>12</v>
      </c>
      <c r="F890" s="96" t="s">
        <v>13</v>
      </c>
      <c r="G890" s="96" t="s">
        <v>53</v>
      </c>
    </row>
    <row r="891" spans="1:7" ht="14.25" hidden="1" customHeight="1">
      <c r="A891" s="94">
        <v>244</v>
      </c>
      <c r="B891" s="104" t="s">
        <v>51</v>
      </c>
      <c r="C891" s="100">
        <v>0</v>
      </c>
      <c r="D891" s="95" t="s">
        <v>376</v>
      </c>
      <c r="E891" s="96" t="s">
        <v>12</v>
      </c>
      <c r="F891" s="96" t="s">
        <v>13</v>
      </c>
      <c r="G891" s="96" t="s">
        <v>303</v>
      </c>
    </row>
    <row r="892" spans="1:7" ht="28.5" hidden="1" customHeight="1">
      <c r="A892" s="94">
        <v>100</v>
      </c>
      <c r="B892" s="101" t="s">
        <v>51</v>
      </c>
      <c r="C892" s="100">
        <v>0</v>
      </c>
      <c r="D892" s="95" t="s">
        <v>158</v>
      </c>
      <c r="E892" s="96" t="s">
        <v>12</v>
      </c>
      <c r="F892" s="96" t="s">
        <v>13</v>
      </c>
      <c r="G892" s="96" t="s">
        <v>53</v>
      </c>
    </row>
    <row r="893" spans="1:7" ht="14.25" hidden="1" customHeight="1">
      <c r="A893" s="94">
        <v>243</v>
      </c>
      <c r="B893" s="104" t="s">
        <v>51</v>
      </c>
      <c r="C893" s="100">
        <v>0</v>
      </c>
      <c r="D893" s="95" t="s">
        <v>375</v>
      </c>
      <c r="E893" s="96" t="s">
        <v>12</v>
      </c>
      <c r="F893" s="96" t="s">
        <v>13</v>
      </c>
      <c r="G893" s="96" t="s">
        <v>303</v>
      </c>
    </row>
    <row r="894" spans="1:7" ht="28.5" hidden="1" customHeight="1">
      <c r="A894" s="94">
        <v>99</v>
      </c>
      <c r="B894" s="101" t="s">
        <v>51</v>
      </c>
      <c r="C894" s="100">
        <v>0</v>
      </c>
      <c r="D894" s="95" t="s">
        <v>157</v>
      </c>
      <c r="E894" s="96" t="s">
        <v>12</v>
      </c>
      <c r="F894" s="96" t="s">
        <v>13</v>
      </c>
      <c r="G894" s="96" t="s">
        <v>53</v>
      </c>
    </row>
    <row r="895" spans="1:7" ht="14.25" hidden="1" customHeight="1">
      <c r="A895" s="94">
        <v>365</v>
      </c>
      <c r="B895" s="101" t="s">
        <v>51</v>
      </c>
      <c r="C895" s="100">
        <v>0</v>
      </c>
      <c r="D895" s="95" t="s">
        <v>523</v>
      </c>
      <c r="E895" s="96" t="s">
        <v>12</v>
      </c>
      <c r="F895" s="96" t="s">
        <v>13</v>
      </c>
      <c r="G895" s="96" t="s">
        <v>465</v>
      </c>
    </row>
    <row r="896" spans="1:7" ht="14.25" hidden="1" customHeight="1">
      <c r="A896" s="94">
        <v>362</v>
      </c>
      <c r="B896" s="101" t="s">
        <v>51</v>
      </c>
      <c r="C896" s="100">
        <v>0</v>
      </c>
      <c r="D896" s="95" t="s">
        <v>520</v>
      </c>
      <c r="E896" s="96" t="s">
        <v>12</v>
      </c>
      <c r="F896" s="96" t="s">
        <v>13</v>
      </c>
      <c r="G896" s="96" t="s">
        <v>465</v>
      </c>
    </row>
    <row r="897" spans="1:7" ht="14.25" hidden="1" customHeight="1">
      <c r="A897" s="94">
        <v>366</v>
      </c>
      <c r="B897" s="101" t="s">
        <v>51</v>
      </c>
      <c r="C897" s="100">
        <v>0</v>
      </c>
      <c r="D897" s="95" t="s">
        <v>524</v>
      </c>
      <c r="E897" s="96" t="s">
        <v>12</v>
      </c>
      <c r="F897" s="96" t="s">
        <v>13</v>
      </c>
      <c r="G897" s="96" t="s">
        <v>465</v>
      </c>
    </row>
    <row r="898" spans="1:7" ht="14.25" hidden="1" customHeight="1">
      <c r="A898" s="94">
        <v>364</v>
      </c>
      <c r="B898" s="101" t="s">
        <v>51</v>
      </c>
      <c r="C898" s="100">
        <v>0</v>
      </c>
      <c r="D898" s="95" t="s">
        <v>522</v>
      </c>
      <c r="E898" s="96" t="s">
        <v>12</v>
      </c>
      <c r="F898" s="96" t="s">
        <v>13</v>
      </c>
      <c r="G898" s="96" t="s">
        <v>465</v>
      </c>
    </row>
    <row r="899" spans="1:7" ht="14.25" hidden="1" customHeight="1">
      <c r="A899" s="94">
        <v>363</v>
      </c>
      <c r="B899" s="101" t="s">
        <v>51</v>
      </c>
      <c r="C899" s="100">
        <v>0</v>
      </c>
      <c r="D899" s="95" t="s">
        <v>521</v>
      </c>
      <c r="E899" s="96" t="s">
        <v>12</v>
      </c>
      <c r="F899" s="96" t="s">
        <v>13</v>
      </c>
      <c r="G899" s="96" t="s">
        <v>465</v>
      </c>
    </row>
    <row r="900" spans="1:7" ht="14.25" hidden="1" customHeight="1">
      <c r="A900" s="94">
        <v>370</v>
      </c>
      <c r="B900" s="101" t="s">
        <v>51</v>
      </c>
      <c r="C900" s="100">
        <v>0</v>
      </c>
      <c r="D900" s="95" t="s">
        <v>531</v>
      </c>
      <c r="E900" s="96" t="s">
        <v>12</v>
      </c>
      <c r="F900" s="96" t="s">
        <v>13</v>
      </c>
      <c r="G900" s="96" t="s">
        <v>465</v>
      </c>
    </row>
    <row r="901" spans="1:7" ht="14.25" hidden="1" customHeight="1">
      <c r="A901" s="94">
        <v>369</v>
      </c>
      <c r="B901" s="101" t="s">
        <v>51</v>
      </c>
      <c r="C901" s="100">
        <v>0</v>
      </c>
      <c r="D901" s="95" t="s">
        <v>530</v>
      </c>
      <c r="E901" s="96" t="s">
        <v>12</v>
      </c>
      <c r="F901" s="96" t="s">
        <v>13</v>
      </c>
      <c r="G901" s="96" t="s">
        <v>465</v>
      </c>
    </row>
    <row r="902" spans="1:7" ht="14.25" hidden="1" customHeight="1">
      <c r="A902" s="94">
        <v>368</v>
      </c>
      <c r="B902" s="101" t="s">
        <v>51</v>
      </c>
      <c r="C902" s="100">
        <v>0</v>
      </c>
      <c r="D902" s="95" t="s">
        <v>528</v>
      </c>
      <c r="E902" s="96" t="s">
        <v>12</v>
      </c>
      <c r="F902" s="96" t="s">
        <v>13</v>
      </c>
      <c r="G902" s="96" t="s">
        <v>465</v>
      </c>
    </row>
    <row r="903" spans="1:7" ht="14.25" hidden="1" customHeight="1">
      <c r="A903" s="94">
        <v>367</v>
      </c>
      <c r="B903" s="101" t="s">
        <v>51</v>
      </c>
      <c r="C903" s="100">
        <v>0</v>
      </c>
      <c r="D903" s="95" t="s">
        <v>526</v>
      </c>
      <c r="E903" s="96" t="s">
        <v>12</v>
      </c>
      <c r="F903" s="96" t="s">
        <v>13</v>
      </c>
      <c r="G903" s="96" t="s">
        <v>465</v>
      </c>
    </row>
    <row r="904" spans="1:7" ht="14.25" hidden="1" customHeight="1">
      <c r="A904" s="94">
        <v>210</v>
      </c>
      <c r="B904" s="104" t="s">
        <v>51</v>
      </c>
      <c r="C904" s="100">
        <v>0</v>
      </c>
      <c r="D904" s="95" t="s">
        <v>342</v>
      </c>
      <c r="E904" s="96" t="s">
        <v>12</v>
      </c>
      <c r="F904" s="96" t="s">
        <v>13</v>
      </c>
      <c r="G904" s="96" t="s">
        <v>303</v>
      </c>
    </row>
    <row r="905" spans="1:7" ht="28.5" hidden="1" customHeight="1">
      <c r="A905" s="94">
        <v>66</v>
      </c>
      <c r="B905" s="101" t="s">
        <v>51</v>
      </c>
      <c r="C905" s="100">
        <v>0</v>
      </c>
      <c r="D905" s="95" t="s">
        <v>115</v>
      </c>
      <c r="E905" s="96" t="s">
        <v>12</v>
      </c>
      <c r="F905" s="96" t="s">
        <v>13</v>
      </c>
      <c r="G905" s="96" t="s">
        <v>53</v>
      </c>
    </row>
    <row r="906" spans="1:7" ht="14.25" hidden="1" customHeight="1">
      <c r="A906" s="94">
        <v>207</v>
      </c>
      <c r="B906" s="104" t="s">
        <v>51</v>
      </c>
      <c r="C906" s="100">
        <v>0</v>
      </c>
      <c r="D906" s="95" t="s">
        <v>339</v>
      </c>
      <c r="E906" s="96" t="s">
        <v>12</v>
      </c>
      <c r="F906" s="96" t="s">
        <v>13</v>
      </c>
      <c r="G906" s="96" t="s">
        <v>303</v>
      </c>
    </row>
    <row r="907" spans="1:7" ht="28.5" hidden="1" customHeight="1">
      <c r="A907" s="94">
        <v>63</v>
      </c>
      <c r="B907" s="101" t="s">
        <v>51</v>
      </c>
      <c r="C907" s="100">
        <v>0</v>
      </c>
      <c r="D907" s="95" t="s">
        <v>112</v>
      </c>
      <c r="E907" s="96" t="s">
        <v>12</v>
      </c>
      <c r="F907" s="96" t="s">
        <v>13</v>
      </c>
      <c r="G907" s="96" t="s">
        <v>53</v>
      </c>
    </row>
    <row r="908" spans="1:7" ht="14.25" hidden="1" customHeight="1">
      <c r="A908" s="94">
        <v>211</v>
      </c>
      <c r="B908" s="104" t="s">
        <v>51</v>
      </c>
      <c r="C908" s="100">
        <v>0</v>
      </c>
      <c r="D908" s="95" t="s">
        <v>343</v>
      </c>
      <c r="E908" s="96" t="s">
        <v>12</v>
      </c>
      <c r="F908" s="96" t="s">
        <v>13</v>
      </c>
      <c r="G908" s="96" t="s">
        <v>303</v>
      </c>
    </row>
    <row r="909" spans="1:7" ht="28.5" hidden="1" customHeight="1">
      <c r="A909" s="94">
        <v>67</v>
      </c>
      <c r="B909" s="101" t="s">
        <v>51</v>
      </c>
      <c r="C909" s="100">
        <v>0</v>
      </c>
      <c r="D909" s="95" t="s">
        <v>116</v>
      </c>
      <c r="E909" s="96" t="s">
        <v>12</v>
      </c>
      <c r="F909" s="96" t="s">
        <v>13</v>
      </c>
      <c r="G909" s="96" t="s">
        <v>53</v>
      </c>
    </row>
    <row r="910" spans="1:7" ht="14.25" hidden="1" customHeight="1">
      <c r="A910" s="94">
        <v>209</v>
      </c>
      <c r="B910" s="104" t="s">
        <v>51</v>
      </c>
      <c r="C910" s="100">
        <v>0</v>
      </c>
      <c r="D910" s="95" t="s">
        <v>341</v>
      </c>
      <c r="E910" s="96" t="s">
        <v>12</v>
      </c>
      <c r="F910" s="96" t="s">
        <v>13</v>
      </c>
      <c r="G910" s="96" t="s">
        <v>303</v>
      </c>
    </row>
    <row r="911" spans="1:7" ht="28.5" hidden="1" customHeight="1">
      <c r="A911" s="94">
        <v>65</v>
      </c>
      <c r="B911" s="101" t="s">
        <v>51</v>
      </c>
      <c r="C911" s="100">
        <v>0</v>
      </c>
      <c r="D911" s="95" t="s">
        <v>114</v>
      </c>
      <c r="E911" s="96" t="s">
        <v>12</v>
      </c>
      <c r="F911" s="96" t="s">
        <v>13</v>
      </c>
      <c r="G911" s="96" t="s">
        <v>53</v>
      </c>
    </row>
    <row r="912" spans="1:7" ht="14.25" hidden="1" customHeight="1">
      <c r="A912" s="94">
        <v>208</v>
      </c>
      <c r="B912" s="104" t="s">
        <v>51</v>
      </c>
      <c r="C912" s="100">
        <v>0</v>
      </c>
      <c r="D912" s="95" t="s">
        <v>340</v>
      </c>
      <c r="E912" s="96" t="s">
        <v>12</v>
      </c>
      <c r="F912" s="96" t="s">
        <v>13</v>
      </c>
      <c r="G912" s="96" t="s">
        <v>303</v>
      </c>
    </row>
    <row r="913" spans="1:7" ht="28.5" hidden="1" customHeight="1">
      <c r="A913" s="94">
        <v>64</v>
      </c>
      <c r="B913" s="101" t="s">
        <v>51</v>
      </c>
      <c r="C913" s="100">
        <v>0</v>
      </c>
      <c r="D913" s="95" t="s">
        <v>113</v>
      </c>
      <c r="E913" s="96" t="s">
        <v>12</v>
      </c>
      <c r="F913" s="96" t="s">
        <v>13</v>
      </c>
      <c r="G913" s="96" t="s">
        <v>53</v>
      </c>
    </row>
    <row r="914" spans="1:7" ht="14.25" hidden="1" customHeight="1">
      <c r="A914" s="94">
        <v>215</v>
      </c>
      <c r="B914" s="104" t="s">
        <v>51</v>
      </c>
      <c r="C914" s="100">
        <v>0</v>
      </c>
      <c r="D914" s="95" t="s">
        <v>347</v>
      </c>
      <c r="E914" s="96" t="s">
        <v>12</v>
      </c>
      <c r="F914" s="96" t="s">
        <v>13</v>
      </c>
      <c r="G914" s="96" t="s">
        <v>303</v>
      </c>
    </row>
    <row r="915" spans="1:7" ht="28.5" hidden="1" customHeight="1">
      <c r="A915" s="94">
        <v>71</v>
      </c>
      <c r="B915" s="101" t="s">
        <v>51</v>
      </c>
      <c r="C915" s="100">
        <v>0</v>
      </c>
      <c r="D915" s="95" t="s">
        <v>120</v>
      </c>
      <c r="E915" s="96" t="s">
        <v>12</v>
      </c>
      <c r="F915" s="96" t="s">
        <v>13</v>
      </c>
      <c r="G915" s="96" t="s">
        <v>53</v>
      </c>
    </row>
    <row r="916" spans="1:7" ht="14.25" hidden="1" customHeight="1">
      <c r="A916" s="94">
        <v>214</v>
      </c>
      <c r="B916" s="104" t="s">
        <v>51</v>
      </c>
      <c r="C916" s="100">
        <v>0</v>
      </c>
      <c r="D916" s="95" t="s">
        <v>346</v>
      </c>
      <c r="E916" s="96" t="s">
        <v>12</v>
      </c>
      <c r="F916" s="96" t="s">
        <v>13</v>
      </c>
      <c r="G916" s="96" t="s">
        <v>303</v>
      </c>
    </row>
    <row r="917" spans="1:7" ht="28.5" hidden="1" customHeight="1">
      <c r="A917" s="94">
        <v>70</v>
      </c>
      <c r="B917" s="101" t="s">
        <v>51</v>
      </c>
      <c r="C917" s="100">
        <v>0</v>
      </c>
      <c r="D917" s="95" t="s">
        <v>119</v>
      </c>
      <c r="E917" s="96" t="s">
        <v>12</v>
      </c>
      <c r="F917" s="96" t="s">
        <v>13</v>
      </c>
      <c r="G917" s="96" t="s">
        <v>53</v>
      </c>
    </row>
    <row r="918" spans="1:7" ht="14.25" hidden="1" customHeight="1">
      <c r="A918" s="94">
        <v>213</v>
      </c>
      <c r="B918" s="104" t="s">
        <v>51</v>
      </c>
      <c r="C918" s="100">
        <v>0</v>
      </c>
      <c r="D918" s="95" t="s">
        <v>345</v>
      </c>
      <c r="E918" s="96" t="s">
        <v>12</v>
      </c>
      <c r="F918" s="96" t="s">
        <v>13</v>
      </c>
      <c r="G918" s="96" t="s">
        <v>303</v>
      </c>
    </row>
    <row r="919" spans="1:7" ht="28.5" hidden="1" customHeight="1">
      <c r="A919" s="94">
        <v>69</v>
      </c>
      <c r="B919" s="101" t="s">
        <v>51</v>
      </c>
      <c r="C919" s="100">
        <v>0</v>
      </c>
      <c r="D919" s="95" t="s">
        <v>118</v>
      </c>
      <c r="E919" s="96" t="s">
        <v>12</v>
      </c>
      <c r="F919" s="96" t="s">
        <v>13</v>
      </c>
      <c r="G919" s="96" t="s">
        <v>53</v>
      </c>
    </row>
    <row r="920" spans="1:7" ht="14.25" hidden="1" customHeight="1">
      <c r="A920" s="94">
        <v>212</v>
      </c>
      <c r="B920" s="104" t="s">
        <v>51</v>
      </c>
      <c r="C920" s="100">
        <v>0</v>
      </c>
      <c r="D920" s="95" t="s">
        <v>344</v>
      </c>
      <c r="E920" s="96" t="s">
        <v>12</v>
      </c>
      <c r="F920" s="96" t="s">
        <v>13</v>
      </c>
      <c r="G920" s="96" t="s">
        <v>303</v>
      </c>
    </row>
    <row r="921" spans="1:7" ht="28.5" hidden="1" customHeight="1">
      <c r="A921" s="94">
        <v>68</v>
      </c>
      <c r="B921" s="101" t="s">
        <v>51</v>
      </c>
      <c r="C921" s="100">
        <v>0</v>
      </c>
      <c r="D921" s="95" t="s">
        <v>117</v>
      </c>
      <c r="E921" s="96" t="s">
        <v>12</v>
      </c>
      <c r="F921" s="96" t="s">
        <v>13</v>
      </c>
      <c r="G921" s="96" t="s">
        <v>53</v>
      </c>
    </row>
    <row r="922" spans="1:7" ht="14.25" hidden="1" customHeight="1">
      <c r="A922" s="94">
        <v>457</v>
      </c>
      <c r="B922" s="101" t="s">
        <v>51</v>
      </c>
      <c r="C922" s="100">
        <v>0</v>
      </c>
      <c r="D922" s="95" t="s">
        <v>647</v>
      </c>
      <c r="E922" s="96" t="s">
        <v>12</v>
      </c>
      <c r="F922" s="96" t="s">
        <v>13</v>
      </c>
      <c r="G922" s="96" t="s">
        <v>588</v>
      </c>
    </row>
    <row r="923" spans="1:7" ht="14.25" hidden="1" customHeight="1">
      <c r="A923" s="94">
        <v>454</v>
      </c>
      <c r="B923" s="101" t="s">
        <v>51</v>
      </c>
      <c r="C923" s="100">
        <v>0</v>
      </c>
      <c r="D923" s="95" t="s">
        <v>643</v>
      </c>
      <c r="E923" s="96" t="s">
        <v>12</v>
      </c>
      <c r="F923" s="96" t="s">
        <v>13</v>
      </c>
      <c r="G923" s="96" t="s">
        <v>588</v>
      </c>
    </row>
    <row r="924" spans="1:7" ht="14.25" hidden="1" customHeight="1">
      <c r="A924" s="94">
        <v>458</v>
      </c>
      <c r="B924" s="101" t="s">
        <v>51</v>
      </c>
      <c r="C924" s="100">
        <v>0</v>
      </c>
      <c r="D924" s="95" t="s">
        <v>648</v>
      </c>
      <c r="E924" s="96" t="s">
        <v>12</v>
      </c>
      <c r="F924" s="96" t="s">
        <v>13</v>
      </c>
      <c r="G924" s="96" t="s">
        <v>588</v>
      </c>
    </row>
    <row r="925" spans="1:7" ht="14.25" hidden="1" customHeight="1">
      <c r="A925" s="94">
        <v>456</v>
      </c>
      <c r="B925" s="101" t="s">
        <v>51</v>
      </c>
      <c r="C925" s="100">
        <v>0</v>
      </c>
      <c r="D925" s="95" t="s">
        <v>646</v>
      </c>
      <c r="E925" s="96" t="s">
        <v>12</v>
      </c>
      <c r="F925" s="96" t="s">
        <v>13</v>
      </c>
      <c r="G925" s="96" t="s">
        <v>588</v>
      </c>
    </row>
    <row r="926" spans="1:7" ht="14.25" hidden="1" customHeight="1">
      <c r="A926" s="94">
        <v>455</v>
      </c>
      <c r="B926" s="101" t="s">
        <v>51</v>
      </c>
      <c r="C926" s="100">
        <v>0</v>
      </c>
      <c r="D926" s="95" t="s">
        <v>644</v>
      </c>
      <c r="E926" s="96" t="s">
        <v>12</v>
      </c>
      <c r="F926" s="96" t="s">
        <v>13</v>
      </c>
      <c r="G926" s="96" t="s">
        <v>588</v>
      </c>
    </row>
    <row r="927" spans="1:7" ht="14.25" hidden="1" customHeight="1">
      <c r="A927" s="94">
        <v>462</v>
      </c>
      <c r="B927" s="101" t="s">
        <v>51</v>
      </c>
      <c r="C927" s="100">
        <v>0</v>
      </c>
      <c r="D927" s="95" t="s">
        <v>652</v>
      </c>
      <c r="E927" s="96" t="s">
        <v>12</v>
      </c>
      <c r="F927" s="96" t="s">
        <v>13</v>
      </c>
      <c r="G927" s="96" t="s">
        <v>588</v>
      </c>
    </row>
    <row r="928" spans="1:7" ht="14.25" hidden="1" customHeight="1">
      <c r="A928" s="94">
        <v>461</v>
      </c>
      <c r="B928" s="101" t="s">
        <v>51</v>
      </c>
      <c r="C928" s="100">
        <v>0</v>
      </c>
      <c r="D928" s="95" t="s">
        <v>651</v>
      </c>
      <c r="E928" s="96" t="s">
        <v>12</v>
      </c>
      <c r="F928" s="96" t="s">
        <v>13</v>
      </c>
      <c r="G928" s="96" t="s">
        <v>588</v>
      </c>
    </row>
    <row r="929" spans="1:7" ht="14.25" hidden="1" customHeight="1">
      <c r="A929" s="94">
        <v>460</v>
      </c>
      <c r="B929" s="101" t="s">
        <v>51</v>
      </c>
      <c r="C929" s="100">
        <v>0</v>
      </c>
      <c r="D929" s="95" t="s">
        <v>650</v>
      </c>
      <c r="E929" s="96" t="s">
        <v>12</v>
      </c>
      <c r="F929" s="96" t="s">
        <v>13</v>
      </c>
      <c r="G929" s="96" t="s">
        <v>588</v>
      </c>
    </row>
    <row r="930" spans="1:7" ht="14.25" hidden="1" customHeight="1">
      <c r="A930" s="94">
        <v>459</v>
      </c>
      <c r="B930" s="101" t="s">
        <v>51</v>
      </c>
      <c r="C930" s="100">
        <v>0</v>
      </c>
      <c r="D930" s="95" t="s">
        <v>649</v>
      </c>
      <c r="E930" s="96" t="s">
        <v>12</v>
      </c>
      <c r="F930" s="96" t="s">
        <v>13</v>
      </c>
      <c r="G930" s="96" t="s">
        <v>588</v>
      </c>
    </row>
    <row r="931" spans="1:7" ht="14.25" hidden="1" customHeight="1">
      <c r="A931" s="94">
        <v>175</v>
      </c>
      <c r="B931" s="104" t="s">
        <v>51</v>
      </c>
      <c r="C931" s="100">
        <v>0</v>
      </c>
      <c r="D931" s="95" t="s">
        <v>306</v>
      </c>
      <c r="E931" s="96" t="s">
        <v>12</v>
      </c>
      <c r="F931" s="96" t="s">
        <v>13</v>
      </c>
      <c r="G931" s="96" t="s">
        <v>303</v>
      </c>
    </row>
    <row r="932" spans="1:7" ht="28.5" hidden="1" customHeight="1">
      <c r="A932" s="94">
        <v>31</v>
      </c>
      <c r="B932" s="101" t="s">
        <v>51</v>
      </c>
      <c r="C932" s="100">
        <v>0</v>
      </c>
      <c r="D932" s="95" t="s">
        <v>60</v>
      </c>
      <c r="E932" s="96" t="s">
        <v>12</v>
      </c>
      <c r="F932" s="96" t="s">
        <v>13</v>
      </c>
      <c r="G932" s="96" t="s">
        <v>53</v>
      </c>
    </row>
    <row r="933" spans="1:7" ht="14.25" hidden="1" customHeight="1">
      <c r="A933" s="94">
        <v>514</v>
      </c>
      <c r="B933" s="101" t="s">
        <v>51</v>
      </c>
      <c r="C933" s="100">
        <v>0</v>
      </c>
      <c r="D933" s="95" t="s">
        <v>719</v>
      </c>
      <c r="E933" s="96" t="s">
        <v>12</v>
      </c>
      <c r="F933" s="96" t="s">
        <v>13</v>
      </c>
      <c r="G933" s="96" t="s">
        <v>713</v>
      </c>
    </row>
    <row r="934" spans="1:7" ht="14.25" hidden="1" customHeight="1">
      <c r="A934" s="94">
        <v>330</v>
      </c>
      <c r="B934" s="101" t="s">
        <v>51</v>
      </c>
      <c r="C934" s="100">
        <v>0</v>
      </c>
      <c r="D934" s="95" t="s">
        <v>471</v>
      </c>
      <c r="E934" s="96" t="s">
        <v>12</v>
      </c>
      <c r="F934" s="96" t="s">
        <v>13</v>
      </c>
      <c r="G934" s="96" t="s">
        <v>465</v>
      </c>
    </row>
    <row r="935" spans="1:7" ht="14.25" hidden="1" customHeight="1">
      <c r="A935" s="94">
        <v>422</v>
      </c>
      <c r="B935" s="101" t="s">
        <v>51</v>
      </c>
      <c r="C935" s="100">
        <v>0</v>
      </c>
      <c r="D935" s="95" t="s">
        <v>593</v>
      </c>
      <c r="E935" s="96" t="s">
        <v>12</v>
      </c>
      <c r="F935" s="96" t="s">
        <v>13</v>
      </c>
      <c r="G935" s="96" t="s">
        <v>588</v>
      </c>
    </row>
    <row r="936" spans="1:7" ht="14.25" hidden="1" customHeight="1">
      <c r="A936" s="94">
        <v>745</v>
      </c>
      <c r="B936" s="101" t="s">
        <v>51</v>
      </c>
      <c r="C936" s="100">
        <v>0</v>
      </c>
      <c r="D936" s="95" t="s">
        <v>985</v>
      </c>
      <c r="E936" s="96" t="s">
        <v>12</v>
      </c>
      <c r="F936" s="96" t="s">
        <v>13</v>
      </c>
      <c r="G936" s="79" t="s">
        <v>982</v>
      </c>
    </row>
    <row r="937" spans="1:7" ht="14.25" hidden="1" customHeight="1">
      <c r="A937" s="94">
        <v>350</v>
      </c>
      <c r="B937" s="101" t="s">
        <v>51</v>
      </c>
      <c r="C937" s="100">
        <v>0</v>
      </c>
      <c r="D937" s="95" t="s">
        <v>502</v>
      </c>
      <c r="E937" s="96" t="s">
        <v>12</v>
      </c>
      <c r="F937" s="96" t="s">
        <v>13</v>
      </c>
      <c r="G937" s="96" t="s">
        <v>465</v>
      </c>
    </row>
    <row r="938" spans="1:7" ht="14.25" hidden="1" customHeight="1">
      <c r="A938" s="94">
        <v>352</v>
      </c>
      <c r="B938" s="101" t="s">
        <v>51</v>
      </c>
      <c r="C938" s="100">
        <v>0</v>
      </c>
      <c r="D938" s="95" t="s">
        <v>504</v>
      </c>
      <c r="E938" s="96" t="s">
        <v>12</v>
      </c>
      <c r="F938" s="96" t="s">
        <v>13</v>
      </c>
      <c r="G938" s="96" t="s">
        <v>465</v>
      </c>
    </row>
    <row r="939" spans="1:7" ht="14.25" hidden="1" customHeight="1">
      <c r="A939" s="94">
        <v>351</v>
      </c>
      <c r="B939" s="101" t="s">
        <v>51</v>
      </c>
      <c r="C939" s="100">
        <v>0</v>
      </c>
      <c r="D939" s="95" t="s">
        <v>503</v>
      </c>
      <c r="E939" s="96" t="s">
        <v>12</v>
      </c>
      <c r="F939" s="96" t="s">
        <v>13</v>
      </c>
      <c r="G939" s="96" t="s">
        <v>465</v>
      </c>
    </row>
    <row r="940" spans="1:7" ht="14.25" hidden="1" customHeight="1">
      <c r="A940" s="94">
        <v>349</v>
      </c>
      <c r="B940" s="101" t="s">
        <v>51</v>
      </c>
      <c r="C940" s="100">
        <v>0</v>
      </c>
      <c r="D940" s="95" t="s">
        <v>501</v>
      </c>
      <c r="E940" s="96" t="s">
        <v>12</v>
      </c>
      <c r="F940" s="96" t="s">
        <v>13</v>
      </c>
      <c r="G940" s="96" t="s">
        <v>465</v>
      </c>
    </row>
    <row r="941" spans="1:7" customFormat="1" ht="14.25" hidden="1" customHeight="1">
      <c r="A941" s="94">
        <v>348</v>
      </c>
      <c r="B941" s="101" t="s">
        <v>51</v>
      </c>
      <c r="C941" s="100">
        <v>0</v>
      </c>
      <c r="D941" s="119" t="s">
        <v>500</v>
      </c>
      <c r="E941" s="96" t="s">
        <v>12</v>
      </c>
      <c r="F941" s="96" t="s">
        <v>13</v>
      </c>
      <c r="G941" s="96" t="s">
        <v>465</v>
      </c>
    </row>
    <row r="942" spans="1:7" ht="14.25" hidden="1" customHeight="1">
      <c r="A942" s="94">
        <v>347</v>
      </c>
      <c r="B942" s="101" t="s">
        <v>51</v>
      </c>
      <c r="C942" s="100">
        <v>0</v>
      </c>
      <c r="D942" s="119" t="s">
        <v>499</v>
      </c>
      <c r="E942" s="96" t="s">
        <v>12</v>
      </c>
      <c r="F942" s="96" t="s">
        <v>13</v>
      </c>
      <c r="G942" s="96" t="s">
        <v>465</v>
      </c>
    </row>
    <row r="943" spans="1:7" ht="14.25" hidden="1" customHeight="1">
      <c r="A943" s="94">
        <v>346</v>
      </c>
      <c r="B943" s="101" t="s">
        <v>51</v>
      </c>
      <c r="C943" s="100">
        <v>0</v>
      </c>
      <c r="D943" s="119" t="s">
        <v>498</v>
      </c>
      <c r="E943" s="96" t="s">
        <v>12</v>
      </c>
      <c r="F943" s="96" t="s">
        <v>13</v>
      </c>
      <c r="G943" s="96" t="s">
        <v>465</v>
      </c>
    </row>
    <row r="944" spans="1:7" ht="14.25" hidden="1" customHeight="1">
      <c r="A944" s="94">
        <v>345</v>
      </c>
      <c r="B944" s="101" t="s">
        <v>51</v>
      </c>
      <c r="C944" s="100">
        <v>0</v>
      </c>
      <c r="D944" s="95" t="s">
        <v>497</v>
      </c>
      <c r="E944" s="96" t="s">
        <v>12</v>
      </c>
      <c r="F944" s="96" t="s">
        <v>13</v>
      </c>
      <c r="G944" s="96" t="s">
        <v>465</v>
      </c>
    </row>
    <row r="945" spans="1:7" ht="14.25" hidden="1" customHeight="1">
      <c r="A945" s="94">
        <v>344</v>
      </c>
      <c r="B945" s="101" t="s">
        <v>51</v>
      </c>
      <c r="C945" s="100">
        <v>0</v>
      </c>
      <c r="D945" s="95" t="s">
        <v>496</v>
      </c>
      <c r="E945" s="96" t="s">
        <v>12</v>
      </c>
      <c r="F945" s="96" t="s">
        <v>13</v>
      </c>
      <c r="G945" s="96" t="s">
        <v>465</v>
      </c>
    </row>
    <row r="946" spans="1:7" ht="14.25" hidden="1" customHeight="1">
      <c r="A946" s="94">
        <v>197</v>
      </c>
      <c r="B946" s="104" t="s">
        <v>51</v>
      </c>
      <c r="C946" s="100">
        <v>0</v>
      </c>
      <c r="D946" s="95" t="s">
        <v>329</v>
      </c>
      <c r="E946" s="96" t="s">
        <v>12</v>
      </c>
      <c r="F946" s="96" t="s">
        <v>13</v>
      </c>
      <c r="G946" s="96" t="s">
        <v>303</v>
      </c>
    </row>
    <row r="947" spans="1:7" ht="28.5" hidden="1" customHeight="1">
      <c r="A947" s="94">
        <v>53</v>
      </c>
      <c r="B947" s="101" t="s">
        <v>51</v>
      </c>
      <c r="C947" s="100">
        <v>0</v>
      </c>
      <c r="D947" s="95" t="s">
        <v>97</v>
      </c>
      <c r="E947" s="96" t="s">
        <v>12</v>
      </c>
      <c r="F947" s="96" t="s">
        <v>13</v>
      </c>
      <c r="G947" s="96" t="s">
        <v>53</v>
      </c>
    </row>
    <row r="948" spans="1:7" ht="14.25" hidden="1" customHeight="1">
      <c r="A948" s="94">
        <v>196</v>
      </c>
      <c r="B948" s="104" t="s">
        <v>51</v>
      </c>
      <c r="C948" s="100">
        <v>0</v>
      </c>
      <c r="D948" s="119" t="s">
        <v>328</v>
      </c>
      <c r="E948" s="96" t="s">
        <v>12</v>
      </c>
      <c r="F948" s="96" t="s">
        <v>13</v>
      </c>
      <c r="G948" s="96" t="s">
        <v>303</v>
      </c>
    </row>
    <row r="949" spans="1:7" ht="28.5" hidden="1" customHeight="1">
      <c r="A949" s="94">
        <v>52</v>
      </c>
      <c r="B949" s="101" t="s">
        <v>51</v>
      </c>
      <c r="C949" s="100">
        <v>0</v>
      </c>
      <c r="D949" s="95" t="s">
        <v>96</v>
      </c>
      <c r="E949" s="96" t="s">
        <v>12</v>
      </c>
      <c r="F949" s="96" t="s">
        <v>13</v>
      </c>
      <c r="G949" s="96" t="s">
        <v>53</v>
      </c>
    </row>
    <row r="950" spans="1:7" ht="14.25" hidden="1" customHeight="1">
      <c r="A950" s="94">
        <v>195</v>
      </c>
      <c r="B950" s="104" t="s">
        <v>51</v>
      </c>
      <c r="C950" s="100">
        <v>0</v>
      </c>
      <c r="D950" s="95" t="s">
        <v>327</v>
      </c>
      <c r="E950" s="96" t="s">
        <v>12</v>
      </c>
      <c r="F950" s="96" t="s">
        <v>13</v>
      </c>
      <c r="G950" s="96" t="s">
        <v>303</v>
      </c>
    </row>
    <row r="951" spans="1:7" ht="28.5" hidden="1" customHeight="1">
      <c r="A951" s="94">
        <v>51</v>
      </c>
      <c r="B951" s="101" t="s">
        <v>51</v>
      </c>
      <c r="C951" s="100">
        <v>0</v>
      </c>
      <c r="D951" s="95" t="s">
        <v>95</v>
      </c>
      <c r="E951" s="96" t="s">
        <v>12</v>
      </c>
      <c r="F951" s="96" t="s">
        <v>13</v>
      </c>
      <c r="G951" s="96" t="s">
        <v>53</v>
      </c>
    </row>
    <row r="952" spans="1:7" ht="14.25" hidden="1" customHeight="1">
      <c r="A952" s="94">
        <v>194</v>
      </c>
      <c r="B952" s="104" t="s">
        <v>51</v>
      </c>
      <c r="C952" s="100">
        <v>0</v>
      </c>
      <c r="D952" s="95" t="s">
        <v>326</v>
      </c>
      <c r="E952" s="96" t="s">
        <v>12</v>
      </c>
      <c r="F952" s="96" t="s">
        <v>13</v>
      </c>
      <c r="G952" s="96" t="s">
        <v>303</v>
      </c>
    </row>
    <row r="953" spans="1:7" ht="28.5" hidden="1" customHeight="1">
      <c r="A953" s="94">
        <v>50</v>
      </c>
      <c r="B953" s="101" t="s">
        <v>51</v>
      </c>
      <c r="C953" s="100">
        <v>0</v>
      </c>
      <c r="D953" s="119" t="s">
        <v>94</v>
      </c>
      <c r="E953" s="96" t="s">
        <v>12</v>
      </c>
      <c r="F953" s="96" t="s">
        <v>13</v>
      </c>
      <c r="G953" s="96" t="s">
        <v>53</v>
      </c>
    </row>
    <row r="954" spans="1:7" ht="14.25" hidden="1" customHeight="1">
      <c r="A954" s="94">
        <v>193</v>
      </c>
      <c r="B954" s="104" t="s">
        <v>51</v>
      </c>
      <c r="C954" s="100">
        <v>0</v>
      </c>
      <c r="D954" s="95" t="s">
        <v>325</v>
      </c>
      <c r="E954" s="96" t="s">
        <v>12</v>
      </c>
      <c r="F954" s="96" t="s">
        <v>13</v>
      </c>
      <c r="G954" s="96" t="s">
        <v>303</v>
      </c>
    </row>
    <row r="955" spans="1:7" ht="28.5" hidden="1" customHeight="1">
      <c r="A955" s="94">
        <v>49</v>
      </c>
      <c r="B955" s="101" t="s">
        <v>51</v>
      </c>
      <c r="C955" s="100">
        <v>0</v>
      </c>
      <c r="D955" s="95" t="s">
        <v>93</v>
      </c>
      <c r="E955" s="96" t="s">
        <v>12</v>
      </c>
      <c r="F955" s="96" t="s">
        <v>13</v>
      </c>
      <c r="G955" s="96" t="s">
        <v>53</v>
      </c>
    </row>
    <row r="956" spans="1:7" ht="14.25" hidden="1" customHeight="1">
      <c r="A956" s="94">
        <v>192</v>
      </c>
      <c r="B956" s="104" t="s">
        <v>51</v>
      </c>
      <c r="C956" s="100">
        <v>0</v>
      </c>
      <c r="D956" s="95" t="s">
        <v>324</v>
      </c>
      <c r="E956" s="96" t="s">
        <v>12</v>
      </c>
      <c r="F956" s="96" t="s">
        <v>13</v>
      </c>
      <c r="G956" s="96" t="s">
        <v>303</v>
      </c>
    </row>
    <row r="957" spans="1:7" ht="28.5" hidden="1" customHeight="1">
      <c r="A957" s="94">
        <v>48</v>
      </c>
      <c r="B957" s="101" t="s">
        <v>51</v>
      </c>
      <c r="C957" s="100">
        <v>0</v>
      </c>
      <c r="D957" s="95" t="s">
        <v>92</v>
      </c>
      <c r="E957" s="96" t="s">
        <v>12</v>
      </c>
      <c r="F957" s="96" t="s">
        <v>13</v>
      </c>
      <c r="G957" s="96" t="s">
        <v>53</v>
      </c>
    </row>
    <row r="958" spans="1:7" ht="14.25" hidden="1" customHeight="1">
      <c r="A958" s="94">
        <v>191</v>
      </c>
      <c r="B958" s="104" t="s">
        <v>51</v>
      </c>
      <c r="C958" s="100">
        <v>0</v>
      </c>
      <c r="D958" s="95" t="s">
        <v>323</v>
      </c>
      <c r="E958" s="96" t="s">
        <v>12</v>
      </c>
      <c r="F958" s="96" t="s">
        <v>13</v>
      </c>
      <c r="G958" s="96" t="s">
        <v>303</v>
      </c>
    </row>
    <row r="959" spans="1:7" ht="28.5" hidden="1" customHeight="1">
      <c r="A959" s="94">
        <v>47</v>
      </c>
      <c r="B959" s="101" t="s">
        <v>51</v>
      </c>
      <c r="C959" s="100">
        <v>0</v>
      </c>
      <c r="D959" s="95" t="s">
        <v>91</v>
      </c>
      <c r="E959" s="96" t="s">
        <v>12</v>
      </c>
      <c r="F959" s="96" t="s">
        <v>13</v>
      </c>
      <c r="G959" s="96" t="s">
        <v>53</v>
      </c>
    </row>
    <row r="960" spans="1:7" ht="14.25" hidden="1" customHeight="1">
      <c r="A960" s="94">
        <v>190</v>
      </c>
      <c r="B960" s="104" t="s">
        <v>51</v>
      </c>
      <c r="C960" s="100">
        <v>0</v>
      </c>
      <c r="D960" s="95" t="s">
        <v>322</v>
      </c>
      <c r="E960" s="96" t="s">
        <v>12</v>
      </c>
      <c r="F960" s="96" t="s">
        <v>13</v>
      </c>
      <c r="G960" s="96" t="s">
        <v>303</v>
      </c>
    </row>
    <row r="961" spans="1:7" ht="28.5" hidden="1" customHeight="1">
      <c r="A961" s="94">
        <v>46</v>
      </c>
      <c r="B961" s="101" t="s">
        <v>51</v>
      </c>
      <c r="C961" s="100">
        <v>0</v>
      </c>
      <c r="D961" s="95" t="s">
        <v>89</v>
      </c>
      <c r="E961" s="96" t="s">
        <v>12</v>
      </c>
      <c r="F961" s="96" t="s">
        <v>13</v>
      </c>
      <c r="G961" s="96" t="s">
        <v>53</v>
      </c>
    </row>
    <row r="962" spans="1:7" ht="14.25" hidden="1" customHeight="1">
      <c r="A962" s="94">
        <v>189</v>
      </c>
      <c r="B962" s="104" t="s">
        <v>51</v>
      </c>
      <c r="C962" s="100">
        <v>0</v>
      </c>
      <c r="D962" s="95" t="s">
        <v>321</v>
      </c>
      <c r="E962" s="96" t="s">
        <v>12</v>
      </c>
      <c r="F962" s="96" t="s">
        <v>13</v>
      </c>
      <c r="G962" s="96" t="s">
        <v>303</v>
      </c>
    </row>
    <row r="963" spans="1:7" ht="28.5" hidden="1" customHeight="1">
      <c r="A963" s="94">
        <v>45</v>
      </c>
      <c r="B963" s="101" t="s">
        <v>51</v>
      </c>
      <c r="C963" s="100">
        <v>0</v>
      </c>
      <c r="D963" s="95" t="s">
        <v>87</v>
      </c>
      <c r="E963" s="96" t="s">
        <v>12</v>
      </c>
      <c r="F963" s="96" t="s">
        <v>13</v>
      </c>
      <c r="G963" s="96" t="s">
        <v>53</v>
      </c>
    </row>
    <row r="964" spans="1:7" ht="14.25" hidden="1" customHeight="1">
      <c r="A964" s="94">
        <v>444</v>
      </c>
      <c r="B964" s="101" t="s">
        <v>51</v>
      </c>
      <c r="C964" s="100">
        <v>0</v>
      </c>
      <c r="D964" s="95" t="s">
        <v>626</v>
      </c>
      <c r="E964" s="96" t="s">
        <v>12</v>
      </c>
      <c r="F964" s="96" t="s">
        <v>13</v>
      </c>
      <c r="G964" s="96" t="s">
        <v>588</v>
      </c>
    </row>
    <row r="965" spans="1:7" ht="14.25" hidden="1" customHeight="1">
      <c r="A965" s="94">
        <v>443</v>
      </c>
      <c r="B965" s="101" t="s">
        <v>51</v>
      </c>
      <c r="C965" s="100">
        <v>0</v>
      </c>
      <c r="D965" s="95" t="s">
        <v>625</v>
      </c>
      <c r="E965" s="96" t="s">
        <v>12</v>
      </c>
      <c r="F965" s="96" t="s">
        <v>13</v>
      </c>
      <c r="G965" s="96" t="s">
        <v>588</v>
      </c>
    </row>
    <row r="966" spans="1:7" ht="14.25" hidden="1" customHeight="1">
      <c r="A966" s="94">
        <v>442</v>
      </c>
      <c r="B966" s="101" t="s">
        <v>51</v>
      </c>
      <c r="C966" s="100">
        <v>0</v>
      </c>
      <c r="D966" s="95" t="s">
        <v>624</v>
      </c>
      <c r="E966" s="96" t="s">
        <v>12</v>
      </c>
      <c r="F966" s="96" t="s">
        <v>13</v>
      </c>
      <c r="G966" s="96" t="s">
        <v>588</v>
      </c>
    </row>
    <row r="967" spans="1:7" ht="14.25" hidden="1" customHeight="1">
      <c r="A967" s="94">
        <v>441</v>
      </c>
      <c r="B967" s="101" t="s">
        <v>51</v>
      </c>
      <c r="C967" s="100">
        <v>0</v>
      </c>
      <c r="D967" s="95" t="s">
        <v>623</v>
      </c>
      <c r="E967" s="96" t="s">
        <v>12</v>
      </c>
      <c r="F967" s="96" t="s">
        <v>13</v>
      </c>
      <c r="G967" s="96" t="s">
        <v>588</v>
      </c>
    </row>
    <row r="968" spans="1:7" ht="14.25" hidden="1" customHeight="1">
      <c r="A968" s="94">
        <v>440</v>
      </c>
      <c r="B968" s="101" t="s">
        <v>51</v>
      </c>
      <c r="C968" s="100">
        <v>0</v>
      </c>
      <c r="D968" s="95" t="s">
        <v>622</v>
      </c>
      <c r="E968" s="96" t="s">
        <v>12</v>
      </c>
      <c r="F968" s="96" t="s">
        <v>13</v>
      </c>
      <c r="G968" s="96" t="s">
        <v>588</v>
      </c>
    </row>
    <row r="969" spans="1:7" ht="14.25" hidden="1" customHeight="1">
      <c r="A969" s="94">
        <v>439</v>
      </c>
      <c r="B969" s="101" t="s">
        <v>51</v>
      </c>
      <c r="C969" s="100">
        <v>0</v>
      </c>
      <c r="D969" s="95" t="s">
        <v>621</v>
      </c>
      <c r="E969" s="96" t="s">
        <v>12</v>
      </c>
      <c r="F969" s="96" t="s">
        <v>13</v>
      </c>
      <c r="G969" s="96" t="s">
        <v>588</v>
      </c>
    </row>
    <row r="970" spans="1:7" ht="14.25" hidden="1" customHeight="1">
      <c r="A970" s="94">
        <v>438</v>
      </c>
      <c r="B970" s="101" t="s">
        <v>51</v>
      </c>
      <c r="C970" s="100">
        <v>0</v>
      </c>
      <c r="D970" s="95" t="s">
        <v>620</v>
      </c>
      <c r="E970" s="96" t="s">
        <v>12</v>
      </c>
      <c r="F970" s="96" t="s">
        <v>13</v>
      </c>
      <c r="G970" s="96" t="s">
        <v>588</v>
      </c>
    </row>
    <row r="971" spans="1:7" ht="14.25" hidden="1" customHeight="1">
      <c r="A971" s="94">
        <v>437</v>
      </c>
      <c r="B971" s="101" t="s">
        <v>51</v>
      </c>
      <c r="C971" s="100">
        <v>0</v>
      </c>
      <c r="D971" s="95" t="s">
        <v>619</v>
      </c>
      <c r="E971" s="96" t="s">
        <v>12</v>
      </c>
      <c r="F971" s="96" t="s">
        <v>13</v>
      </c>
      <c r="G971" s="96" t="s">
        <v>588</v>
      </c>
    </row>
    <row r="972" spans="1:7" ht="14.25" hidden="1" customHeight="1">
      <c r="A972" s="94">
        <v>436</v>
      </c>
      <c r="B972" s="101" t="s">
        <v>51</v>
      </c>
      <c r="C972" s="100">
        <v>0</v>
      </c>
      <c r="D972" s="95" t="s">
        <v>618</v>
      </c>
      <c r="E972" s="96" t="s">
        <v>12</v>
      </c>
      <c r="F972" s="96" t="s">
        <v>13</v>
      </c>
      <c r="G972" s="96" t="s">
        <v>588</v>
      </c>
    </row>
    <row r="973" spans="1:7" ht="14.25" hidden="1" customHeight="1">
      <c r="A973" s="94">
        <v>173</v>
      </c>
      <c r="B973" s="104" t="s">
        <v>51</v>
      </c>
      <c r="C973" s="100">
        <v>0</v>
      </c>
      <c r="D973" s="95" t="s">
        <v>304</v>
      </c>
      <c r="E973" s="96" t="s">
        <v>12</v>
      </c>
      <c r="F973" s="96" t="s">
        <v>13</v>
      </c>
      <c r="G973" s="96" t="s">
        <v>303</v>
      </c>
    </row>
    <row r="974" spans="1:7" ht="28.5" hidden="1" customHeight="1">
      <c r="A974" s="94">
        <v>29</v>
      </c>
      <c r="B974" s="101" t="s">
        <v>51</v>
      </c>
      <c r="C974" s="100">
        <v>0</v>
      </c>
      <c r="D974" s="95" t="s">
        <v>56</v>
      </c>
      <c r="E974" s="96" t="s">
        <v>12</v>
      </c>
      <c r="F974" s="96" t="s">
        <v>13</v>
      </c>
      <c r="G974" s="96" t="s">
        <v>53</v>
      </c>
    </row>
    <row r="975" spans="1:7" ht="14.25" hidden="1" customHeight="1">
      <c r="A975" s="94">
        <v>512</v>
      </c>
      <c r="B975" s="101" t="s">
        <v>51</v>
      </c>
      <c r="C975" s="100">
        <v>0</v>
      </c>
      <c r="D975" s="95" t="s">
        <v>715</v>
      </c>
      <c r="E975" s="96" t="s">
        <v>12</v>
      </c>
      <c r="F975" s="96" t="s">
        <v>13</v>
      </c>
      <c r="G975" s="96" t="s">
        <v>713</v>
      </c>
    </row>
    <row r="976" spans="1:7" ht="14.25" hidden="1" customHeight="1">
      <c r="A976" s="94">
        <v>328</v>
      </c>
      <c r="B976" s="101" t="s">
        <v>51</v>
      </c>
      <c r="C976" s="100">
        <v>0</v>
      </c>
      <c r="D976" s="95" t="s">
        <v>467</v>
      </c>
      <c r="E976" s="96" t="s">
        <v>12</v>
      </c>
      <c r="F976" s="96" t="s">
        <v>13</v>
      </c>
      <c r="G976" s="96" t="s">
        <v>465</v>
      </c>
    </row>
    <row r="977" spans="1:7" ht="14.25" hidden="1" customHeight="1">
      <c r="A977" s="94">
        <v>420</v>
      </c>
      <c r="B977" s="101" t="s">
        <v>51</v>
      </c>
      <c r="C977" s="100">
        <v>0</v>
      </c>
      <c r="D977" s="95" t="s">
        <v>590</v>
      </c>
      <c r="E977" s="96" t="s">
        <v>12</v>
      </c>
      <c r="F977" s="96" t="s">
        <v>13</v>
      </c>
      <c r="G977" s="96" t="s">
        <v>588</v>
      </c>
    </row>
    <row r="978" spans="1:7" ht="14.25" hidden="1" customHeight="1">
      <c r="A978" s="94">
        <v>743</v>
      </c>
      <c r="B978" s="101" t="s">
        <v>51</v>
      </c>
      <c r="C978" s="100">
        <v>0</v>
      </c>
      <c r="D978" s="95" t="s">
        <v>983</v>
      </c>
      <c r="E978" s="96" t="s">
        <v>12</v>
      </c>
      <c r="F978" s="96" t="s">
        <v>13</v>
      </c>
      <c r="G978" s="79" t="s">
        <v>982</v>
      </c>
    </row>
    <row r="979" spans="1:7" ht="14.25" hidden="1" customHeight="1">
      <c r="A979" s="94">
        <v>179</v>
      </c>
      <c r="B979" s="104" t="s">
        <v>51</v>
      </c>
      <c r="C979" s="100">
        <v>0</v>
      </c>
      <c r="D979" s="95" t="s">
        <v>311</v>
      </c>
      <c r="E979" s="96" t="s">
        <v>12</v>
      </c>
      <c r="F979" s="96" t="s">
        <v>13</v>
      </c>
      <c r="G979" s="96" t="s">
        <v>303</v>
      </c>
    </row>
    <row r="980" spans="1:7" ht="28.5" hidden="1" customHeight="1">
      <c r="A980" s="94">
        <v>35</v>
      </c>
      <c r="B980" s="101" t="s">
        <v>51</v>
      </c>
      <c r="C980" s="100">
        <v>0</v>
      </c>
      <c r="D980" s="95" t="s">
        <v>67</v>
      </c>
      <c r="E980" s="96" t="s">
        <v>12</v>
      </c>
      <c r="F980" s="96" t="s">
        <v>13</v>
      </c>
      <c r="G980" s="96" t="s">
        <v>53</v>
      </c>
    </row>
    <row r="981" spans="1:7" ht="14.25" hidden="1" customHeight="1">
      <c r="A981" s="94">
        <v>518</v>
      </c>
      <c r="B981" s="101" t="s">
        <v>51</v>
      </c>
      <c r="C981" s="100">
        <v>0</v>
      </c>
      <c r="D981" s="95" t="s">
        <v>726</v>
      </c>
      <c r="E981" s="96" t="s">
        <v>12</v>
      </c>
      <c r="F981" s="96" t="s">
        <v>13</v>
      </c>
      <c r="G981" s="96" t="s">
        <v>713</v>
      </c>
    </row>
    <row r="982" spans="1:7" ht="14.25" hidden="1" customHeight="1">
      <c r="A982" s="94">
        <v>426</v>
      </c>
      <c r="B982" s="101" t="s">
        <v>51</v>
      </c>
      <c r="C982" s="100">
        <v>0</v>
      </c>
      <c r="D982" s="95" t="s">
        <v>601</v>
      </c>
      <c r="E982" s="96" t="s">
        <v>12</v>
      </c>
      <c r="F982" s="96" t="s">
        <v>13</v>
      </c>
      <c r="G982" s="96" t="s">
        <v>588</v>
      </c>
    </row>
    <row r="983" spans="1:7" ht="14.25" hidden="1" customHeight="1">
      <c r="A983" s="94">
        <v>749</v>
      </c>
      <c r="B983" s="101" t="s">
        <v>51</v>
      </c>
      <c r="C983" s="100">
        <v>0</v>
      </c>
      <c r="D983" s="95" t="s">
        <v>989</v>
      </c>
      <c r="E983" s="96" t="s">
        <v>12</v>
      </c>
      <c r="F983" s="96" t="s">
        <v>13</v>
      </c>
      <c r="G983" s="79" t="s">
        <v>982</v>
      </c>
    </row>
    <row r="984" spans="1:7" ht="14.25" hidden="1" customHeight="1">
      <c r="A984" s="94">
        <v>334</v>
      </c>
      <c r="B984" s="101" t="s">
        <v>51</v>
      </c>
      <c r="C984" s="100">
        <v>0</v>
      </c>
      <c r="D984" s="95" t="s">
        <v>479</v>
      </c>
      <c r="E984" s="96" t="s">
        <v>12</v>
      </c>
      <c r="F984" s="96" t="s">
        <v>13</v>
      </c>
      <c r="G984" s="96" t="s">
        <v>465</v>
      </c>
    </row>
    <row r="985" spans="1:7" ht="14.25" hidden="1" customHeight="1">
      <c r="A985" s="94">
        <v>397</v>
      </c>
      <c r="B985" s="101" t="s">
        <v>51</v>
      </c>
      <c r="C985" s="100">
        <v>0</v>
      </c>
      <c r="D985" s="95" t="s">
        <v>561</v>
      </c>
      <c r="E985" s="96" t="s">
        <v>12</v>
      </c>
      <c r="F985" s="96" t="s">
        <v>13</v>
      </c>
      <c r="G985" s="96" t="s">
        <v>465</v>
      </c>
    </row>
    <row r="986" spans="1:7" ht="14.25" hidden="1" customHeight="1">
      <c r="A986" s="94">
        <v>396</v>
      </c>
      <c r="B986" s="101" t="s">
        <v>51</v>
      </c>
      <c r="C986" s="100">
        <v>0</v>
      </c>
      <c r="D986" s="95" t="s">
        <v>560</v>
      </c>
      <c r="E986" s="96" t="s">
        <v>12</v>
      </c>
      <c r="F986" s="96" t="s">
        <v>13</v>
      </c>
      <c r="G986" s="96" t="s">
        <v>465</v>
      </c>
    </row>
    <row r="987" spans="1:7" ht="14.25" hidden="1" customHeight="1">
      <c r="A987" s="94">
        <v>395</v>
      </c>
      <c r="B987" s="101" t="s">
        <v>51</v>
      </c>
      <c r="C987" s="100">
        <v>0</v>
      </c>
      <c r="D987" s="95" t="s">
        <v>559</v>
      </c>
      <c r="E987" s="96" t="s">
        <v>12</v>
      </c>
      <c r="F987" s="96" t="s">
        <v>13</v>
      </c>
      <c r="G987" s="96" t="s">
        <v>465</v>
      </c>
    </row>
    <row r="988" spans="1:7" ht="14.25" hidden="1" customHeight="1">
      <c r="A988" s="94">
        <v>394</v>
      </c>
      <c r="B988" s="101" t="s">
        <v>51</v>
      </c>
      <c r="C988" s="100">
        <v>0</v>
      </c>
      <c r="D988" s="95" t="s">
        <v>558</v>
      </c>
      <c r="E988" s="96" t="s">
        <v>12</v>
      </c>
      <c r="F988" s="96" t="s">
        <v>13</v>
      </c>
      <c r="G988" s="96" t="s">
        <v>465</v>
      </c>
    </row>
    <row r="989" spans="1:7" ht="14.25" hidden="1" customHeight="1">
      <c r="A989" s="94">
        <v>393</v>
      </c>
      <c r="B989" s="101" t="s">
        <v>51</v>
      </c>
      <c r="C989" s="100">
        <v>0</v>
      </c>
      <c r="D989" s="95" t="s">
        <v>557</v>
      </c>
      <c r="E989" s="96" t="s">
        <v>12</v>
      </c>
      <c r="F989" s="96" t="s">
        <v>13</v>
      </c>
      <c r="G989" s="96" t="s">
        <v>465</v>
      </c>
    </row>
    <row r="990" spans="1:7" ht="14.25" hidden="1" customHeight="1">
      <c r="A990" s="94">
        <v>392</v>
      </c>
      <c r="B990" s="101" t="s">
        <v>51</v>
      </c>
      <c r="C990" s="100">
        <v>0</v>
      </c>
      <c r="D990" s="95" t="s">
        <v>556</v>
      </c>
      <c r="E990" s="96" t="s">
        <v>12</v>
      </c>
      <c r="F990" s="96" t="s">
        <v>13</v>
      </c>
      <c r="G990" s="96" t="s">
        <v>465</v>
      </c>
    </row>
    <row r="991" spans="1:7" ht="14.25" hidden="1" customHeight="1">
      <c r="A991" s="94">
        <v>391</v>
      </c>
      <c r="B991" s="101" t="s">
        <v>51</v>
      </c>
      <c r="C991" s="100">
        <v>0</v>
      </c>
      <c r="D991" s="95" t="s">
        <v>555</v>
      </c>
      <c r="E991" s="96" t="s">
        <v>12</v>
      </c>
      <c r="F991" s="96" t="s">
        <v>13</v>
      </c>
      <c r="G991" s="96" t="s">
        <v>465</v>
      </c>
    </row>
    <row r="992" spans="1:7" ht="14.25" hidden="1" customHeight="1">
      <c r="A992" s="94">
        <v>390</v>
      </c>
      <c r="B992" s="101" t="s">
        <v>51</v>
      </c>
      <c r="C992" s="100">
        <v>0</v>
      </c>
      <c r="D992" s="95" t="s">
        <v>554</v>
      </c>
      <c r="E992" s="96" t="s">
        <v>12</v>
      </c>
      <c r="F992" s="96" t="s">
        <v>13</v>
      </c>
      <c r="G992" s="96" t="s">
        <v>465</v>
      </c>
    </row>
    <row r="993" spans="1:7" ht="14.25" hidden="1" customHeight="1">
      <c r="A993" s="94">
        <v>389</v>
      </c>
      <c r="B993" s="101" t="s">
        <v>51</v>
      </c>
      <c r="C993" s="100">
        <v>0</v>
      </c>
      <c r="D993" s="95" t="s">
        <v>553</v>
      </c>
      <c r="E993" s="96" t="s">
        <v>12</v>
      </c>
      <c r="F993" s="96" t="s">
        <v>13</v>
      </c>
      <c r="G993" s="96" t="s">
        <v>465</v>
      </c>
    </row>
    <row r="994" spans="1:7" ht="14.25" hidden="1" customHeight="1">
      <c r="A994" s="94">
        <v>242</v>
      </c>
      <c r="B994" s="104" t="s">
        <v>51</v>
      </c>
      <c r="C994" s="100">
        <v>0</v>
      </c>
      <c r="D994" s="95" t="s">
        <v>374</v>
      </c>
      <c r="E994" s="96" t="s">
        <v>12</v>
      </c>
      <c r="F994" s="96" t="s">
        <v>13</v>
      </c>
      <c r="G994" s="96" t="s">
        <v>303</v>
      </c>
    </row>
    <row r="995" spans="1:7" ht="28.5" hidden="1" customHeight="1">
      <c r="A995" s="94">
        <v>98</v>
      </c>
      <c r="B995" s="101" t="s">
        <v>51</v>
      </c>
      <c r="C995" s="100">
        <v>0</v>
      </c>
      <c r="D995" s="95" t="s">
        <v>156</v>
      </c>
      <c r="E995" s="96" t="s">
        <v>12</v>
      </c>
      <c r="F995" s="96" t="s">
        <v>13</v>
      </c>
      <c r="G995" s="96" t="s">
        <v>53</v>
      </c>
    </row>
    <row r="996" spans="1:7" ht="14.25" hidden="1" customHeight="1">
      <c r="A996" s="94">
        <v>241</v>
      </c>
      <c r="B996" s="104" t="s">
        <v>51</v>
      </c>
      <c r="C996" s="100">
        <v>0</v>
      </c>
      <c r="D996" s="95" t="s">
        <v>373</v>
      </c>
      <c r="E996" s="96" t="s">
        <v>12</v>
      </c>
      <c r="F996" s="96" t="s">
        <v>13</v>
      </c>
      <c r="G996" s="96" t="s">
        <v>303</v>
      </c>
    </row>
    <row r="997" spans="1:7" ht="28.5" hidden="1" customHeight="1">
      <c r="A997" s="94">
        <v>97</v>
      </c>
      <c r="B997" s="101" t="s">
        <v>51</v>
      </c>
      <c r="C997" s="100">
        <v>0</v>
      </c>
      <c r="D997" s="95" t="s">
        <v>155</v>
      </c>
      <c r="E997" s="96" t="s">
        <v>12</v>
      </c>
      <c r="F997" s="96" t="s">
        <v>13</v>
      </c>
      <c r="G997" s="96" t="s">
        <v>53</v>
      </c>
    </row>
    <row r="998" spans="1:7" ht="14.25" hidden="1" customHeight="1">
      <c r="A998" s="94">
        <v>240</v>
      </c>
      <c r="B998" s="104" t="s">
        <v>51</v>
      </c>
      <c r="C998" s="100">
        <v>0</v>
      </c>
      <c r="D998" s="95" t="s">
        <v>372</v>
      </c>
      <c r="E998" s="96" t="s">
        <v>12</v>
      </c>
      <c r="F998" s="96" t="s">
        <v>13</v>
      </c>
      <c r="G998" s="96" t="s">
        <v>303</v>
      </c>
    </row>
    <row r="999" spans="1:7" ht="28.5" hidden="1" customHeight="1">
      <c r="A999" s="94">
        <v>96</v>
      </c>
      <c r="B999" s="101" t="s">
        <v>51</v>
      </c>
      <c r="C999" s="100">
        <v>0</v>
      </c>
      <c r="D999" s="95" t="s">
        <v>154</v>
      </c>
      <c r="E999" s="96" t="s">
        <v>12</v>
      </c>
      <c r="F999" s="96" t="s">
        <v>13</v>
      </c>
      <c r="G999" s="96" t="s">
        <v>53</v>
      </c>
    </row>
    <row r="1000" spans="1:7" ht="14.25" hidden="1" customHeight="1">
      <c r="A1000" s="94">
        <v>239</v>
      </c>
      <c r="B1000" s="104" t="s">
        <v>51</v>
      </c>
      <c r="C1000" s="100">
        <v>0</v>
      </c>
      <c r="D1000" s="95" t="s">
        <v>371</v>
      </c>
      <c r="E1000" s="96" t="s">
        <v>12</v>
      </c>
      <c r="F1000" s="96" t="s">
        <v>13</v>
      </c>
      <c r="G1000" s="96" t="s">
        <v>303</v>
      </c>
    </row>
    <row r="1001" spans="1:7" ht="28.5" hidden="1" customHeight="1">
      <c r="A1001" s="94">
        <v>95</v>
      </c>
      <c r="B1001" s="101" t="s">
        <v>51</v>
      </c>
      <c r="C1001" s="100">
        <v>0</v>
      </c>
      <c r="D1001" s="95" t="s">
        <v>153</v>
      </c>
      <c r="E1001" s="96" t="s">
        <v>12</v>
      </c>
      <c r="F1001" s="96" t="s">
        <v>13</v>
      </c>
      <c r="G1001" s="96" t="s">
        <v>53</v>
      </c>
    </row>
    <row r="1002" spans="1:7" ht="14.25" hidden="1" customHeight="1">
      <c r="A1002" s="94">
        <v>238</v>
      </c>
      <c r="B1002" s="104" t="s">
        <v>51</v>
      </c>
      <c r="C1002" s="100">
        <v>0</v>
      </c>
      <c r="D1002" s="95" t="s">
        <v>370</v>
      </c>
      <c r="E1002" s="96" t="s">
        <v>12</v>
      </c>
      <c r="F1002" s="96" t="s">
        <v>13</v>
      </c>
      <c r="G1002" s="96" t="s">
        <v>303</v>
      </c>
    </row>
    <row r="1003" spans="1:7" ht="28.5" hidden="1" customHeight="1">
      <c r="A1003" s="94">
        <v>94</v>
      </c>
      <c r="B1003" s="101" t="s">
        <v>51</v>
      </c>
      <c r="C1003" s="100">
        <v>0</v>
      </c>
      <c r="D1003" s="95" t="s">
        <v>151</v>
      </c>
      <c r="E1003" s="96" t="s">
        <v>12</v>
      </c>
      <c r="F1003" s="96" t="s">
        <v>13</v>
      </c>
      <c r="G1003" s="96" t="s">
        <v>53</v>
      </c>
    </row>
    <row r="1004" spans="1:7" ht="14.25" hidden="1" customHeight="1">
      <c r="A1004" s="94">
        <v>237</v>
      </c>
      <c r="B1004" s="104" t="s">
        <v>51</v>
      </c>
      <c r="C1004" s="100">
        <v>0</v>
      </c>
      <c r="D1004" s="95" t="s">
        <v>369</v>
      </c>
      <c r="E1004" s="96" t="s">
        <v>12</v>
      </c>
      <c r="F1004" s="96" t="s">
        <v>13</v>
      </c>
      <c r="G1004" s="96" t="s">
        <v>303</v>
      </c>
    </row>
    <row r="1005" spans="1:7" ht="28.5" hidden="1" customHeight="1">
      <c r="A1005" s="94">
        <v>93</v>
      </c>
      <c r="B1005" s="101" t="s">
        <v>51</v>
      </c>
      <c r="C1005" s="100">
        <v>0</v>
      </c>
      <c r="D1005" s="95" t="s">
        <v>150</v>
      </c>
      <c r="E1005" s="96" t="s">
        <v>12</v>
      </c>
      <c r="F1005" s="96" t="s">
        <v>13</v>
      </c>
      <c r="G1005" s="96" t="s">
        <v>53</v>
      </c>
    </row>
    <row r="1006" spans="1:7" ht="14.25" hidden="1" customHeight="1">
      <c r="A1006" s="94">
        <v>236</v>
      </c>
      <c r="B1006" s="104" t="s">
        <v>51</v>
      </c>
      <c r="C1006" s="100">
        <v>0</v>
      </c>
      <c r="D1006" s="95" t="s">
        <v>368</v>
      </c>
      <c r="E1006" s="96" t="s">
        <v>12</v>
      </c>
      <c r="F1006" s="96" t="s">
        <v>13</v>
      </c>
      <c r="G1006" s="96" t="s">
        <v>303</v>
      </c>
    </row>
    <row r="1007" spans="1:7" ht="28.5" hidden="1" customHeight="1">
      <c r="A1007" s="94">
        <v>92</v>
      </c>
      <c r="B1007" s="101" t="s">
        <v>51</v>
      </c>
      <c r="C1007" s="100">
        <v>0</v>
      </c>
      <c r="D1007" s="95" t="s">
        <v>149</v>
      </c>
      <c r="E1007" s="96" t="s">
        <v>12</v>
      </c>
      <c r="F1007" s="96" t="s">
        <v>13</v>
      </c>
      <c r="G1007" s="96" t="s">
        <v>53</v>
      </c>
    </row>
    <row r="1008" spans="1:7" ht="14.25" hidden="1" customHeight="1">
      <c r="A1008" s="94">
        <v>235</v>
      </c>
      <c r="B1008" s="104" t="s">
        <v>51</v>
      </c>
      <c r="C1008" s="100">
        <v>0</v>
      </c>
      <c r="D1008" s="95" t="s">
        <v>367</v>
      </c>
      <c r="E1008" s="96" t="s">
        <v>12</v>
      </c>
      <c r="F1008" s="96" t="s">
        <v>13</v>
      </c>
      <c r="G1008" s="96" t="s">
        <v>303</v>
      </c>
    </row>
    <row r="1009" spans="1:7" ht="28.5" hidden="1" customHeight="1">
      <c r="A1009" s="94">
        <v>91</v>
      </c>
      <c r="B1009" s="101" t="s">
        <v>51</v>
      </c>
      <c r="C1009" s="100">
        <v>0</v>
      </c>
      <c r="D1009" s="95" t="s">
        <v>147</v>
      </c>
      <c r="E1009" s="96" t="s">
        <v>12</v>
      </c>
      <c r="F1009" s="96" t="s">
        <v>13</v>
      </c>
      <c r="G1009" s="96" t="s">
        <v>53</v>
      </c>
    </row>
    <row r="1010" spans="1:7" ht="14.25" hidden="1" customHeight="1">
      <c r="A1010" s="94">
        <v>234</v>
      </c>
      <c r="B1010" s="104" t="s">
        <v>51</v>
      </c>
      <c r="C1010" s="100">
        <v>0</v>
      </c>
      <c r="D1010" s="95" t="s">
        <v>366</v>
      </c>
      <c r="E1010" s="96" t="s">
        <v>12</v>
      </c>
      <c r="F1010" s="96" t="s">
        <v>13</v>
      </c>
      <c r="G1010" s="96" t="s">
        <v>303</v>
      </c>
    </row>
    <row r="1011" spans="1:7" ht="28.5" hidden="1" customHeight="1">
      <c r="A1011" s="94">
        <v>90</v>
      </c>
      <c r="B1011" s="101" t="s">
        <v>51</v>
      </c>
      <c r="C1011" s="100">
        <v>0</v>
      </c>
      <c r="D1011" s="95" t="s">
        <v>146</v>
      </c>
      <c r="E1011" s="96" t="s">
        <v>12</v>
      </c>
      <c r="F1011" s="96" t="s">
        <v>13</v>
      </c>
      <c r="G1011" s="96" t="s">
        <v>53</v>
      </c>
    </row>
    <row r="1012" spans="1:7" ht="14.25" hidden="1" customHeight="1">
      <c r="A1012" s="94">
        <v>489</v>
      </c>
      <c r="B1012" s="101" t="s">
        <v>51</v>
      </c>
      <c r="C1012" s="100">
        <v>0</v>
      </c>
      <c r="D1012" s="95" t="s">
        <v>686</v>
      </c>
      <c r="E1012" s="96" t="s">
        <v>12</v>
      </c>
      <c r="F1012" s="96" t="s">
        <v>13</v>
      </c>
      <c r="G1012" s="96" t="s">
        <v>588</v>
      </c>
    </row>
    <row r="1013" spans="1:7" ht="14.25" hidden="1" customHeight="1">
      <c r="A1013" s="94">
        <v>488</v>
      </c>
      <c r="B1013" s="101" t="s">
        <v>51</v>
      </c>
      <c r="C1013" s="100">
        <v>0</v>
      </c>
      <c r="D1013" s="95" t="s">
        <v>685</v>
      </c>
      <c r="E1013" s="96" t="s">
        <v>12</v>
      </c>
      <c r="F1013" s="96" t="s">
        <v>13</v>
      </c>
      <c r="G1013" s="96" t="s">
        <v>588</v>
      </c>
    </row>
    <row r="1014" spans="1:7" ht="14.25" hidden="1" customHeight="1">
      <c r="A1014" s="94">
        <v>487</v>
      </c>
      <c r="B1014" s="101" t="s">
        <v>51</v>
      </c>
      <c r="C1014" s="100">
        <v>0</v>
      </c>
      <c r="D1014" s="95" t="s">
        <v>684</v>
      </c>
      <c r="E1014" s="96" t="s">
        <v>12</v>
      </c>
      <c r="F1014" s="96" t="s">
        <v>13</v>
      </c>
      <c r="G1014" s="96" t="s">
        <v>588</v>
      </c>
    </row>
    <row r="1015" spans="1:7" ht="14.25" hidden="1" customHeight="1">
      <c r="A1015" s="94">
        <v>486</v>
      </c>
      <c r="B1015" s="101" t="s">
        <v>51</v>
      </c>
      <c r="C1015" s="100">
        <v>0</v>
      </c>
      <c r="D1015" s="95" t="s">
        <v>683</v>
      </c>
      <c r="E1015" s="96" t="s">
        <v>12</v>
      </c>
      <c r="F1015" s="96" t="s">
        <v>13</v>
      </c>
      <c r="G1015" s="96" t="s">
        <v>588</v>
      </c>
    </row>
    <row r="1016" spans="1:7" ht="14.25" hidden="1" customHeight="1">
      <c r="A1016" s="94">
        <v>485</v>
      </c>
      <c r="B1016" s="101" t="s">
        <v>51</v>
      </c>
      <c r="C1016" s="100">
        <v>0</v>
      </c>
      <c r="D1016" s="95" t="s">
        <v>682</v>
      </c>
      <c r="E1016" s="96" t="s">
        <v>12</v>
      </c>
      <c r="F1016" s="96" t="s">
        <v>13</v>
      </c>
      <c r="G1016" s="96" t="s">
        <v>588</v>
      </c>
    </row>
    <row r="1017" spans="1:7" ht="14.25" hidden="1" customHeight="1">
      <c r="A1017" s="94">
        <v>484</v>
      </c>
      <c r="B1017" s="101" t="s">
        <v>51</v>
      </c>
      <c r="C1017" s="100">
        <v>0</v>
      </c>
      <c r="D1017" s="119" t="s">
        <v>681</v>
      </c>
      <c r="E1017" s="96" t="s">
        <v>12</v>
      </c>
      <c r="F1017" s="96" t="s">
        <v>13</v>
      </c>
      <c r="G1017" s="96" t="s">
        <v>588</v>
      </c>
    </row>
    <row r="1018" spans="1:7" ht="14.25" hidden="1" customHeight="1">
      <c r="A1018" s="94">
        <v>483</v>
      </c>
      <c r="B1018" s="101" t="s">
        <v>51</v>
      </c>
      <c r="C1018" s="100">
        <v>0</v>
      </c>
      <c r="D1018" s="119" t="s">
        <v>680</v>
      </c>
      <c r="E1018" s="96" t="s">
        <v>12</v>
      </c>
      <c r="F1018" s="96" t="s">
        <v>13</v>
      </c>
      <c r="G1018" s="96" t="s">
        <v>588</v>
      </c>
    </row>
    <row r="1019" spans="1:7" ht="14.25" hidden="1" customHeight="1">
      <c r="A1019" s="94">
        <v>482</v>
      </c>
      <c r="B1019" s="101" t="s">
        <v>51</v>
      </c>
      <c r="C1019" s="100">
        <v>0</v>
      </c>
      <c r="D1019" s="95" t="s">
        <v>679</v>
      </c>
      <c r="E1019" s="96" t="s">
        <v>12</v>
      </c>
      <c r="F1019" s="96" t="s">
        <v>13</v>
      </c>
      <c r="G1019" s="96" t="s">
        <v>588</v>
      </c>
    </row>
    <row r="1020" spans="1:7" ht="14.25" hidden="1" customHeight="1">
      <c r="A1020" s="94">
        <v>481</v>
      </c>
      <c r="B1020" s="101" t="s">
        <v>51</v>
      </c>
      <c r="C1020" s="100">
        <v>0</v>
      </c>
      <c r="D1020" s="95" t="s">
        <v>678</v>
      </c>
      <c r="E1020" s="96" t="s">
        <v>12</v>
      </c>
      <c r="F1020" s="96" t="s">
        <v>13</v>
      </c>
      <c r="G1020" s="96" t="s">
        <v>588</v>
      </c>
    </row>
    <row r="1021" spans="1:7" ht="14.25" hidden="1" customHeight="1">
      <c r="A1021" s="94">
        <v>178</v>
      </c>
      <c r="B1021" s="104" t="s">
        <v>51</v>
      </c>
      <c r="C1021" s="100">
        <v>0</v>
      </c>
      <c r="D1021" s="95" t="s">
        <v>310</v>
      </c>
      <c r="E1021" s="96" t="s">
        <v>12</v>
      </c>
      <c r="F1021" s="96" t="s">
        <v>13</v>
      </c>
      <c r="G1021" s="96" t="s">
        <v>303</v>
      </c>
    </row>
    <row r="1022" spans="1:7" ht="28.5" hidden="1" customHeight="1">
      <c r="A1022" s="94">
        <v>34</v>
      </c>
      <c r="B1022" s="101" t="s">
        <v>51</v>
      </c>
      <c r="C1022" s="100">
        <v>0</v>
      </c>
      <c r="D1022" s="95" t="s">
        <v>65</v>
      </c>
      <c r="E1022" s="96" t="s">
        <v>12</v>
      </c>
      <c r="F1022" s="96" t="s">
        <v>13</v>
      </c>
      <c r="G1022" s="96" t="s">
        <v>53</v>
      </c>
    </row>
    <row r="1023" spans="1:7" ht="14.25" hidden="1" customHeight="1">
      <c r="A1023" s="94">
        <v>517</v>
      </c>
      <c r="B1023" s="101" t="s">
        <v>51</v>
      </c>
      <c r="C1023" s="100">
        <v>0</v>
      </c>
      <c r="D1023" s="95" t="s">
        <v>724</v>
      </c>
      <c r="E1023" s="96" t="s">
        <v>12</v>
      </c>
      <c r="F1023" s="96" t="s">
        <v>13</v>
      </c>
      <c r="G1023" s="96" t="s">
        <v>713</v>
      </c>
    </row>
    <row r="1024" spans="1:7" ht="14.25" hidden="1" customHeight="1">
      <c r="A1024" s="94">
        <v>333</v>
      </c>
      <c r="B1024" s="101" t="s">
        <v>51</v>
      </c>
      <c r="C1024" s="100">
        <v>0</v>
      </c>
      <c r="D1024" s="95" t="s">
        <v>477</v>
      </c>
      <c r="E1024" s="96" t="s">
        <v>12</v>
      </c>
      <c r="F1024" s="96" t="s">
        <v>13</v>
      </c>
      <c r="G1024" s="96" t="s">
        <v>465</v>
      </c>
    </row>
    <row r="1025" spans="1:7" ht="14.25" hidden="1" customHeight="1">
      <c r="A1025" s="94">
        <v>425</v>
      </c>
      <c r="B1025" s="101" t="s">
        <v>51</v>
      </c>
      <c r="C1025" s="100">
        <v>0</v>
      </c>
      <c r="D1025" s="95" t="s">
        <v>599</v>
      </c>
      <c r="E1025" s="96" t="s">
        <v>12</v>
      </c>
      <c r="F1025" s="96" t="s">
        <v>13</v>
      </c>
      <c r="G1025" s="96" t="s">
        <v>588</v>
      </c>
    </row>
    <row r="1026" spans="1:7" ht="14.25" hidden="1" customHeight="1">
      <c r="A1026" s="94">
        <v>748</v>
      </c>
      <c r="B1026" s="101" t="s">
        <v>51</v>
      </c>
      <c r="C1026" s="100">
        <v>0</v>
      </c>
      <c r="D1026" s="95" t="s">
        <v>988</v>
      </c>
      <c r="E1026" s="96" t="s">
        <v>12</v>
      </c>
      <c r="F1026" s="96" t="s">
        <v>13</v>
      </c>
      <c r="G1026" s="79" t="s">
        <v>982</v>
      </c>
    </row>
    <row r="1027" spans="1:7" ht="14.25" hidden="1" customHeight="1">
      <c r="A1027" s="94">
        <v>388</v>
      </c>
      <c r="B1027" s="101" t="s">
        <v>51</v>
      </c>
      <c r="C1027" s="100">
        <v>0</v>
      </c>
      <c r="D1027" s="95" t="s">
        <v>552</v>
      </c>
      <c r="E1027" s="96" t="s">
        <v>12</v>
      </c>
      <c r="F1027" s="96" t="s">
        <v>13</v>
      </c>
      <c r="G1027" s="96" t="s">
        <v>465</v>
      </c>
    </row>
    <row r="1028" spans="1:7" ht="14.25" hidden="1" customHeight="1">
      <c r="A1028" s="94">
        <v>387</v>
      </c>
      <c r="B1028" s="101" t="s">
        <v>51</v>
      </c>
      <c r="C1028" s="100">
        <v>0</v>
      </c>
      <c r="D1028" s="95" t="s">
        <v>551</v>
      </c>
      <c r="E1028" s="96" t="s">
        <v>12</v>
      </c>
      <c r="F1028" s="96" t="s">
        <v>13</v>
      </c>
      <c r="G1028" s="96" t="s">
        <v>465</v>
      </c>
    </row>
    <row r="1029" spans="1:7" ht="14.25" hidden="1" customHeight="1">
      <c r="A1029" s="94">
        <v>386</v>
      </c>
      <c r="B1029" s="101" t="s">
        <v>51</v>
      </c>
      <c r="C1029" s="100">
        <v>0</v>
      </c>
      <c r="D1029" s="95" t="s">
        <v>550</v>
      </c>
      <c r="E1029" s="96" t="s">
        <v>12</v>
      </c>
      <c r="F1029" s="96" t="s">
        <v>13</v>
      </c>
      <c r="G1029" s="96" t="s">
        <v>465</v>
      </c>
    </row>
    <row r="1030" spans="1:7" ht="14.25" hidden="1" customHeight="1">
      <c r="A1030" s="94">
        <v>385</v>
      </c>
      <c r="B1030" s="101" t="s">
        <v>51</v>
      </c>
      <c r="C1030" s="100">
        <v>0</v>
      </c>
      <c r="D1030" s="95" t="s">
        <v>549</v>
      </c>
      <c r="E1030" s="96" t="s">
        <v>12</v>
      </c>
      <c r="F1030" s="96" t="s">
        <v>13</v>
      </c>
      <c r="G1030" s="96" t="s">
        <v>465</v>
      </c>
    </row>
    <row r="1031" spans="1:7" ht="14.25" hidden="1" customHeight="1">
      <c r="A1031" s="94">
        <v>384</v>
      </c>
      <c r="B1031" s="101" t="s">
        <v>51</v>
      </c>
      <c r="C1031" s="100">
        <v>0</v>
      </c>
      <c r="D1031" s="95" t="s">
        <v>547</v>
      </c>
      <c r="E1031" s="96" t="s">
        <v>12</v>
      </c>
      <c r="F1031" s="96" t="s">
        <v>13</v>
      </c>
      <c r="G1031" s="96" t="s">
        <v>465</v>
      </c>
    </row>
    <row r="1032" spans="1:7" ht="14.25" hidden="1" customHeight="1">
      <c r="A1032" s="94">
        <v>383</v>
      </c>
      <c r="B1032" s="101" t="s">
        <v>51</v>
      </c>
      <c r="C1032" s="100">
        <v>0</v>
      </c>
      <c r="D1032" s="95" t="s">
        <v>546</v>
      </c>
      <c r="E1032" s="96" t="s">
        <v>12</v>
      </c>
      <c r="F1032" s="96" t="s">
        <v>13</v>
      </c>
      <c r="G1032" s="96" t="s">
        <v>465</v>
      </c>
    </row>
    <row r="1033" spans="1:7" ht="14.25" hidden="1" customHeight="1">
      <c r="A1033" s="94">
        <v>382</v>
      </c>
      <c r="B1033" s="101" t="s">
        <v>51</v>
      </c>
      <c r="C1033" s="100">
        <v>0</v>
      </c>
      <c r="D1033" s="95" t="s">
        <v>545</v>
      </c>
      <c r="E1033" s="96" t="s">
        <v>12</v>
      </c>
      <c r="F1033" s="96" t="s">
        <v>13</v>
      </c>
      <c r="G1033" s="96" t="s">
        <v>465</v>
      </c>
    </row>
    <row r="1034" spans="1:7" ht="14.25" hidden="1" customHeight="1">
      <c r="A1034" s="94">
        <v>381</v>
      </c>
      <c r="B1034" s="101" t="s">
        <v>51</v>
      </c>
      <c r="C1034" s="100">
        <v>0</v>
      </c>
      <c r="D1034" s="95" t="s">
        <v>543</v>
      </c>
      <c r="E1034" s="96" t="s">
        <v>12</v>
      </c>
      <c r="F1034" s="96" t="s">
        <v>13</v>
      </c>
      <c r="G1034" s="96" t="s">
        <v>465</v>
      </c>
    </row>
    <row r="1035" spans="1:7" ht="14.25" hidden="1" customHeight="1">
      <c r="A1035" s="94">
        <v>380</v>
      </c>
      <c r="B1035" s="101" t="s">
        <v>51</v>
      </c>
      <c r="C1035" s="100">
        <v>0</v>
      </c>
      <c r="D1035" s="95" t="s">
        <v>542</v>
      </c>
      <c r="E1035" s="96" t="s">
        <v>12</v>
      </c>
      <c r="F1035" s="96" t="s">
        <v>13</v>
      </c>
      <c r="G1035" s="96" t="s">
        <v>465</v>
      </c>
    </row>
    <row r="1036" spans="1:7" ht="14.25" hidden="1" customHeight="1">
      <c r="A1036" s="94">
        <v>233</v>
      </c>
      <c r="B1036" s="104" t="s">
        <v>51</v>
      </c>
      <c r="C1036" s="100">
        <v>0</v>
      </c>
      <c r="D1036" s="95" t="s">
        <v>365</v>
      </c>
      <c r="E1036" s="96" t="s">
        <v>12</v>
      </c>
      <c r="F1036" s="96" t="s">
        <v>13</v>
      </c>
      <c r="G1036" s="96" t="s">
        <v>303</v>
      </c>
    </row>
    <row r="1037" spans="1:7" ht="28.5" hidden="1" customHeight="1">
      <c r="A1037" s="94">
        <v>89</v>
      </c>
      <c r="B1037" s="101" t="s">
        <v>51</v>
      </c>
      <c r="C1037" s="100">
        <v>0</v>
      </c>
      <c r="D1037" s="95" t="s">
        <v>145</v>
      </c>
      <c r="E1037" s="96" t="s">
        <v>12</v>
      </c>
      <c r="F1037" s="96" t="s">
        <v>13</v>
      </c>
      <c r="G1037" s="96" t="s">
        <v>53</v>
      </c>
    </row>
    <row r="1038" spans="1:7" ht="14.25" hidden="1" customHeight="1">
      <c r="A1038" s="94">
        <v>232</v>
      </c>
      <c r="B1038" s="104" t="s">
        <v>51</v>
      </c>
      <c r="C1038" s="100">
        <v>0</v>
      </c>
      <c r="D1038" s="95" t="s">
        <v>364</v>
      </c>
      <c r="E1038" s="96" t="s">
        <v>12</v>
      </c>
      <c r="F1038" s="96" t="s">
        <v>13</v>
      </c>
      <c r="G1038" s="96" t="s">
        <v>303</v>
      </c>
    </row>
    <row r="1039" spans="1:7" ht="28.5" hidden="1" customHeight="1">
      <c r="A1039" s="94">
        <v>88</v>
      </c>
      <c r="B1039" s="101" t="s">
        <v>51</v>
      </c>
      <c r="C1039" s="100">
        <v>0</v>
      </c>
      <c r="D1039" s="95" t="s">
        <v>144</v>
      </c>
      <c r="E1039" s="96" t="s">
        <v>12</v>
      </c>
      <c r="F1039" s="96" t="s">
        <v>13</v>
      </c>
      <c r="G1039" s="96" t="s">
        <v>53</v>
      </c>
    </row>
    <row r="1040" spans="1:7" ht="14.25" hidden="1" customHeight="1">
      <c r="A1040" s="94">
        <v>231</v>
      </c>
      <c r="B1040" s="104" t="s">
        <v>51</v>
      </c>
      <c r="C1040" s="100">
        <v>0</v>
      </c>
      <c r="D1040" s="95" t="s">
        <v>363</v>
      </c>
      <c r="E1040" s="96" t="s">
        <v>12</v>
      </c>
      <c r="F1040" s="96" t="s">
        <v>13</v>
      </c>
      <c r="G1040" s="96" t="s">
        <v>303</v>
      </c>
    </row>
    <row r="1041" spans="1:7" ht="28.5" hidden="1" customHeight="1">
      <c r="A1041" s="94">
        <v>87</v>
      </c>
      <c r="B1041" s="101" t="s">
        <v>51</v>
      </c>
      <c r="C1041" s="100">
        <v>0</v>
      </c>
      <c r="D1041" s="95" t="s">
        <v>142</v>
      </c>
      <c r="E1041" s="96" t="s">
        <v>12</v>
      </c>
      <c r="F1041" s="96" t="s">
        <v>13</v>
      </c>
      <c r="G1041" s="96" t="s">
        <v>53</v>
      </c>
    </row>
    <row r="1042" spans="1:7" ht="14.25" hidden="1" customHeight="1">
      <c r="A1042" s="94">
        <v>230</v>
      </c>
      <c r="B1042" s="104" t="s">
        <v>51</v>
      </c>
      <c r="C1042" s="100">
        <v>0</v>
      </c>
      <c r="D1042" s="95" t="s">
        <v>362</v>
      </c>
      <c r="E1042" s="96" t="s">
        <v>12</v>
      </c>
      <c r="F1042" s="96" t="s">
        <v>13</v>
      </c>
      <c r="G1042" s="96" t="s">
        <v>303</v>
      </c>
    </row>
    <row r="1043" spans="1:7" ht="28.5" hidden="1" customHeight="1">
      <c r="A1043" s="94">
        <v>86</v>
      </c>
      <c r="B1043" s="101" t="s">
        <v>51</v>
      </c>
      <c r="C1043" s="100">
        <v>0</v>
      </c>
      <c r="D1043" s="95" t="s">
        <v>140</v>
      </c>
      <c r="E1043" s="96" t="s">
        <v>12</v>
      </c>
      <c r="F1043" s="96" t="s">
        <v>13</v>
      </c>
      <c r="G1043" s="96" t="s">
        <v>53</v>
      </c>
    </row>
    <row r="1044" spans="1:7" ht="14.25" hidden="1" customHeight="1">
      <c r="A1044" s="94">
        <v>229</v>
      </c>
      <c r="B1044" s="104" t="s">
        <v>51</v>
      </c>
      <c r="C1044" s="100">
        <v>0</v>
      </c>
      <c r="D1044" s="95" t="s">
        <v>361</v>
      </c>
      <c r="E1044" s="96" t="s">
        <v>12</v>
      </c>
      <c r="F1044" s="96" t="s">
        <v>13</v>
      </c>
      <c r="G1044" s="96" t="s">
        <v>303</v>
      </c>
    </row>
    <row r="1045" spans="1:7" ht="28.5" hidden="1" customHeight="1">
      <c r="A1045" s="94">
        <v>85</v>
      </c>
      <c r="B1045" s="101" t="s">
        <v>51</v>
      </c>
      <c r="C1045" s="100">
        <v>0</v>
      </c>
      <c r="D1045" s="95" t="s">
        <v>138</v>
      </c>
      <c r="E1045" s="96" t="s">
        <v>12</v>
      </c>
      <c r="F1045" s="96" t="s">
        <v>13</v>
      </c>
      <c r="G1045" s="96" t="s">
        <v>53</v>
      </c>
    </row>
    <row r="1046" spans="1:7" ht="14.25" hidden="1" customHeight="1">
      <c r="A1046" s="94">
        <v>228</v>
      </c>
      <c r="B1046" s="104" t="s">
        <v>51</v>
      </c>
      <c r="C1046" s="100">
        <v>0</v>
      </c>
      <c r="D1046" s="95" t="s">
        <v>360</v>
      </c>
      <c r="E1046" s="96" t="s">
        <v>12</v>
      </c>
      <c r="F1046" s="96" t="s">
        <v>13</v>
      </c>
      <c r="G1046" s="96" t="s">
        <v>303</v>
      </c>
    </row>
    <row r="1047" spans="1:7" ht="28.5" hidden="1" customHeight="1">
      <c r="A1047" s="94">
        <v>84</v>
      </c>
      <c r="B1047" s="101" t="s">
        <v>51</v>
      </c>
      <c r="C1047" s="100">
        <v>0</v>
      </c>
      <c r="D1047" s="95" t="s">
        <v>137</v>
      </c>
      <c r="E1047" s="96" t="s">
        <v>12</v>
      </c>
      <c r="F1047" s="96" t="s">
        <v>13</v>
      </c>
      <c r="G1047" s="96" t="s">
        <v>53</v>
      </c>
    </row>
    <row r="1048" spans="1:7" ht="14.25" hidden="1" customHeight="1">
      <c r="A1048" s="94">
        <v>227</v>
      </c>
      <c r="B1048" s="104" t="s">
        <v>51</v>
      </c>
      <c r="C1048" s="100">
        <v>0</v>
      </c>
      <c r="D1048" s="95" t="s">
        <v>359</v>
      </c>
      <c r="E1048" s="96" t="s">
        <v>12</v>
      </c>
      <c r="F1048" s="96" t="s">
        <v>13</v>
      </c>
      <c r="G1048" s="96" t="s">
        <v>303</v>
      </c>
    </row>
    <row r="1049" spans="1:7" ht="28.5" hidden="1" customHeight="1">
      <c r="A1049" s="94">
        <v>83</v>
      </c>
      <c r="B1049" s="101" t="s">
        <v>51</v>
      </c>
      <c r="C1049" s="100">
        <v>0</v>
      </c>
      <c r="D1049" s="95" t="s">
        <v>136</v>
      </c>
      <c r="E1049" s="96" t="s">
        <v>12</v>
      </c>
      <c r="F1049" s="96" t="s">
        <v>13</v>
      </c>
      <c r="G1049" s="96" t="s">
        <v>53</v>
      </c>
    </row>
    <row r="1050" spans="1:7" ht="14.25" hidden="1" customHeight="1">
      <c r="A1050" s="94">
        <v>226</v>
      </c>
      <c r="B1050" s="104" t="s">
        <v>51</v>
      </c>
      <c r="C1050" s="100">
        <v>0</v>
      </c>
      <c r="D1050" s="95" t="s">
        <v>358</v>
      </c>
      <c r="E1050" s="96" t="s">
        <v>12</v>
      </c>
      <c r="F1050" s="96" t="s">
        <v>13</v>
      </c>
      <c r="G1050" s="96" t="s">
        <v>303</v>
      </c>
    </row>
    <row r="1051" spans="1:7" ht="28.5" hidden="1" customHeight="1">
      <c r="A1051" s="94">
        <v>82</v>
      </c>
      <c r="B1051" s="101" t="s">
        <v>51</v>
      </c>
      <c r="C1051" s="100">
        <v>0</v>
      </c>
      <c r="D1051" s="95" t="s">
        <v>135</v>
      </c>
      <c r="E1051" s="96" t="s">
        <v>12</v>
      </c>
      <c r="F1051" s="96" t="s">
        <v>13</v>
      </c>
      <c r="G1051" s="96" t="s">
        <v>53</v>
      </c>
    </row>
    <row r="1052" spans="1:7" ht="14.25" hidden="1" customHeight="1">
      <c r="A1052" s="94">
        <v>225</v>
      </c>
      <c r="B1052" s="104" t="s">
        <v>51</v>
      </c>
      <c r="C1052" s="100">
        <v>0</v>
      </c>
      <c r="D1052" s="95" t="s">
        <v>357</v>
      </c>
      <c r="E1052" s="96" t="s">
        <v>12</v>
      </c>
      <c r="F1052" s="96" t="s">
        <v>13</v>
      </c>
      <c r="G1052" s="96" t="s">
        <v>303</v>
      </c>
    </row>
    <row r="1053" spans="1:7" ht="28.5" hidden="1" customHeight="1">
      <c r="A1053" s="94">
        <v>81</v>
      </c>
      <c r="B1053" s="101" t="s">
        <v>51</v>
      </c>
      <c r="C1053" s="100">
        <v>0</v>
      </c>
      <c r="D1053" s="95" t="s">
        <v>134</v>
      </c>
      <c r="E1053" s="96" t="s">
        <v>12</v>
      </c>
      <c r="F1053" s="96" t="s">
        <v>13</v>
      </c>
      <c r="G1053" s="96" t="s">
        <v>53</v>
      </c>
    </row>
    <row r="1054" spans="1:7" ht="14.25" hidden="1" customHeight="1">
      <c r="A1054" s="94">
        <v>480</v>
      </c>
      <c r="B1054" s="101" t="s">
        <v>51</v>
      </c>
      <c r="C1054" s="100">
        <v>0</v>
      </c>
      <c r="D1054" s="95" t="s">
        <v>677</v>
      </c>
      <c r="E1054" s="96" t="s">
        <v>12</v>
      </c>
      <c r="F1054" s="96" t="s">
        <v>13</v>
      </c>
      <c r="G1054" s="96" t="s">
        <v>588</v>
      </c>
    </row>
    <row r="1055" spans="1:7" ht="14.25" hidden="1" customHeight="1">
      <c r="A1055" s="94">
        <v>479</v>
      </c>
      <c r="B1055" s="101" t="s">
        <v>51</v>
      </c>
      <c r="C1055" s="100">
        <v>0</v>
      </c>
      <c r="D1055" s="95" t="s">
        <v>676</v>
      </c>
      <c r="E1055" s="96" t="s">
        <v>12</v>
      </c>
      <c r="F1055" s="96" t="s">
        <v>13</v>
      </c>
      <c r="G1055" s="96" t="s">
        <v>588</v>
      </c>
    </row>
    <row r="1056" spans="1:7" ht="14.25" hidden="1" customHeight="1">
      <c r="A1056" s="94">
        <v>478</v>
      </c>
      <c r="B1056" s="101" t="s">
        <v>51</v>
      </c>
      <c r="C1056" s="100">
        <v>0</v>
      </c>
      <c r="D1056" s="95" t="s">
        <v>675</v>
      </c>
      <c r="E1056" s="96" t="s">
        <v>12</v>
      </c>
      <c r="F1056" s="96" t="s">
        <v>13</v>
      </c>
      <c r="G1056" s="96" t="s">
        <v>588</v>
      </c>
    </row>
    <row r="1057" spans="1:7" ht="14.25" hidden="1" customHeight="1">
      <c r="A1057" s="94">
        <v>477</v>
      </c>
      <c r="B1057" s="101" t="s">
        <v>51</v>
      </c>
      <c r="C1057" s="100">
        <v>0</v>
      </c>
      <c r="D1057" s="95" t="s">
        <v>674</v>
      </c>
      <c r="E1057" s="96" t="s">
        <v>12</v>
      </c>
      <c r="F1057" s="96" t="s">
        <v>13</v>
      </c>
      <c r="G1057" s="96" t="s">
        <v>588</v>
      </c>
    </row>
    <row r="1058" spans="1:7" ht="14.25" hidden="1" customHeight="1">
      <c r="A1058" s="94">
        <v>476</v>
      </c>
      <c r="B1058" s="101" t="s">
        <v>51</v>
      </c>
      <c r="C1058" s="100">
        <v>0</v>
      </c>
      <c r="D1058" s="95" t="s">
        <v>672</v>
      </c>
      <c r="E1058" s="96" t="s">
        <v>12</v>
      </c>
      <c r="F1058" s="96" t="s">
        <v>13</v>
      </c>
      <c r="G1058" s="96" t="s">
        <v>588</v>
      </c>
    </row>
    <row r="1059" spans="1:7" ht="14.25" hidden="1" customHeight="1">
      <c r="A1059" s="94">
        <v>475</v>
      </c>
      <c r="B1059" s="101" t="s">
        <v>51</v>
      </c>
      <c r="C1059" s="100">
        <v>0</v>
      </c>
      <c r="D1059" s="95" t="s">
        <v>670</v>
      </c>
      <c r="E1059" s="96" t="s">
        <v>12</v>
      </c>
      <c r="F1059" s="96" t="s">
        <v>13</v>
      </c>
      <c r="G1059" s="96" t="s">
        <v>588</v>
      </c>
    </row>
    <row r="1060" spans="1:7" ht="14.25" hidden="1" customHeight="1">
      <c r="A1060" s="94">
        <v>474</v>
      </c>
      <c r="B1060" s="101" t="s">
        <v>51</v>
      </c>
      <c r="C1060" s="100">
        <v>0</v>
      </c>
      <c r="D1060" s="95" t="s">
        <v>669</v>
      </c>
      <c r="E1060" s="96" t="s">
        <v>12</v>
      </c>
      <c r="F1060" s="96" t="s">
        <v>13</v>
      </c>
      <c r="G1060" s="96" t="s">
        <v>588</v>
      </c>
    </row>
    <row r="1061" spans="1:7" ht="14.25" hidden="1" customHeight="1">
      <c r="A1061" s="94">
        <v>473</v>
      </c>
      <c r="B1061" s="101" t="s">
        <v>51</v>
      </c>
      <c r="C1061" s="100">
        <v>0</v>
      </c>
      <c r="D1061" s="95" t="s">
        <v>667</v>
      </c>
      <c r="E1061" s="96" t="s">
        <v>12</v>
      </c>
      <c r="F1061" s="96" t="s">
        <v>13</v>
      </c>
      <c r="G1061" s="96" t="s">
        <v>588</v>
      </c>
    </row>
    <row r="1062" spans="1:7" ht="14.25" hidden="1" customHeight="1">
      <c r="A1062" s="94">
        <v>472</v>
      </c>
      <c r="B1062" s="101" t="s">
        <v>51</v>
      </c>
      <c r="C1062" s="100">
        <v>0</v>
      </c>
      <c r="D1062" s="95" t="s">
        <v>666</v>
      </c>
      <c r="E1062" s="96" t="s">
        <v>12</v>
      </c>
      <c r="F1062" s="96" t="s">
        <v>13</v>
      </c>
      <c r="G1062" s="96" t="s">
        <v>588</v>
      </c>
    </row>
    <row r="1063" spans="1:7" ht="14.25" hidden="1" customHeight="1">
      <c r="A1063" s="94">
        <v>177</v>
      </c>
      <c r="B1063" s="104" t="s">
        <v>51</v>
      </c>
      <c r="C1063" s="100">
        <v>0</v>
      </c>
      <c r="D1063" s="95" t="s">
        <v>309</v>
      </c>
      <c r="E1063" s="96" t="s">
        <v>12</v>
      </c>
      <c r="F1063" s="96" t="s">
        <v>13</v>
      </c>
      <c r="G1063" s="96" t="s">
        <v>303</v>
      </c>
    </row>
    <row r="1064" spans="1:7" ht="28.5" hidden="1" customHeight="1">
      <c r="A1064" s="94">
        <v>33</v>
      </c>
      <c r="B1064" s="101" t="s">
        <v>51</v>
      </c>
      <c r="C1064" s="100">
        <v>0</v>
      </c>
      <c r="D1064" s="95" t="s">
        <v>63</v>
      </c>
      <c r="E1064" s="96" t="s">
        <v>12</v>
      </c>
      <c r="F1064" s="96" t="s">
        <v>13</v>
      </c>
      <c r="G1064" s="96" t="s">
        <v>53</v>
      </c>
    </row>
    <row r="1065" spans="1:7" ht="14.25" hidden="1" customHeight="1">
      <c r="A1065" s="94">
        <v>516</v>
      </c>
      <c r="B1065" s="101" t="s">
        <v>51</v>
      </c>
      <c r="C1065" s="100">
        <v>0</v>
      </c>
      <c r="D1065" s="95" t="s">
        <v>722</v>
      </c>
      <c r="E1065" s="96" t="s">
        <v>12</v>
      </c>
      <c r="F1065" s="96" t="s">
        <v>13</v>
      </c>
      <c r="G1065" s="96" t="s">
        <v>713</v>
      </c>
    </row>
    <row r="1066" spans="1:7" ht="14.25" hidden="1" customHeight="1">
      <c r="A1066" s="94">
        <v>332</v>
      </c>
      <c r="B1066" s="101" t="s">
        <v>51</v>
      </c>
      <c r="C1066" s="100">
        <v>0</v>
      </c>
      <c r="D1066" s="95" t="s">
        <v>475</v>
      </c>
      <c r="E1066" s="96" t="s">
        <v>12</v>
      </c>
      <c r="F1066" s="96" t="s">
        <v>13</v>
      </c>
      <c r="G1066" s="96" t="s">
        <v>465</v>
      </c>
    </row>
    <row r="1067" spans="1:7" ht="14.25" hidden="1" customHeight="1">
      <c r="A1067" s="94">
        <v>424</v>
      </c>
      <c r="B1067" s="101" t="s">
        <v>51</v>
      </c>
      <c r="C1067" s="100">
        <v>0</v>
      </c>
      <c r="D1067" s="95" t="s">
        <v>597</v>
      </c>
      <c r="E1067" s="96" t="s">
        <v>12</v>
      </c>
      <c r="F1067" s="96" t="s">
        <v>13</v>
      </c>
      <c r="G1067" s="96" t="s">
        <v>588</v>
      </c>
    </row>
    <row r="1068" spans="1:7" ht="14.25" hidden="1" customHeight="1">
      <c r="A1068" s="94">
        <v>747</v>
      </c>
      <c r="B1068" s="101" t="s">
        <v>51</v>
      </c>
      <c r="C1068" s="100">
        <v>0</v>
      </c>
      <c r="D1068" s="95" t="s">
        <v>987</v>
      </c>
      <c r="E1068" s="96" t="s">
        <v>12</v>
      </c>
      <c r="F1068" s="96" t="s">
        <v>13</v>
      </c>
      <c r="G1068" s="79" t="s">
        <v>982</v>
      </c>
    </row>
    <row r="1069" spans="1:7" ht="14.25" hidden="1" customHeight="1">
      <c r="A1069" s="94">
        <v>379</v>
      </c>
      <c r="B1069" s="101" t="s">
        <v>51</v>
      </c>
      <c r="C1069" s="100">
        <v>0</v>
      </c>
      <c r="D1069" s="95" t="s">
        <v>541</v>
      </c>
      <c r="E1069" s="96" t="s">
        <v>12</v>
      </c>
      <c r="F1069" s="96" t="s">
        <v>13</v>
      </c>
      <c r="G1069" s="96" t="s">
        <v>465</v>
      </c>
    </row>
    <row r="1070" spans="1:7" ht="14.25" hidden="1" customHeight="1">
      <c r="A1070" s="94">
        <v>378</v>
      </c>
      <c r="B1070" s="101" t="s">
        <v>51</v>
      </c>
      <c r="C1070" s="100">
        <v>0</v>
      </c>
      <c r="D1070" s="95" t="s">
        <v>540</v>
      </c>
      <c r="E1070" s="96" t="s">
        <v>12</v>
      </c>
      <c r="F1070" s="96" t="s">
        <v>13</v>
      </c>
      <c r="G1070" s="96" t="s">
        <v>465</v>
      </c>
    </row>
    <row r="1071" spans="1:7" ht="14.25" hidden="1" customHeight="1">
      <c r="A1071" s="94">
        <v>377</v>
      </c>
      <c r="B1071" s="101" t="s">
        <v>51</v>
      </c>
      <c r="C1071" s="100">
        <v>0</v>
      </c>
      <c r="D1071" s="95" t="s">
        <v>539</v>
      </c>
      <c r="E1071" s="96" t="s">
        <v>12</v>
      </c>
      <c r="F1071" s="96" t="s">
        <v>13</v>
      </c>
      <c r="G1071" s="96" t="s">
        <v>465</v>
      </c>
    </row>
    <row r="1072" spans="1:7" ht="14.25" hidden="1" customHeight="1">
      <c r="A1072" s="94">
        <v>376</v>
      </c>
      <c r="B1072" s="101" t="s">
        <v>51</v>
      </c>
      <c r="C1072" s="100">
        <v>0</v>
      </c>
      <c r="D1072" s="95" t="s">
        <v>537</v>
      </c>
      <c r="E1072" s="96" t="s">
        <v>12</v>
      </c>
      <c r="F1072" s="96" t="s">
        <v>13</v>
      </c>
      <c r="G1072" s="96" t="s">
        <v>465</v>
      </c>
    </row>
    <row r="1073" spans="1:7" ht="14.25" hidden="1" customHeight="1">
      <c r="A1073" s="94">
        <v>375</v>
      </c>
      <c r="B1073" s="101" t="s">
        <v>51</v>
      </c>
      <c r="C1073" s="100">
        <v>0</v>
      </c>
      <c r="D1073" s="95" t="s">
        <v>536</v>
      </c>
      <c r="E1073" s="96" t="s">
        <v>12</v>
      </c>
      <c r="F1073" s="96" t="s">
        <v>13</v>
      </c>
      <c r="G1073" s="96" t="s">
        <v>465</v>
      </c>
    </row>
    <row r="1074" spans="1:7" ht="14.25" hidden="1" customHeight="1">
      <c r="A1074" s="94">
        <v>374</v>
      </c>
      <c r="B1074" s="101" t="s">
        <v>51</v>
      </c>
      <c r="C1074" s="100">
        <v>0</v>
      </c>
      <c r="D1074" s="95" t="s">
        <v>535</v>
      </c>
      <c r="E1074" s="96" t="s">
        <v>12</v>
      </c>
      <c r="F1074" s="96" t="s">
        <v>13</v>
      </c>
      <c r="G1074" s="96" t="s">
        <v>465</v>
      </c>
    </row>
    <row r="1075" spans="1:7" ht="14.25" hidden="1" customHeight="1">
      <c r="A1075" s="94">
        <v>373</v>
      </c>
      <c r="B1075" s="101" t="s">
        <v>51</v>
      </c>
      <c r="C1075" s="100">
        <v>0</v>
      </c>
      <c r="D1075" s="95" t="s">
        <v>534</v>
      </c>
      <c r="E1075" s="96" t="s">
        <v>12</v>
      </c>
      <c r="F1075" s="96" t="s">
        <v>13</v>
      </c>
      <c r="G1075" s="96" t="s">
        <v>465</v>
      </c>
    </row>
    <row r="1076" spans="1:7" ht="14.25" hidden="1" customHeight="1">
      <c r="A1076" s="94">
        <v>372</v>
      </c>
      <c r="B1076" s="101" t="s">
        <v>51</v>
      </c>
      <c r="C1076" s="100">
        <v>0</v>
      </c>
      <c r="D1076" s="95" t="s">
        <v>533</v>
      </c>
      <c r="E1076" s="96" t="s">
        <v>12</v>
      </c>
      <c r="F1076" s="96" t="s">
        <v>13</v>
      </c>
      <c r="G1076" s="96" t="s">
        <v>465</v>
      </c>
    </row>
    <row r="1077" spans="1:7" ht="14.25" hidden="1" customHeight="1">
      <c r="A1077" s="94">
        <v>371</v>
      </c>
      <c r="B1077" s="101" t="s">
        <v>51</v>
      </c>
      <c r="C1077" s="100">
        <v>0</v>
      </c>
      <c r="D1077" s="95" t="s">
        <v>532</v>
      </c>
      <c r="E1077" s="96" t="s">
        <v>12</v>
      </c>
      <c r="F1077" s="96" t="s">
        <v>13</v>
      </c>
      <c r="G1077" s="96" t="s">
        <v>465</v>
      </c>
    </row>
    <row r="1078" spans="1:7" ht="14.25" hidden="1" customHeight="1">
      <c r="A1078" s="94">
        <v>224</v>
      </c>
      <c r="B1078" s="104" t="s">
        <v>51</v>
      </c>
      <c r="C1078" s="100">
        <v>0</v>
      </c>
      <c r="D1078" s="95" t="s">
        <v>356</v>
      </c>
      <c r="E1078" s="96" t="s">
        <v>12</v>
      </c>
      <c r="F1078" s="96" t="s">
        <v>13</v>
      </c>
      <c r="G1078" s="96" t="s">
        <v>303</v>
      </c>
    </row>
    <row r="1079" spans="1:7" ht="28.5" hidden="1" customHeight="1">
      <c r="A1079" s="94">
        <v>80</v>
      </c>
      <c r="B1079" s="101" t="s">
        <v>51</v>
      </c>
      <c r="C1079" s="100">
        <v>0</v>
      </c>
      <c r="D1079" s="95" t="s">
        <v>133</v>
      </c>
      <c r="E1079" s="96" t="s">
        <v>12</v>
      </c>
      <c r="F1079" s="96" t="s">
        <v>13</v>
      </c>
      <c r="G1079" s="96" t="s">
        <v>53</v>
      </c>
    </row>
    <row r="1080" spans="1:7" ht="14.25" hidden="1" customHeight="1">
      <c r="A1080" s="94">
        <v>223</v>
      </c>
      <c r="B1080" s="104" t="s">
        <v>51</v>
      </c>
      <c r="C1080" s="100">
        <v>0</v>
      </c>
      <c r="D1080" s="95" t="s">
        <v>355</v>
      </c>
      <c r="E1080" s="96" t="s">
        <v>12</v>
      </c>
      <c r="F1080" s="96" t="s">
        <v>13</v>
      </c>
      <c r="G1080" s="96" t="s">
        <v>303</v>
      </c>
    </row>
    <row r="1081" spans="1:7" ht="28.5" hidden="1" customHeight="1">
      <c r="A1081" s="94">
        <v>79</v>
      </c>
      <c r="B1081" s="101" t="s">
        <v>51</v>
      </c>
      <c r="C1081" s="100">
        <v>0</v>
      </c>
      <c r="D1081" s="95" t="s">
        <v>132</v>
      </c>
      <c r="E1081" s="96" t="s">
        <v>12</v>
      </c>
      <c r="F1081" s="96" t="s">
        <v>13</v>
      </c>
      <c r="G1081" s="96" t="s">
        <v>53</v>
      </c>
    </row>
    <row r="1082" spans="1:7" ht="14.25" hidden="1" customHeight="1">
      <c r="A1082" s="94">
        <v>222</v>
      </c>
      <c r="B1082" s="104" t="s">
        <v>51</v>
      </c>
      <c r="C1082" s="100">
        <v>0</v>
      </c>
      <c r="D1082" s="95" t="s">
        <v>354</v>
      </c>
      <c r="E1082" s="96" t="s">
        <v>12</v>
      </c>
      <c r="F1082" s="96" t="s">
        <v>13</v>
      </c>
      <c r="G1082" s="96" t="s">
        <v>303</v>
      </c>
    </row>
    <row r="1083" spans="1:7" ht="28.5" hidden="1" customHeight="1">
      <c r="A1083" s="94">
        <v>78</v>
      </c>
      <c r="B1083" s="101" t="s">
        <v>51</v>
      </c>
      <c r="C1083" s="100">
        <v>0</v>
      </c>
      <c r="D1083" s="95" t="s">
        <v>130</v>
      </c>
      <c r="E1083" s="96" t="s">
        <v>12</v>
      </c>
      <c r="F1083" s="96" t="s">
        <v>13</v>
      </c>
      <c r="G1083" s="96" t="s">
        <v>53</v>
      </c>
    </row>
    <row r="1084" spans="1:7" ht="14.25" hidden="1" customHeight="1">
      <c r="A1084" s="94">
        <v>221</v>
      </c>
      <c r="B1084" s="104" t="s">
        <v>51</v>
      </c>
      <c r="C1084" s="100">
        <v>0</v>
      </c>
      <c r="D1084" s="95" t="s">
        <v>353</v>
      </c>
      <c r="E1084" s="96" t="s">
        <v>12</v>
      </c>
      <c r="F1084" s="96" t="s">
        <v>13</v>
      </c>
      <c r="G1084" s="96" t="s">
        <v>303</v>
      </c>
    </row>
    <row r="1085" spans="1:7" ht="28.5" hidden="1" customHeight="1">
      <c r="A1085" s="94">
        <v>77</v>
      </c>
      <c r="B1085" s="101" t="s">
        <v>51</v>
      </c>
      <c r="C1085" s="100">
        <v>0</v>
      </c>
      <c r="D1085" s="95" t="s">
        <v>128</v>
      </c>
      <c r="E1085" s="96" t="s">
        <v>12</v>
      </c>
      <c r="F1085" s="96" t="s">
        <v>13</v>
      </c>
      <c r="G1085" s="96" t="s">
        <v>53</v>
      </c>
    </row>
    <row r="1086" spans="1:7" ht="14.25" hidden="1" customHeight="1">
      <c r="A1086" s="94">
        <v>220</v>
      </c>
      <c r="B1086" s="104" t="s">
        <v>51</v>
      </c>
      <c r="C1086" s="100">
        <v>0</v>
      </c>
      <c r="D1086" s="95" t="s">
        <v>352</v>
      </c>
      <c r="E1086" s="96" t="s">
        <v>12</v>
      </c>
      <c r="F1086" s="96" t="s">
        <v>13</v>
      </c>
      <c r="G1086" s="96" t="s">
        <v>303</v>
      </c>
    </row>
    <row r="1087" spans="1:7" ht="28.5" hidden="1" customHeight="1">
      <c r="A1087" s="94">
        <v>76</v>
      </c>
      <c r="B1087" s="101" t="s">
        <v>51</v>
      </c>
      <c r="C1087" s="100">
        <v>0</v>
      </c>
      <c r="D1087" s="95" t="s">
        <v>127</v>
      </c>
      <c r="E1087" s="96" t="s">
        <v>12</v>
      </c>
      <c r="F1087" s="96" t="s">
        <v>13</v>
      </c>
      <c r="G1087" s="96" t="s">
        <v>53</v>
      </c>
    </row>
    <row r="1088" spans="1:7" ht="14.25" hidden="1" customHeight="1">
      <c r="A1088" s="94">
        <v>219</v>
      </c>
      <c r="B1088" s="104" t="s">
        <v>51</v>
      </c>
      <c r="C1088" s="100">
        <v>0</v>
      </c>
      <c r="D1088" s="95" t="s">
        <v>351</v>
      </c>
      <c r="E1088" s="96" t="s">
        <v>12</v>
      </c>
      <c r="F1088" s="96" t="s">
        <v>13</v>
      </c>
      <c r="G1088" s="96" t="s">
        <v>303</v>
      </c>
    </row>
    <row r="1089" spans="1:7" ht="28.5" hidden="1" customHeight="1">
      <c r="A1089" s="94">
        <v>75</v>
      </c>
      <c r="B1089" s="101" t="s">
        <v>51</v>
      </c>
      <c r="C1089" s="100">
        <v>0</v>
      </c>
      <c r="D1089" s="95" t="s">
        <v>126</v>
      </c>
      <c r="E1089" s="96" t="s">
        <v>12</v>
      </c>
      <c r="F1089" s="96" t="s">
        <v>13</v>
      </c>
      <c r="G1089" s="96" t="s">
        <v>53</v>
      </c>
    </row>
    <row r="1090" spans="1:7" ht="14.25" hidden="1" customHeight="1">
      <c r="A1090" s="94">
        <v>218</v>
      </c>
      <c r="B1090" s="104" t="s">
        <v>51</v>
      </c>
      <c r="C1090" s="100">
        <v>0</v>
      </c>
      <c r="D1090" s="95" t="s">
        <v>350</v>
      </c>
      <c r="E1090" s="96" t="s">
        <v>12</v>
      </c>
      <c r="F1090" s="96" t="s">
        <v>13</v>
      </c>
      <c r="G1090" s="96" t="s">
        <v>303</v>
      </c>
    </row>
    <row r="1091" spans="1:7" ht="28.5" hidden="1" customHeight="1">
      <c r="A1091" s="94">
        <v>74</v>
      </c>
      <c r="B1091" s="101" t="s">
        <v>51</v>
      </c>
      <c r="C1091" s="100">
        <v>0</v>
      </c>
      <c r="D1091" s="95" t="s">
        <v>125</v>
      </c>
      <c r="E1091" s="96" t="s">
        <v>12</v>
      </c>
      <c r="F1091" s="96" t="s">
        <v>13</v>
      </c>
      <c r="G1091" s="96" t="s">
        <v>53</v>
      </c>
    </row>
    <row r="1092" spans="1:7" ht="14.25" hidden="1" customHeight="1">
      <c r="A1092" s="94">
        <v>217</v>
      </c>
      <c r="B1092" s="104" t="s">
        <v>51</v>
      </c>
      <c r="C1092" s="100">
        <v>0</v>
      </c>
      <c r="D1092" s="95" t="s">
        <v>349</v>
      </c>
      <c r="E1092" s="96" t="s">
        <v>12</v>
      </c>
      <c r="F1092" s="96" t="s">
        <v>13</v>
      </c>
      <c r="G1092" s="96" t="s">
        <v>303</v>
      </c>
    </row>
    <row r="1093" spans="1:7" ht="28.5" hidden="1" customHeight="1">
      <c r="A1093" s="94">
        <v>73</v>
      </c>
      <c r="B1093" s="101" t="s">
        <v>51</v>
      </c>
      <c r="C1093" s="100">
        <v>0</v>
      </c>
      <c r="D1093" s="95" t="s">
        <v>123</v>
      </c>
      <c r="E1093" s="96" t="s">
        <v>12</v>
      </c>
      <c r="F1093" s="96" t="s">
        <v>13</v>
      </c>
      <c r="G1093" s="96" t="s">
        <v>53</v>
      </c>
    </row>
    <row r="1094" spans="1:7" ht="14.25" hidden="1" customHeight="1">
      <c r="A1094" s="94">
        <v>216</v>
      </c>
      <c r="B1094" s="104" t="s">
        <v>51</v>
      </c>
      <c r="C1094" s="100">
        <v>0</v>
      </c>
      <c r="D1094" s="95" t="s">
        <v>348</v>
      </c>
      <c r="E1094" s="96" t="s">
        <v>12</v>
      </c>
      <c r="F1094" s="96" t="s">
        <v>13</v>
      </c>
      <c r="G1094" s="96" t="s">
        <v>303</v>
      </c>
    </row>
    <row r="1095" spans="1:7" ht="28.5" hidden="1" customHeight="1">
      <c r="A1095" s="94">
        <v>72</v>
      </c>
      <c r="B1095" s="101" t="s">
        <v>51</v>
      </c>
      <c r="C1095" s="100">
        <v>0</v>
      </c>
      <c r="D1095" s="95" t="s">
        <v>121</v>
      </c>
      <c r="E1095" s="96" t="s">
        <v>12</v>
      </c>
      <c r="F1095" s="96" t="s">
        <v>13</v>
      </c>
      <c r="G1095" s="96" t="s">
        <v>53</v>
      </c>
    </row>
    <row r="1096" spans="1:7" ht="14.25" hidden="1" customHeight="1">
      <c r="A1096" s="94">
        <v>471</v>
      </c>
      <c r="B1096" s="101" t="s">
        <v>51</v>
      </c>
      <c r="C1096" s="100">
        <v>0</v>
      </c>
      <c r="D1096" s="95" t="s">
        <v>664</v>
      </c>
      <c r="E1096" s="96" t="s">
        <v>12</v>
      </c>
      <c r="F1096" s="96" t="s">
        <v>13</v>
      </c>
      <c r="G1096" s="96" t="s">
        <v>588</v>
      </c>
    </row>
    <row r="1097" spans="1:7" ht="14.25" hidden="1" customHeight="1">
      <c r="A1097" s="94">
        <v>470</v>
      </c>
      <c r="B1097" s="101" t="s">
        <v>51</v>
      </c>
      <c r="C1097" s="100">
        <v>0</v>
      </c>
      <c r="D1097" s="95" t="s">
        <v>662</v>
      </c>
      <c r="E1097" s="96" t="s">
        <v>12</v>
      </c>
      <c r="F1097" s="96" t="s">
        <v>13</v>
      </c>
      <c r="G1097" s="96" t="s">
        <v>588</v>
      </c>
    </row>
    <row r="1098" spans="1:7" ht="14.25" hidden="1" customHeight="1">
      <c r="A1098" s="94">
        <v>469</v>
      </c>
      <c r="B1098" s="101" t="s">
        <v>51</v>
      </c>
      <c r="C1098" s="100">
        <v>0</v>
      </c>
      <c r="D1098" s="95" t="s">
        <v>660</v>
      </c>
      <c r="E1098" s="96" t="s">
        <v>12</v>
      </c>
      <c r="F1098" s="96" t="s">
        <v>13</v>
      </c>
      <c r="G1098" s="96" t="s">
        <v>588</v>
      </c>
    </row>
    <row r="1099" spans="1:7" ht="14.25" hidden="1" customHeight="1">
      <c r="A1099" s="94">
        <v>468</v>
      </c>
      <c r="B1099" s="101" t="s">
        <v>51</v>
      </c>
      <c r="C1099" s="100">
        <v>0</v>
      </c>
      <c r="D1099" s="119" t="s">
        <v>659</v>
      </c>
      <c r="E1099" s="96" t="s">
        <v>12</v>
      </c>
      <c r="F1099" s="96" t="s">
        <v>13</v>
      </c>
      <c r="G1099" s="96" t="s">
        <v>588</v>
      </c>
    </row>
    <row r="1100" spans="1:7" ht="14.25" hidden="1" customHeight="1">
      <c r="A1100" s="94">
        <v>467</v>
      </c>
      <c r="B1100" s="101" t="s">
        <v>51</v>
      </c>
      <c r="C1100" s="100">
        <v>0</v>
      </c>
      <c r="D1100" s="119" t="s">
        <v>658</v>
      </c>
      <c r="E1100" s="96" t="s">
        <v>12</v>
      </c>
      <c r="F1100" s="96" t="s">
        <v>13</v>
      </c>
      <c r="G1100" s="96" t="s">
        <v>588</v>
      </c>
    </row>
    <row r="1101" spans="1:7" ht="14.25" hidden="1" customHeight="1">
      <c r="A1101" s="94">
        <v>466</v>
      </c>
      <c r="B1101" s="101" t="s">
        <v>51</v>
      </c>
      <c r="C1101" s="100">
        <v>0</v>
      </c>
      <c r="D1101" s="95" t="s">
        <v>657</v>
      </c>
      <c r="E1101" s="96" t="s">
        <v>12</v>
      </c>
      <c r="F1101" s="96" t="s">
        <v>13</v>
      </c>
      <c r="G1101" s="96" t="s">
        <v>588</v>
      </c>
    </row>
    <row r="1102" spans="1:7" ht="14.25" hidden="1" customHeight="1">
      <c r="A1102" s="94">
        <v>465</v>
      </c>
      <c r="B1102" s="101" t="s">
        <v>51</v>
      </c>
      <c r="C1102" s="100">
        <v>0</v>
      </c>
      <c r="D1102" s="95" t="s">
        <v>656</v>
      </c>
      <c r="E1102" s="96" t="s">
        <v>12</v>
      </c>
      <c r="F1102" s="96" t="s">
        <v>13</v>
      </c>
      <c r="G1102" s="96" t="s">
        <v>588</v>
      </c>
    </row>
    <row r="1103" spans="1:7" ht="14.25" hidden="1" customHeight="1">
      <c r="A1103" s="94">
        <v>464</v>
      </c>
      <c r="B1103" s="101" t="s">
        <v>51</v>
      </c>
      <c r="C1103" s="100">
        <v>0</v>
      </c>
      <c r="D1103" s="95" t="s">
        <v>655</v>
      </c>
      <c r="E1103" s="96" t="s">
        <v>12</v>
      </c>
      <c r="F1103" s="96" t="s">
        <v>13</v>
      </c>
      <c r="G1103" s="96" t="s">
        <v>588</v>
      </c>
    </row>
    <row r="1104" spans="1:7" ht="14.25" hidden="1" customHeight="1">
      <c r="A1104" s="94">
        <v>463</v>
      </c>
      <c r="B1104" s="101" t="s">
        <v>51</v>
      </c>
      <c r="C1104" s="100">
        <v>0</v>
      </c>
      <c r="D1104" s="95" t="s">
        <v>653</v>
      </c>
      <c r="E1104" s="96" t="s">
        <v>12</v>
      </c>
      <c r="F1104" s="96" t="s">
        <v>13</v>
      </c>
      <c r="G1104" s="96" t="s">
        <v>588</v>
      </c>
    </row>
    <row r="1105" spans="1:7" ht="14.25" hidden="1" customHeight="1">
      <c r="A1105" s="94">
        <v>176</v>
      </c>
      <c r="B1105" s="104" t="s">
        <v>51</v>
      </c>
      <c r="C1105" s="100">
        <v>0</v>
      </c>
      <c r="D1105" s="95" t="s">
        <v>308</v>
      </c>
      <c r="E1105" s="96" t="s">
        <v>12</v>
      </c>
      <c r="F1105" s="96" t="s">
        <v>13</v>
      </c>
      <c r="G1105" s="96" t="s">
        <v>303</v>
      </c>
    </row>
    <row r="1106" spans="1:7" ht="28.5" hidden="1" customHeight="1">
      <c r="A1106" s="94">
        <v>32</v>
      </c>
      <c r="B1106" s="101" t="s">
        <v>51</v>
      </c>
      <c r="C1106" s="100">
        <v>0</v>
      </c>
      <c r="D1106" s="95" t="s">
        <v>62</v>
      </c>
      <c r="E1106" s="96" t="s">
        <v>12</v>
      </c>
      <c r="F1106" s="96" t="s">
        <v>13</v>
      </c>
      <c r="G1106" s="96" t="s">
        <v>53</v>
      </c>
    </row>
    <row r="1107" spans="1:7" ht="14.25" hidden="1" customHeight="1">
      <c r="A1107" s="94">
        <v>515</v>
      </c>
      <c r="B1107" s="101" t="s">
        <v>51</v>
      </c>
      <c r="C1107" s="100">
        <v>0</v>
      </c>
      <c r="D1107" s="95" t="s">
        <v>720</v>
      </c>
      <c r="E1107" s="96" t="s">
        <v>12</v>
      </c>
      <c r="F1107" s="96" t="s">
        <v>13</v>
      </c>
      <c r="G1107" s="96" t="s">
        <v>713</v>
      </c>
    </row>
    <row r="1108" spans="1:7" ht="14.25" hidden="1" customHeight="1">
      <c r="A1108" s="94">
        <v>331</v>
      </c>
      <c r="B1108" s="101" t="s">
        <v>51</v>
      </c>
      <c r="C1108" s="100">
        <v>0</v>
      </c>
      <c r="D1108" s="95" t="s">
        <v>473</v>
      </c>
      <c r="E1108" s="96" t="s">
        <v>12</v>
      </c>
      <c r="F1108" s="96" t="s">
        <v>13</v>
      </c>
      <c r="G1108" s="96" t="s">
        <v>465</v>
      </c>
    </row>
    <row r="1109" spans="1:7" ht="14.25" hidden="1" customHeight="1">
      <c r="A1109" s="94">
        <v>423</v>
      </c>
      <c r="B1109" s="101" t="s">
        <v>51</v>
      </c>
      <c r="C1109" s="100">
        <v>0</v>
      </c>
      <c r="D1109" s="95" t="s">
        <v>595</v>
      </c>
      <c r="E1109" s="96" t="s">
        <v>12</v>
      </c>
      <c r="F1109" s="96" t="s">
        <v>13</v>
      </c>
      <c r="G1109" s="96" t="s">
        <v>588</v>
      </c>
    </row>
    <row r="1110" spans="1:7" ht="14.25" hidden="1" customHeight="1">
      <c r="A1110" s="94">
        <v>746</v>
      </c>
      <c r="B1110" s="101" t="s">
        <v>51</v>
      </c>
      <c r="C1110" s="100">
        <v>0</v>
      </c>
      <c r="D1110" s="95" t="s">
        <v>986</v>
      </c>
      <c r="E1110" s="96" t="s">
        <v>12</v>
      </c>
      <c r="F1110" s="96" t="s">
        <v>13</v>
      </c>
      <c r="G1110" s="79" t="s">
        <v>982</v>
      </c>
    </row>
    <row r="1111" spans="1:7" ht="14.25" hidden="1" customHeight="1">
      <c r="A1111" s="94">
        <v>361</v>
      </c>
      <c r="B1111" s="101" t="s">
        <v>51</v>
      </c>
      <c r="C1111" s="100">
        <v>0</v>
      </c>
      <c r="D1111" s="95" t="s">
        <v>519</v>
      </c>
      <c r="E1111" s="96" t="s">
        <v>12</v>
      </c>
      <c r="F1111" s="96" t="s">
        <v>13</v>
      </c>
      <c r="G1111" s="96" t="s">
        <v>465</v>
      </c>
    </row>
    <row r="1112" spans="1:7" ht="14.25" hidden="1" customHeight="1">
      <c r="A1112" s="94">
        <v>360</v>
      </c>
      <c r="B1112" s="101" t="s">
        <v>51</v>
      </c>
      <c r="C1112" s="100">
        <v>0</v>
      </c>
      <c r="D1112" s="95" t="s">
        <v>517</v>
      </c>
      <c r="E1112" s="96" t="s">
        <v>12</v>
      </c>
      <c r="F1112" s="96" t="s">
        <v>13</v>
      </c>
      <c r="G1112" s="96" t="s">
        <v>465</v>
      </c>
    </row>
    <row r="1113" spans="1:7" ht="14.25" hidden="1" customHeight="1">
      <c r="A1113" s="94">
        <v>359</v>
      </c>
      <c r="B1113" s="101" t="s">
        <v>51</v>
      </c>
      <c r="C1113" s="100">
        <v>0</v>
      </c>
      <c r="D1113" s="95" t="s">
        <v>516</v>
      </c>
      <c r="E1113" s="96" t="s">
        <v>12</v>
      </c>
      <c r="F1113" s="96" t="s">
        <v>13</v>
      </c>
      <c r="G1113" s="96" t="s">
        <v>465</v>
      </c>
    </row>
    <row r="1114" spans="1:7" ht="14.25" hidden="1" customHeight="1">
      <c r="A1114" s="94">
        <v>358</v>
      </c>
      <c r="B1114" s="101" t="s">
        <v>51</v>
      </c>
      <c r="C1114" s="100">
        <v>0</v>
      </c>
      <c r="D1114" s="95" t="s">
        <v>514</v>
      </c>
      <c r="E1114" s="96" t="s">
        <v>12</v>
      </c>
      <c r="F1114" s="96" t="s">
        <v>13</v>
      </c>
      <c r="G1114" s="96" t="s">
        <v>465</v>
      </c>
    </row>
    <row r="1115" spans="1:7" ht="14.25" hidden="1" customHeight="1">
      <c r="A1115" s="94">
        <v>357</v>
      </c>
      <c r="B1115" s="101" t="s">
        <v>51</v>
      </c>
      <c r="C1115" s="100">
        <v>0</v>
      </c>
      <c r="D1115" s="95" t="s">
        <v>512</v>
      </c>
      <c r="E1115" s="96" t="s">
        <v>12</v>
      </c>
      <c r="F1115" s="96" t="s">
        <v>13</v>
      </c>
      <c r="G1115" s="96" t="s">
        <v>465</v>
      </c>
    </row>
    <row r="1116" spans="1:7" ht="14.25" hidden="1" customHeight="1">
      <c r="A1116" s="94">
        <v>356</v>
      </c>
      <c r="B1116" s="101" t="s">
        <v>51</v>
      </c>
      <c r="C1116" s="100">
        <v>0</v>
      </c>
      <c r="D1116" s="95" t="s">
        <v>510</v>
      </c>
      <c r="E1116" s="96" t="s">
        <v>12</v>
      </c>
      <c r="F1116" s="96" t="s">
        <v>13</v>
      </c>
      <c r="G1116" s="96" t="s">
        <v>465</v>
      </c>
    </row>
    <row r="1117" spans="1:7" ht="14.25" hidden="1" customHeight="1">
      <c r="A1117" s="94">
        <v>355</v>
      </c>
      <c r="B1117" s="101" t="s">
        <v>51</v>
      </c>
      <c r="C1117" s="100">
        <v>0</v>
      </c>
      <c r="D1117" s="95" t="s">
        <v>509</v>
      </c>
      <c r="E1117" s="96" t="s">
        <v>12</v>
      </c>
      <c r="F1117" s="96" t="s">
        <v>13</v>
      </c>
      <c r="G1117" s="96" t="s">
        <v>465</v>
      </c>
    </row>
    <row r="1118" spans="1:7" ht="14.25" hidden="1" customHeight="1">
      <c r="A1118" s="94">
        <v>354</v>
      </c>
      <c r="B1118" s="101" t="s">
        <v>51</v>
      </c>
      <c r="C1118" s="100">
        <v>0</v>
      </c>
      <c r="D1118" s="95" t="s">
        <v>508</v>
      </c>
      <c r="E1118" s="96" t="s">
        <v>12</v>
      </c>
      <c r="F1118" s="96" t="s">
        <v>13</v>
      </c>
      <c r="G1118" s="96" t="s">
        <v>465</v>
      </c>
    </row>
    <row r="1119" spans="1:7" ht="14.25" hidden="1" customHeight="1">
      <c r="A1119" s="94">
        <v>353</v>
      </c>
      <c r="B1119" s="101" t="s">
        <v>51</v>
      </c>
      <c r="C1119" s="100">
        <v>0</v>
      </c>
      <c r="D1119" s="95" t="s">
        <v>506</v>
      </c>
      <c r="E1119" s="96" t="s">
        <v>12</v>
      </c>
      <c r="F1119" s="96" t="s">
        <v>13</v>
      </c>
      <c r="G1119" s="96" t="s">
        <v>465</v>
      </c>
    </row>
    <row r="1120" spans="1:7" ht="14.25" hidden="1" customHeight="1">
      <c r="A1120" s="94">
        <v>206</v>
      </c>
      <c r="B1120" s="104" t="s">
        <v>51</v>
      </c>
      <c r="C1120" s="100">
        <v>0</v>
      </c>
      <c r="D1120" s="95" t="s">
        <v>338</v>
      </c>
      <c r="E1120" s="96" t="s">
        <v>12</v>
      </c>
      <c r="F1120" s="96" t="s">
        <v>13</v>
      </c>
      <c r="G1120" s="96" t="s">
        <v>303</v>
      </c>
    </row>
    <row r="1121" spans="1:7" ht="28.5" hidden="1" customHeight="1">
      <c r="A1121" s="94">
        <v>62</v>
      </c>
      <c r="B1121" s="101" t="s">
        <v>51</v>
      </c>
      <c r="C1121" s="100">
        <v>0</v>
      </c>
      <c r="D1121" s="95" t="s">
        <v>111</v>
      </c>
      <c r="E1121" s="96" t="s">
        <v>12</v>
      </c>
      <c r="F1121" s="96" t="s">
        <v>13</v>
      </c>
      <c r="G1121" s="96" t="s">
        <v>53</v>
      </c>
    </row>
    <row r="1122" spans="1:7" ht="14.25" hidden="1" customHeight="1">
      <c r="A1122" s="94">
        <v>205</v>
      </c>
      <c r="B1122" s="104" t="s">
        <v>51</v>
      </c>
      <c r="C1122" s="100">
        <v>0</v>
      </c>
      <c r="D1122" s="95" t="s">
        <v>337</v>
      </c>
      <c r="E1122" s="96" t="s">
        <v>12</v>
      </c>
      <c r="F1122" s="96" t="s">
        <v>13</v>
      </c>
      <c r="G1122" s="96" t="s">
        <v>303</v>
      </c>
    </row>
    <row r="1123" spans="1:7" ht="28.5" hidden="1" customHeight="1">
      <c r="A1123" s="94">
        <v>61</v>
      </c>
      <c r="B1123" s="101" t="s">
        <v>51</v>
      </c>
      <c r="C1123" s="100">
        <v>0</v>
      </c>
      <c r="D1123" s="95" t="s">
        <v>109</v>
      </c>
      <c r="E1123" s="96" t="s">
        <v>12</v>
      </c>
      <c r="F1123" s="96" t="s">
        <v>13</v>
      </c>
      <c r="G1123" s="96" t="s">
        <v>53</v>
      </c>
    </row>
    <row r="1124" spans="1:7" ht="14.25" hidden="1" customHeight="1">
      <c r="A1124" s="94">
        <v>204</v>
      </c>
      <c r="B1124" s="104" t="s">
        <v>51</v>
      </c>
      <c r="C1124" s="100">
        <v>0</v>
      </c>
      <c r="D1124" s="95" t="s">
        <v>336</v>
      </c>
      <c r="E1124" s="96" t="s">
        <v>12</v>
      </c>
      <c r="F1124" s="96" t="s">
        <v>13</v>
      </c>
      <c r="G1124" s="96" t="s">
        <v>303</v>
      </c>
    </row>
    <row r="1125" spans="1:7" ht="28.5" hidden="1" customHeight="1">
      <c r="A1125" s="94">
        <v>60</v>
      </c>
      <c r="B1125" s="101" t="s">
        <v>51</v>
      </c>
      <c r="C1125" s="100">
        <v>0</v>
      </c>
      <c r="D1125" s="95" t="s">
        <v>107</v>
      </c>
      <c r="E1125" s="96" t="s">
        <v>12</v>
      </c>
      <c r="F1125" s="96" t="s">
        <v>13</v>
      </c>
      <c r="G1125" s="96" t="s">
        <v>53</v>
      </c>
    </row>
    <row r="1126" spans="1:7" ht="14.25" hidden="1" customHeight="1">
      <c r="A1126" s="94">
        <v>203</v>
      </c>
      <c r="B1126" s="104" t="s">
        <v>51</v>
      </c>
      <c r="C1126" s="100">
        <v>0</v>
      </c>
      <c r="D1126" s="95" t="s">
        <v>335</v>
      </c>
      <c r="E1126" s="96" t="s">
        <v>12</v>
      </c>
      <c r="F1126" s="96" t="s">
        <v>13</v>
      </c>
      <c r="G1126" s="96" t="s">
        <v>303</v>
      </c>
    </row>
    <row r="1127" spans="1:7" ht="28.5" hidden="1" customHeight="1">
      <c r="A1127" s="94">
        <v>59</v>
      </c>
      <c r="B1127" s="101" t="s">
        <v>51</v>
      </c>
      <c r="C1127" s="100">
        <v>0</v>
      </c>
      <c r="D1127" s="95" t="s">
        <v>105</v>
      </c>
      <c r="E1127" s="96" t="s">
        <v>12</v>
      </c>
      <c r="F1127" s="96" t="s">
        <v>13</v>
      </c>
      <c r="G1127" s="96" t="s">
        <v>53</v>
      </c>
    </row>
    <row r="1128" spans="1:7" ht="14.25" hidden="1" customHeight="1">
      <c r="A1128" s="94">
        <v>202</v>
      </c>
      <c r="B1128" s="104" t="s">
        <v>51</v>
      </c>
      <c r="C1128" s="100">
        <v>0</v>
      </c>
      <c r="D1128" s="95" t="s">
        <v>334</v>
      </c>
      <c r="E1128" s="96" t="s">
        <v>12</v>
      </c>
      <c r="F1128" s="96" t="s">
        <v>13</v>
      </c>
      <c r="G1128" s="96" t="s">
        <v>303</v>
      </c>
    </row>
    <row r="1129" spans="1:7" ht="28.5" hidden="1" customHeight="1">
      <c r="A1129" s="94">
        <v>58</v>
      </c>
      <c r="B1129" s="101" t="s">
        <v>51</v>
      </c>
      <c r="C1129" s="100">
        <v>0</v>
      </c>
      <c r="D1129" s="95" t="s">
        <v>103</v>
      </c>
      <c r="E1129" s="96" t="s">
        <v>12</v>
      </c>
      <c r="F1129" s="96" t="s">
        <v>13</v>
      </c>
      <c r="G1129" s="96" t="s">
        <v>53</v>
      </c>
    </row>
    <row r="1130" spans="1:7" ht="14.25" hidden="1" customHeight="1">
      <c r="A1130" s="94">
        <v>201</v>
      </c>
      <c r="B1130" s="104" t="s">
        <v>51</v>
      </c>
      <c r="C1130" s="100">
        <v>0</v>
      </c>
      <c r="D1130" s="95" t="s">
        <v>333</v>
      </c>
      <c r="E1130" s="96" t="s">
        <v>12</v>
      </c>
      <c r="F1130" s="96" t="s">
        <v>13</v>
      </c>
      <c r="G1130" s="96" t="s">
        <v>303</v>
      </c>
    </row>
    <row r="1131" spans="1:7" ht="28.5" hidden="1" customHeight="1">
      <c r="A1131" s="94">
        <v>57</v>
      </c>
      <c r="B1131" s="101" t="s">
        <v>51</v>
      </c>
      <c r="C1131" s="100">
        <v>0</v>
      </c>
      <c r="D1131" s="95" t="s">
        <v>102</v>
      </c>
      <c r="E1131" s="96" t="s">
        <v>12</v>
      </c>
      <c r="F1131" s="96" t="s">
        <v>13</v>
      </c>
      <c r="G1131" s="96" t="s">
        <v>53</v>
      </c>
    </row>
    <row r="1132" spans="1:7" ht="14.25" hidden="1" customHeight="1">
      <c r="A1132" s="94">
        <v>200</v>
      </c>
      <c r="B1132" s="104" t="s">
        <v>51</v>
      </c>
      <c r="C1132" s="100">
        <v>0</v>
      </c>
      <c r="D1132" s="95" t="s">
        <v>332</v>
      </c>
      <c r="E1132" s="96" t="s">
        <v>12</v>
      </c>
      <c r="F1132" s="96" t="s">
        <v>13</v>
      </c>
      <c r="G1132" s="96" t="s">
        <v>303</v>
      </c>
    </row>
    <row r="1133" spans="1:7" ht="28.5" hidden="1" customHeight="1">
      <c r="A1133" s="94">
        <v>56</v>
      </c>
      <c r="B1133" s="101" t="s">
        <v>51</v>
      </c>
      <c r="C1133" s="100">
        <v>0</v>
      </c>
      <c r="D1133" s="95" t="s">
        <v>101</v>
      </c>
      <c r="E1133" s="96" t="s">
        <v>12</v>
      </c>
      <c r="F1133" s="96" t="s">
        <v>13</v>
      </c>
      <c r="G1133" s="96" t="s">
        <v>53</v>
      </c>
    </row>
    <row r="1134" spans="1:7" ht="14.25" hidden="1" customHeight="1">
      <c r="A1134" s="94">
        <v>199</v>
      </c>
      <c r="B1134" s="104" t="s">
        <v>51</v>
      </c>
      <c r="C1134" s="100">
        <v>0</v>
      </c>
      <c r="D1134" s="95" t="s">
        <v>331</v>
      </c>
      <c r="E1134" s="96" t="s">
        <v>12</v>
      </c>
      <c r="F1134" s="96" t="s">
        <v>13</v>
      </c>
      <c r="G1134" s="96" t="s">
        <v>303</v>
      </c>
    </row>
    <row r="1135" spans="1:7" ht="28.5" hidden="1" customHeight="1">
      <c r="A1135" s="94">
        <v>55</v>
      </c>
      <c r="B1135" s="101" t="s">
        <v>51</v>
      </c>
      <c r="C1135" s="100">
        <v>0</v>
      </c>
      <c r="D1135" s="119" t="s">
        <v>100</v>
      </c>
      <c r="E1135" s="96" t="s">
        <v>12</v>
      </c>
      <c r="F1135" s="96" t="s">
        <v>13</v>
      </c>
      <c r="G1135" s="96" t="s">
        <v>53</v>
      </c>
    </row>
    <row r="1136" spans="1:7" ht="14.25" hidden="1" customHeight="1">
      <c r="A1136" s="94">
        <v>198</v>
      </c>
      <c r="B1136" s="104" t="s">
        <v>51</v>
      </c>
      <c r="C1136" s="100">
        <v>0</v>
      </c>
      <c r="D1136" s="95" t="s">
        <v>330</v>
      </c>
      <c r="E1136" s="96" t="s">
        <v>12</v>
      </c>
      <c r="F1136" s="96" t="s">
        <v>13</v>
      </c>
      <c r="G1136" s="96" t="s">
        <v>303</v>
      </c>
    </row>
    <row r="1137" spans="1:7" ht="28.5" hidden="1" customHeight="1">
      <c r="A1137" s="94">
        <v>54</v>
      </c>
      <c r="B1137" s="101" t="s">
        <v>51</v>
      </c>
      <c r="C1137" s="100">
        <v>0</v>
      </c>
      <c r="D1137" s="95" t="s">
        <v>99</v>
      </c>
      <c r="E1137" s="96" t="s">
        <v>12</v>
      </c>
      <c r="F1137" s="96" t="s">
        <v>13</v>
      </c>
      <c r="G1137" s="96" t="s">
        <v>53</v>
      </c>
    </row>
    <row r="1138" spans="1:7" ht="14.25" hidden="1" customHeight="1">
      <c r="A1138" s="94">
        <v>453</v>
      </c>
      <c r="B1138" s="101" t="s">
        <v>51</v>
      </c>
      <c r="C1138" s="100">
        <v>0</v>
      </c>
      <c r="D1138" s="95" t="s">
        <v>642</v>
      </c>
      <c r="E1138" s="96" t="s">
        <v>12</v>
      </c>
      <c r="F1138" s="96" t="s">
        <v>13</v>
      </c>
      <c r="G1138" s="96" t="s">
        <v>588</v>
      </c>
    </row>
    <row r="1139" spans="1:7" ht="14.25" hidden="1" customHeight="1">
      <c r="A1139" s="94">
        <v>452</v>
      </c>
      <c r="B1139" s="101" t="s">
        <v>51</v>
      </c>
      <c r="C1139" s="100">
        <v>0</v>
      </c>
      <c r="D1139" s="95" t="s">
        <v>640</v>
      </c>
      <c r="E1139" s="96" t="s">
        <v>12</v>
      </c>
      <c r="F1139" s="96" t="s">
        <v>13</v>
      </c>
      <c r="G1139" s="96" t="s">
        <v>588</v>
      </c>
    </row>
    <row r="1140" spans="1:7" ht="14.25" hidden="1" customHeight="1">
      <c r="A1140" s="94">
        <v>451</v>
      </c>
      <c r="B1140" s="101" t="s">
        <v>51</v>
      </c>
      <c r="C1140" s="100">
        <v>0</v>
      </c>
      <c r="D1140" s="95" t="s">
        <v>638</v>
      </c>
      <c r="E1140" s="96" t="s">
        <v>12</v>
      </c>
      <c r="F1140" s="96" t="s">
        <v>13</v>
      </c>
      <c r="G1140" s="96" t="s">
        <v>588</v>
      </c>
    </row>
    <row r="1141" spans="1:7" ht="14.25" hidden="1" customHeight="1">
      <c r="A1141" s="94">
        <v>450</v>
      </c>
      <c r="B1141" s="101" t="s">
        <v>51</v>
      </c>
      <c r="C1141" s="100">
        <v>0</v>
      </c>
      <c r="D1141" s="95" t="s">
        <v>636</v>
      </c>
      <c r="E1141" s="96" t="s">
        <v>12</v>
      </c>
      <c r="F1141" s="96" t="s">
        <v>13</v>
      </c>
      <c r="G1141" s="96" t="s">
        <v>588</v>
      </c>
    </row>
    <row r="1142" spans="1:7" ht="14.25" hidden="1" customHeight="1">
      <c r="A1142" s="94">
        <v>449</v>
      </c>
      <c r="B1142" s="101" t="s">
        <v>51</v>
      </c>
      <c r="C1142" s="100">
        <v>0</v>
      </c>
      <c r="D1142" s="95" t="s">
        <v>634</v>
      </c>
      <c r="E1142" s="96" t="s">
        <v>12</v>
      </c>
      <c r="F1142" s="96" t="s">
        <v>13</v>
      </c>
      <c r="G1142" s="96" t="s">
        <v>588</v>
      </c>
    </row>
    <row r="1143" spans="1:7" ht="14.25" hidden="1" customHeight="1">
      <c r="A1143" s="94">
        <v>448</v>
      </c>
      <c r="B1143" s="101" t="s">
        <v>51</v>
      </c>
      <c r="C1143" s="100">
        <v>0</v>
      </c>
      <c r="D1143" s="95" t="s">
        <v>633</v>
      </c>
      <c r="E1143" s="96" t="s">
        <v>12</v>
      </c>
      <c r="F1143" s="96" t="s">
        <v>13</v>
      </c>
      <c r="G1143" s="96" t="s">
        <v>588</v>
      </c>
    </row>
    <row r="1144" spans="1:7" ht="14.25" hidden="1" customHeight="1">
      <c r="A1144" s="94">
        <v>447</v>
      </c>
      <c r="B1144" s="101" t="s">
        <v>51</v>
      </c>
      <c r="C1144" s="100">
        <v>0</v>
      </c>
      <c r="D1144" s="95" t="s">
        <v>632</v>
      </c>
      <c r="E1144" s="96" t="s">
        <v>12</v>
      </c>
      <c r="F1144" s="96" t="s">
        <v>13</v>
      </c>
      <c r="G1144" s="96" t="s">
        <v>588</v>
      </c>
    </row>
    <row r="1145" spans="1:7" ht="14.25" hidden="1" customHeight="1">
      <c r="A1145" s="94">
        <v>446</v>
      </c>
      <c r="B1145" s="101" t="s">
        <v>51</v>
      </c>
      <c r="C1145" s="100">
        <v>0</v>
      </c>
      <c r="D1145" s="95" t="s">
        <v>630</v>
      </c>
      <c r="E1145" s="96" t="s">
        <v>12</v>
      </c>
      <c r="F1145" s="96" t="s">
        <v>13</v>
      </c>
      <c r="G1145" s="96" t="s">
        <v>588</v>
      </c>
    </row>
    <row r="1146" spans="1:7" ht="14.25" hidden="1" customHeight="1">
      <c r="A1146" s="94">
        <v>445</v>
      </c>
      <c r="B1146" s="101" t="s">
        <v>51</v>
      </c>
      <c r="C1146" s="100">
        <v>0</v>
      </c>
      <c r="D1146" s="95" t="s">
        <v>628</v>
      </c>
      <c r="E1146" s="96" t="s">
        <v>12</v>
      </c>
      <c r="F1146" s="96" t="s">
        <v>13</v>
      </c>
      <c r="G1146" s="96" t="s">
        <v>588</v>
      </c>
    </row>
    <row r="1147" spans="1:7" ht="14.25" hidden="1" customHeight="1">
      <c r="A1147" s="94">
        <v>174</v>
      </c>
      <c r="B1147" s="104" t="s">
        <v>51</v>
      </c>
      <c r="C1147" s="100">
        <v>0</v>
      </c>
      <c r="D1147" s="95" t="s">
        <v>305</v>
      </c>
      <c r="E1147" s="96" t="s">
        <v>12</v>
      </c>
      <c r="F1147" s="96" t="s">
        <v>13</v>
      </c>
      <c r="G1147" s="96" t="s">
        <v>303</v>
      </c>
    </row>
    <row r="1148" spans="1:7" ht="28.5" hidden="1" customHeight="1">
      <c r="A1148" s="94">
        <v>30</v>
      </c>
      <c r="B1148" s="101" t="s">
        <v>51</v>
      </c>
      <c r="C1148" s="100">
        <v>0</v>
      </c>
      <c r="D1148" s="95" t="s">
        <v>58</v>
      </c>
      <c r="E1148" s="96" t="s">
        <v>12</v>
      </c>
      <c r="F1148" s="96" t="s">
        <v>13</v>
      </c>
      <c r="G1148" s="96" t="s">
        <v>53</v>
      </c>
    </row>
    <row r="1149" spans="1:7" ht="14.25" hidden="1" customHeight="1">
      <c r="A1149" s="94">
        <v>513</v>
      </c>
      <c r="B1149" s="101" t="s">
        <v>51</v>
      </c>
      <c r="C1149" s="100">
        <v>0</v>
      </c>
      <c r="D1149" s="95" t="s">
        <v>717</v>
      </c>
      <c r="E1149" s="96" t="s">
        <v>12</v>
      </c>
      <c r="F1149" s="96" t="s">
        <v>13</v>
      </c>
      <c r="G1149" s="96" t="s">
        <v>713</v>
      </c>
    </row>
    <row r="1150" spans="1:7" ht="14.25" hidden="1" customHeight="1">
      <c r="A1150" s="94">
        <v>329</v>
      </c>
      <c r="B1150" s="101" t="s">
        <v>51</v>
      </c>
      <c r="C1150" s="100">
        <v>0</v>
      </c>
      <c r="D1150" s="95" t="s">
        <v>469</v>
      </c>
      <c r="E1150" s="96" t="s">
        <v>12</v>
      </c>
      <c r="F1150" s="96" t="s">
        <v>13</v>
      </c>
      <c r="G1150" s="96" t="s">
        <v>465</v>
      </c>
    </row>
    <row r="1151" spans="1:7" ht="14.25" hidden="1" customHeight="1">
      <c r="A1151" s="94">
        <v>421</v>
      </c>
      <c r="B1151" s="101" t="s">
        <v>51</v>
      </c>
      <c r="C1151" s="100">
        <v>0</v>
      </c>
      <c r="D1151" s="95" t="s">
        <v>592</v>
      </c>
      <c r="E1151" s="96" t="s">
        <v>12</v>
      </c>
      <c r="F1151" s="96" t="s">
        <v>13</v>
      </c>
      <c r="G1151" s="96" t="s">
        <v>588</v>
      </c>
    </row>
    <row r="1152" spans="1:7" ht="14.25" hidden="1" customHeight="1">
      <c r="A1152" s="94">
        <v>744</v>
      </c>
      <c r="B1152" s="101" t="s">
        <v>51</v>
      </c>
      <c r="C1152" s="100">
        <v>0</v>
      </c>
      <c r="D1152" s="95" t="s">
        <v>984</v>
      </c>
      <c r="E1152" s="96" t="s">
        <v>12</v>
      </c>
      <c r="F1152" s="96" t="s">
        <v>13</v>
      </c>
      <c r="G1152" s="79" t="s">
        <v>982</v>
      </c>
    </row>
    <row r="1153" spans="1:7" ht="14.25" hidden="1" customHeight="1">
      <c r="A1153" s="94">
        <v>343</v>
      </c>
      <c r="B1153" s="101" t="s">
        <v>51</v>
      </c>
      <c r="C1153" s="100">
        <v>0</v>
      </c>
      <c r="D1153" s="95" t="s">
        <v>494</v>
      </c>
      <c r="E1153" s="96" t="s">
        <v>12</v>
      </c>
      <c r="F1153" s="96" t="s">
        <v>13</v>
      </c>
      <c r="G1153" s="96" t="s">
        <v>465</v>
      </c>
    </row>
    <row r="1154" spans="1:7" ht="14.25" hidden="1" customHeight="1">
      <c r="A1154" s="94">
        <v>342</v>
      </c>
      <c r="B1154" s="101" t="s">
        <v>51</v>
      </c>
      <c r="C1154" s="100">
        <v>0</v>
      </c>
      <c r="D1154" s="95" t="s">
        <v>492</v>
      </c>
      <c r="E1154" s="96" t="s">
        <v>12</v>
      </c>
      <c r="F1154" s="96" t="s">
        <v>13</v>
      </c>
      <c r="G1154" s="96" t="s">
        <v>465</v>
      </c>
    </row>
    <row r="1155" spans="1:7" ht="14.25" hidden="1" customHeight="1">
      <c r="A1155" s="94">
        <v>341</v>
      </c>
      <c r="B1155" s="101" t="s">
        <v>51</v>
      </c>
      <c r="C1155" s="100">
        <v>0</v>
      </c>
      <c r="D1155" s="95" t="s">
        <v>490</v>
      </c>
      <c r="E1155" s="96" t="s">
        <v>12</v>
      </c>
      <c r="F1155" s="96" t="s">
        <v>13</v>
      </c>
      <c r="G1155" s="96" t="s">
        <v>465</v>
      </c>
    </row>
    <row r="1156" spans="1:7" ht="14.25" hidden="1" customHeight="1">
      <c r="A1156" s="94">
        <v>340</v>
      </c>
      <c r="B1156" s="101" t="s">
        <v>51</v>
      </c>
      <c r="C1156" s="100">
        <v>0</v>
      </c>
      <c r="D1156" s="119" t="s">
        <v>488</v>
      </c>
      <c r="E1156" s="96" t="s">
        <v>12</v>
      </c>
      <c r="F1156" s="96" t="s">
        <v>13</v>
      </c>
      <c r="G1156" s="96" t="s">
        <v>465</v>
      </c>
    </row>
    <row r="1157" spans="1:7" ht="14.25" hidden="1" customHeight="1">
      <c r="A1157" s="94">
        <v>339</v>
      </c>
      <c r="B1157" s="101" t="s">
        <v>51</v>
      </c>
      <c r="C1157" s="100">
        <v>0</v>
      </c>
      <c r="D1157" s="95" t="s">
        <v>486</v>
      </c>
      <c r="E1157" s="96" t="s">
        <v>12</v>
      </c>
      <c r="F1157" s="96" t="s">
        <v>13</v>
      </c>
      <c r="G1157" s="96" t="s">
        <v>465</v>
      </c>
    </row>
    <row r="1158" spans="1:7" ht="14.25" hidden="1" customHeight="1">
      <c r="A1158" s="94">
        <v>338</v>
      </c>
      <c r="B1158" s="101" t="s">
        <v>51</v>
      </c>
      <c r="C1158" s="100">
        <v>0</v>
      </c>
      <c r="D1158" s="95" t="s">
        <v>485</v>
      </c>
      <c r="E1158" s="96" t="s">
        <v>12</v>
      </c>
      <c r="F1158" s="96" t="s">
        <v>13</v>
      </c>
      <c r="G1158" s="96" t="s">
        <v>465</v>
      </c>
    </row>
    <row r="1159" spans="1:7" ht="14.25" hidden="1" customHeight="1">
      <c r="A1159" s="94">
        <v>337</v>
      </c>
      <c r="B1159" s="101" t="s">
        <v>51</v>
      </c>
      <c r="C1159" s="100">
        <v>0</v>
      </c>
      <c r="D1159" s="95" t="s">
        <v>484</v>
      </c>
      <c r="E1159" s="96" t="s">
        <v>12</v>
      </c>
      <c r="F1159" s="96" t="s">
        <v>13</v>
      </c>
      <c r="G1159" s="96" t="s">
        <v>465</v>
      </c>
    </row>
    <row r="1160" spans="1:7" ht="14.25" hidden="1" customHeight="1">
      <c r="A1160" s="94">
        <v>336</v>
      </c>
      <c r="B1160" s="101" t="s">
        <v>51</v>
      </c>
      <c r="C1160" s="100">
        <v>0</v>
      </c>
      <c r="D1160" s="95" t="s">
        <v>483</v>
      </c>
      <c r="E1160" s="96" t="s">
        <v>12</v>
      </c>
      <c r="F1160" s="96" t="s">
        <v>13</v>
      </c>
      <c r="G1160" s="96" t="s">
        <v>465</v>
      </c>
    </row>
    <row r="1161" spans="1:7" ht="14.25" hidden="1" customHeight="1">
      <c r="A1161" s="94">
        <v>335</v>
      </c>
      <c r="B1161" s="101" t="s">
        <v>51</v>
      </c>
      <c r="C1161" s="100">
        <v>0</v>
      </c>
      <c r="D1161" s="95" t="s">
        <v>481</v>
      </c>
      <c r="E1161" s="96" t="s">
        <v>12</v>
      </c>
      <c r="F1161" s="96" t="s">
        <v>13</v>
      </c>
      <c r="G1161" s="96" t="s">
        <v>465</v>
      </c>
    </row>
    <row r="1162" spans="1:7" ht="14.25" hidden="1" customHeight="1">
      <c r="A1162" s="94">
        <v>188</v>
      </c>
      <c r="B1162" s="104" t="s">
        <v>51</v>
      </c>
      <c r="C1162" s="100">
        <v>0</v>
      </c>
      <c r="D1162" s="95" t="s">
        <v>320</v>
      </c>
      <c r="E1162" s="96" t="s">
        <v>12</v>
      </c>
      <c r="F1162" s="96" t="s">
        <v>13</v>
      </c>
      <c r="G1162" s="96" t="s">
        <v>303</v>
      </c>
    </row>
    <row r="1163" spans="1:7" ht="28.5" hidden="1" customHeight="1">
      <c r="A1163" s="94">
        <v>44</v>
      </c>
      <c r="B1163" s="101" t="s">
        <v>51</v>
      </c>
      <c r="C1163" s="100">
        <v>0</v>
      </c>
      <c r="D1163" s="95" t="s">
        <v>84</v>
      </c>
      <c r="E1163" s="96" t="s">
        <v>12</v>
      </c>
      <c r="F1163" s="96" t="s">
        <v>13</v>
      </c>
      <c r="G1163" s="96" t="s">
        <v>53</v>
      </c>
    </row>
    <row r="1164" spans="1:7" ht="14.25" hidden="1" customHeight="1">
      <c r="A1164" s="94">
        <v>187</v>
      </c>
      <c r="B1164" s="104" t="s">
        <v>51</v>
      </c>
      <c r="C1164" s="100">
        <v>0</v>
      </c>
      <c r="D1164" s="95" t="s">
        <v>319</v>
      </c>
      <c r="E1164" s="96" t="s">
        <v>12</v>
      </c>
      <c r="F1164" s="96" t="s">
        <v>13</v>
      </c>
      <c r="G1164" s="96" t="s">
        <v>303</v>
      </c>
    </row>
    <row r="1165" spans="1:7" ht="28.5" hidden="1" customHeight="1">
      <c r="A1165" s="94">
        <v>43</v>
      </c>
      <c r="B1165" s="101" t="s">
        <v>51</v>
      </c>
      <c r="C1165" s="100">
        <v>0</v>
      </c>
      <c r="D1165" s="95" t="s">
        <v>82</v>
      </c>
      <c r="E1165" s="96" t="s">
        <v>12</v>
      </c>
      <c r="F1165" s="96" t="s">
        <v>13</v>
      </c>
      <c r="G1165" s="96" t="s">
        <v>53</v>
      </c>
    </row>
    <row r="1166" spans="1:7" ht="14.25" hidden="1" customHeight="1">
      <c r="A1166" s="94">
        <v>186</v>
      </c>
      <c r="B1166" s="104" t="s">
        <v>51</v>
      </c>
      <c r="C1166" s="100">
        <v>0</v>
      </c>
      <c r="D1166" s="95" t="s">
        <v>318</v>
      </c>
      <c r="E1166" s="96" t="s">
        <v>12</v>
      </c>
      <c r="F1166" s="96" t="s">
        <v>13</v>
      </c>
      <c r="G1166" s="96" t="s">
        <v>303</v>
      </c>
    </row>
    <row r="1167" spans="1:7" ht="28.5" hidden="1" customHeight="1">
      <c r="A1167" s="94">
        <v>42</v>
      </c>
      <c r="B1167" s="101" t="s">
        <v>51</v>
      </c>
      <c r="C1167" s="100">
        <v>0</v>
      </c>
      <c r="D1167" s="95" t="s">
        <v>80</v>
      </c>
      <c r="E1167" s="96" t="s">
        <v>12</v>
      </c>
      <c r="F1167" s="96" t="s">
        <v>13</v>
      </c>
      <c r="G1167" s="96" t="s">
        <v>53</v>
      </c>
    </row>
    <row r="1168" spans="1:7" ht="14.25" hidden="1" customHeight="1">
      <c r="A1168" s="94">
        <v>185</v>
      </c>
      <c r="B1168" s="104" t="s">
        <v>51</v>
      </c>
      <c r="C1168" s="100">
        <v>0</v>
      </c>
      <c r="D1168" s="95" t="s">
        <v>317</v>
      </c>
      <c r="E1168" s="96" t="s">
        <v>12</v>
      </c>
      <c r="F1168" s="96" t="s">
        <v>13</v>
      </c>
      <c r="G1168" s="96" t="s">
        <v>303</v>
      </c>
    </row>
    <row r="1169" spans="1:7" ht="28.5" hidden="1" customHeight="1">
      <c r="A1169" s="94">
        <v>41</v>
      </c>
      <c r="B1169" s="101" t="s">
        <v>51</v>
      </c>
      <c r="C1169" s="100">
        <v>0</v>
      </c>
      <c r="D1169" s="95" t="s">
        <v>78</v>
      </c>
      <c r="E1169" s="96" t="s">
        <v>12</v>
      </c>
      <c r="F1169" s="96" t="s">
        <v>13</v>
      </c>
      <c r="G1169" s="96" t="s">
        <v>53</v>
      </c>
    </row>
    <row r="1170" spans="1:7" ht="14.25" hidden="1" customHeight="1">
      <c r="A1170" s="94">
        <v>184</v>
      </c>
      <c r="B1170" s="104" t="s">
        <v>51</v>
      </c>
      <c r="C1170" s="100">
        <v>0</v>
      </c>
      <c r="D1170" s="95" t="s">
        <v>316</v>
      </c>
      <c r="E1170" s="96" t="s">
        <v>12</v>
      </c>
      <c r="F1170" s="96" t="s">
        <v>13</v>
      </c>
      <c r="G1170" s="96" t="s">
        <v>303</v>
      </c>
    </row>
    <row r="1171" spans="1:7" ht="28.5" hidden="1" customHeight="1">
      <c r="A1171" s="94">
        <v>40</v>
      </c>
      <c r="B1171" s="101" t="s">
        <v>51</v>
      </c>
      <c r="C1171" s="100">
        <v>0</v>
      </c>
      <c r="D1171" s="95" t="s">
        <v>76</v>
      </c>
      <c r="E1171" s="96" t="s">
        <v>12</v>
      </c>
      <c r="F1171" s="96" t="s">
        <v>13</v>
      </c>
      <c r="G1171" s="96" t="s">
        <v>53</v>
      </c>
    </row>
    <row r="1172" spans="1:7" ht="14.25" hidden="1" customHeight="1">
      <c r="A1172" s="94">
        <v>183</v>
      </c>
      <c r="B1172" s="104" t="s">
        <v>51</v>
      </c>
      <c r="C1172" s="100">
        <v>0</v>
      </c>
      <c r="D1172" s="95" t="s">
        <v>315</v>
      </c>
      <c r="E1172" s="96" t="s">
        <v>12</v>
      </c>
      <c r="F1172" s="96" t="s">
        <v>13</v>
      </c>
      <c r="G1172" s="96" t="s">
        <v>303</v>
      </c>
    </row>
    <row r="1173" spans="1:7" ht="28.5" hidden="1" customHeight="1">
      <c r="A1173" s="94">
        <v>39</v>
      </c>
      <c r="B1173" s="101" t="s">
        <v>51</v>
      </c>
      <c r="C1173" s="100">
        <v>0</v>
      </c>
      <c r="D1173" s="95" t="s">
        <v>75</v>
      </c>
      <c r="E1173" s="96" t="s">
        <v>12</v>
      </c>
      <c r="F1173" s="96" t="s">
        <v>13</v>
      </c>
      <c r="G1173" s="96" t="s">
        <v>53</v>
      </c>
    </row>
    <row r="1174" spans="1:7" ht="14.25" hidden="1" customHeight="1">
      <c r="A1174" s="94">
        <v>182</v>
      </c>
      <c r="B1174" s="104" t="s">
        <v>51</v>
      </c>
      <c r="C1174" s="100">
        <v>0</v>
      </c>
      <c r="D1174" s="95" t="s">
        <v>314</v>
      </c>
      <c r="E1174" s="96" t="s">
        <v>12</v>
      </c>
      <c r="F1174" s="96" t="s">
        <v>13</v>
      </c>
      <c r="G1174" s="96" t="s">
        <v>303</v>
      </c>
    </row>
    <row r="1175" spans="1:7" ht="28.5" hidden="1" customHeight="1">
      <c r="A1175" s="94">
        <v>38</v>
      </c>
      <c r="B1175" s="101" t="s">
        <v>51</v>
      </c>
      <c r="C1175" s="100">
        <v>0</v>
      </c>
      <c r="D1175" s="95" t="s">
        <v>73</v>
      </c>
      <c r="E1175" s="96" t="s">
        <v>12</v>
      </c>
      <c r="F1175" s="96" t="s">
        <v>13</v>
      </c>
      <c r="G1175" s="96" t="s">
        <v>53</v>
      </c>
    </row>
    <row r="1176" spans="1:7" ht="14.25" hidden="1" customHeight="1">
      <c r="A1176" s="94">
        <v>181</v>
      </c>
      <c r="B1176" s="115" t="s">
        <v>51</v>
      </c>
      <c r="C1176" s="105">
        <v>0</v>
      </c>
      <c r="D1176" s="106" t="s">
        <v>313</v>
      </c>
      <c r="E1176" s="107" t="s">
        <v>12</v>
      </c>
      <c r="F1176" s="107" t="s">
        <v>13</v>
      </c>
      <c r="G1176" s="107" t="s">
        <v>303</v>
      </c>
    </row>
    <row r="1177" spans="1:7" ht="28.5" hidden="1" customHeight="1">
      <c r="A1177" s="94">
        <v>37</v>
      </c>
      <c r="B1177" s="101" t="s">
        <v>51</v>
      </c>
      <c r="C1177" s="100">
        <v>0</v>
      </c>
      <c r="D1177" s="95" t="s">
        <v>71</v>
      </c>
      <c r="E1177" s="96" t="s">
        <v>12</v>
      </c>
      <c r="F1177" s="96" t="s">
        <v>13</v>
      </c>
      <c r="G1177" s="96" t="s">
        <v>53</v>
      </c>
    </row>
    <row r="1178" spans="1:7" ht="14.25" hidden="1" customHeight="1">
      <c r="A1178" s="94">
        <v>180</v>
      </c>
      <c r="B1178" s="117" t="s">
        <v>51</v>
      </c>
      <c r="C1178" s="108">
        <v>0</v>
      </c>
      <c r="D1178" s="109" t="s">
        <v>312</v>
      </c>
      <c r="E1178" s="110" t="s">
        <v>12</v>
      </c>
      <c r="F1178" s="110" t="s">
        <v>13</v>
      </c>
      <c r="G1178" s="110" t="s">
        <v>303</v>
      </c>
    </row>
    <row r="1179" spans="1:7" ht="28.5" hidden="1" customHeight="1">
      <c r="A1179" s="94">
        <v>36</v>
      </c>
      <c r="B1179" s="101" t="s">
        <v>51</v>
      </c>
      <c r="C1179" s="100">
        <v>0</v>
      </c>
      <c r="D1179" s="95" t="s">
        <v>69</v>
      </c>
      <c r="E1179" s="96" t="s">
        <v>12</v>
      </c>
      <c r="F1179" s="96" t="s">
        <v>13</v>
      </c>
      <c r="G1179" s="96" t="s">
        <v>53</v>
      </c>
    </row>
    <row r="1180" spans="1:7" ht="14.25" hidden="1" customHeight="1">
      <c r="A1180" s="94">
        <v>435</v>
      </c>
      <c r="B1180" s="101" t="s">
        <v>51</v>
      </c>
      <c r="C1180" s="100">
        <v>0</v>
      </c>
      <c r="D1180" s="95" t="s">
        <v>616</v>
      </c>
      <c r="E1180" s="96" t="s">
        <v>12</v>
      </c>
      <c r="F1180" s="96" t="s">
        <v>13</v>
      </c>
      <c r="G1180" s="96" t="s">
        <v>588</v>
      </c>
    </row>
    <row r="1181" spans="1:7" ht="14.25" hidden="1" customHeight="1">
      <c r="A1181" s="94">
        <v>434</v>
      </c>
      <c r="B1181" s="101" t="s">
        <v>51</v>
      </c>
      <c r="C1181" s="100">
        <v>0</v>
      </c>
      <c r="D1181" s="95" t="s">
        <v>614</v>
      </c>
      <c r="E1181" s="96" t="s">
        <v>12</v>
      </c>
      <c r="F1181" s="96" t="s">
        <v>13</v>
      </c>
      <c r="G1181" s="96" t="s">
        <v>588</v>
      </c>
    </row>
    <row r="1182" spans="1:7" ht="14.25" hidden="1" customHeight="1">
      <c r="A1182" s="94">
        <v>433</v>
      </c>
      <c r="B1182" s="101" t="s">
        <v>51</v>
      </c>
      <c r="C1182" s="100">
        <v>0</v>
      </c>
      <c r="D1182" s="95" t="s">
        <v>612</v>
      </c>
      <c r="E1182" s="96" t="s">
        <v>12</v>
      </c>
      <c r="F1182" s="96" t="s">
        <v>13</v>
      </c>
      <c r="G1182" s="96" t="s">
        <v>588</v>
      </c>
    </row>
    <row r="1183" spans="1:7" ht="14.25" hidden="1" customHeight="1">
      <c r="A1183" s="94">
        <v>432</v>
      </c>
      <c r="B1183" s="101" t="s">
        <v>51</v>
      </c>
      <c r="C1183" s="100">
        <v>0</v>
      </c>
      <c r="D1183" s="95" t="s">
        <v>610</v>
      </c>
      <c r="E1183" s="96" t="s">
        <v>12</v>
      </c>
      <c r="F1183" s="96" t="s">
        <v>13</v>
      </c>
      <c r="G1183" s="96" t="s">
        <v>588</v>
      </c>
    </row>
    <row r="1184" spans="1:7" ht="14.25" hidden="1" customHeight="1">
      <c r="A1184" s="94">
        <v>431</v>
      </c>
      <c r="B1184" s="101" t="s">
        <v>51</v>
      </c>
      <c r="C1184" s="100">
        <v>0</v>
      </c>
      <c r="D1184" s="95" t="s">
        <v>608</v>
      </c>
      <c r="E1184" s="96" t="s">
        <v>12</v>
      </c>
      <c r="F1184" s="96" t="s">
        <v>13</v>
      </c>
      <c r="G1184" s="96" t="s">
        <v>588</v>
      </c>
    </row>
    <row r="1185" spans="1:7" ht="14.25" hidden="1" customHeight="1">
      <c r="A1185" s="94">
        <v>430</v>
      </c>
      <c r="B1185" s="101" t="s">
        <v>51</v>
      </c>
      <c r="C1185" s="100">
        <v>0</v>
      </c>
      <c r="D1185" s="95" t="s">
        <v>607</v>
      </c>
      <c r="E1185" s="96" t="s">
        <v>12</v>
      </c>
      <c r="F1185" s="96" t="s">
        <v>13</v>
      </c>
      <c r="G1185" s="96" t="s">
        <v>588</v>
      </c>
    </row>
    <row r="1186" spans="1:7" ht="14.25" hidden="1" customHeight="1">
      <c r="A1186" s="94">
        <v>429</v>
      </c>
      <c r="B1186" s="101" t="s">
        <v>51</v>
      </c>
      <c r="C1186" s="100">
        <v>0</v>
      </c>
      <c r="D1186" s="119" t="s">
        <v>606</v>
      </c>
      <c r="E1186" s="96" t="s">
        <v>12</v>
      </c>
      <c r="F1186" s="96" t="s">
        <v>13</v>
      </c>
      <c r="G1186" s="96" t="s">
        <v>588</v>
      </c>
    </row>
    <row r="1187" spans="1:7" ht="14.25" hidden="1" customHeight="1">
      <c r="A1187" s="94">
        <v>428</v>
      </c>
      <c r="B1187" s="101" t="s">
        <v>51</v>
      </c>
      <c r="C1187" s="100">
        <v>0</v>
      </c>
      <c r="D1187" s="95" t="s">
        <v>605</v>
      </c>
      <c r="E1187" s="96" t="s">
        <v>12</v>
      </c>
      <c r="F1187" s="96" t="s">
        <v>13</v>
      </c>
      <c r="G1187" s="96" t="s">
        <v>588</v>
      </c>
    </row>
    <row r="1188" spans="1:7" ht="14.25" hidden="1" customHeight="1">
      <c r="A1188" s="94">
        <v>427</v>
      </c>
      <c r="B1188" s="101" t="s">
        <v>51</v>
      </c>
      <c r="C1188" s="100">
        <v>0</v>
      </c>
      <c r="D1188" s="95" t="s">
        <v>603</v>
      </c>
      <c r="E1188" s="96" t="s">
        <v>12</v>
      </c>
      <c r="F1188" s="96" t="s">
        <v>13</v>
      </c>
      <c r="G1188" s="96" t="s">
        <v>588</v>
      </c>
    </row>
    <row r="1189" spans="1:7" ht="14.25" hidden="1" customHeight="1">
      <c r="A1189" s="94">
        <v>172</v>
      </c>
      <c r="B1189" s="104" t="s">
        <v>51</v>
      </c>
      <c r="C1189" s="100">
        <v>0</v>
      </c>
      <c r="D1189" s="95" t="s">
        <v>302</v>
      </c>
      <c r="E1189" s="96" t="s">
        <v>12</v>
      </c>
      <c r="F1189" s="96" t="s">
        <v>13</v>
      </c>
      <c r="G1189" s="96" t="s">
        <v>303</v>
      </c>
    </row>
    <row r="1190" spans="1:7" ht="28.5" hidden="1" customHeight="1">
      <c r="A1190" s="94">
        <v>28</v>
      </c>
      <c r="B1190" s="101" t="s">
        <v>51</v>
      </c>
      <c r="C1190" s="100">
        <v>0</v>
      </c>
      <c r="D1190" s="95" t="s">
        <v>54</v>
      </c>
      <c r="E1190" s="96" t="s">
        <v>12</v>
      </c>
      <c r="F1190" s="96" t="s">
        <v>13</v>
      </c>
      <c r="G1190" s="96" t="s">
        <v>53</v>
      </c>
    </row>
    <row r="1191" spans="1:7" ht="14.25" hidden="1" customHeight="1">
      <c r="A1191" s="94">
        <v>511</v>
      </c>
      <c r="B1191" s="101" t="s">
        <v>51</v>
      </c>
      <c r="C1191" s="100">
        <v>0</v>
      </c>
      <c r="D1191" s="95" t="s">
        <v>712</v>
      </c>
      <c r="E1191" s="96" t="s">
        <v>12</v>
      </c>
      <c r="F1191" s="96" t="s">
        <v>13</v>
      </c>
      <c r="G1191" s="96" t="s">
        <v>713</v>
      </c>
    </row>
    <row r="1192" spans="1:7" ht="14.25" hidden="1" customHeight="1">
      <c r="A1192" s="94">
        <v>559</v>
      </c>
      <c r="B1192" s="101" t="s">
        <v>51</v>
      </c>
      <c r="C1192" s="100">
        <v>0</v>
      </c>
      <c r="D1192" s="95" t="s">
        <v>774</v>
      </c>
      <c r="E1192" s="96" t="s">
        <v>12</v>
      </c>
      <c r="F1192" s="96" t="s">
        <v>13</v>
      </c>
      <c r="G1192" s="96" t="s">
        <v>713</v>
      </c>
    </row>
    <row r="1193" spans="1:7" ht="14.25" hidden="1" customHeight="1">
      <c r="A1193" s="94">
        <v>327</v>
      </c>
      <c r="B1193" s="101" t="s">
        <v>51</v>
      </c>
      <c r="C1193" s="100">
        <v>0</v>
      </c>
      <c r="D1193" s="95" t="s">
        <v>464</v>
      </c>
      <c r="E1193" s="96" t="s">
        <v>12</v>
      </c>
      <c r="F1193" s="96" t="s">
        <v>13</v>
      </c>
      <c r="G1193" s="96" t="s">
        <v>465</v>
      </c>
    </row>
    <row r="1194" spans="1:7" ht="14.25" hidden="1" customHeight="1">
      <c r="A1194" s="94">
        <v>419</v>
      </c>
      <c r="B1194" s="101" t="s">
        <v>51</v>
      </c>
      <c r="C1194" s="100">
        <v>0</v>
      </c>
      <c r="D1194" s="95" t="s">
        <v>587</v>
      </c>
      <c r="E1194" s="96" t="s">
        <v>12</v>
      </c>
      <c r="F1194" s="96" t="s">
        <v>13</v>
      </c>
      <c r="G1194" s="96" t="s">
        <v>588</v>
      </c>
    </row>
    <row r="1195" spans="1:7" ht="14.25" hidden="1" customHeight="1">
      <c r="A1195" s="94">
        <v>742</v>
      </c>
      <c r="B1195" s="101" t="s">
        <v>51</v>
      </c>
      <c r="C1195" s="100">
        <v>0</v>
      </c>
      <c r="D1195" s="95" t="s">
        <v>981</v>
      </c>
      <c r="E1195" s="96" t="s">
        <v>12</v>
      </c>
      <c r="F1195" s="96" t="s">
        <v>13</v>
      </c>
      <c r="G1195" s="79" t="s">
        <v>982</v>
      </c>
    </row>
    <row r="1196" spans="1:7" ht="14.25" hidden="1" customHeight="1">
      <c r="A1196" s="94">
        <v>1216</v>
      </c>
      <c r="B1196" s="101" t="s">
        <v>51</v>
      </c>
      <c r="C1196" s="100">
        <v>0</v>
      </c>
      <c r="D1196" s="95" t="s">
        <v>1769</v>
      </c>
      <c r="E1196" s="96" t="s">
        <v>1330</v>
      </c>
      <c r="F1196" s="96" t="s">
        <v>1331</v>
      </c>
      <c r="G1196" s="79" t="s">
        <v>1332</v>
      </c>
    </row>
    <row r="1197" spans="1:7" ht="14.25" hidden="1" customHeight="1">
      <c r="A1197" s="94">
        <v>1222</v>
      </c>
      <c r="B1197" s="101" t="s">
        <v>1344</v>
      </c>
      <c r="C1197" s="100">
        <v>0</v>
      </c>
      <c r="D1197" s="95" t="s">
        <v>1775</v>
      </c>
      <c r="E1197" s="96" t="s">
        <v>1330</v>
      </c>
      <c r="F1197" s="96" t="s">
        <v>1331</v>
      </c>
      <c r="G1197" s="79" t="s">
        <v>1332</v>
      </c>
    </row>
    <row r="1198" spans="1:7" ht="14.25" hidden="1" customHeight="1">
      <c r="A1198" s="94">
        <v>1217</v>
      </c>
      <c r="B1198" s="101" t="s">
        <v>51</v>
      </c>
      <c r="C1198" s="100">
        <v>0</v>
      </c>
      <c r="D1198" s="95" t="s">
        <v>1770</v>
      </c>
      <c r="E1198" s="96" t="s">
        <v>1330</v>
      </c>
      <c r="F1198" s="96" t="s">
        <v>1331</v>
      </c>
      <c r="G1198" s="79" t="s">
        <v>1332</v>
      </c>
    </row>
    <row r="1199" spans="1:7" ht="14.25" hidden="1" customHeight="1">
      <c r="A1199" s="94">
        <v>1221</v>
      </c>
      <c r="B1199" s="101" t="s">
        <v>1344</v>
      </c>
      <c r="C1199" s="100">
        <v>0</v>
      </c>
      <c r="D1199" s="95" t="s">
        <v>1774</v>
      </c>
      <c r="E1199" s="96" t="s">
        <v>1330</v>
      </c>
      <c r="F1199" s="96" t="s">
        <v>1331</v>
      </c>
      <c r="G1199" s="79" t="s">
        <v>1332</v>
      </c>
    </row>
    <row r="1200" spans="1:7" ht="14.25" hidden="1" customHeight="1">
      <c r="A1200" s="94">
        <v>1213</v>
      </c>
      <c r="B1200" s="101" t="s">
        <v>51</v>
      </c>
      <c r="C1200" s="100">
        <v>0</v>
      </c>
      <c r="D1200" s="118" t="s">
        <v>1766</v>
      </c>
      <c r="E1200" s="96" t="s">
        <v>1330</v>
      </c>
      <c r="F1200" s="96" t="s">
        <v>1331</v>
      </c>
      <c r="G1200" s="79" t="s">
        <v>1332</v>
      </c>
    </row>
    <row r="1201" spans="1:7" ht="14.25" hidden="1" customHeight="1">
      <c r="A1201" s="94">
        <v>1214</v>
      </c>
      <c r="B1201" s="101" t="s">
        <v>51</v>
      </c>
      <c r="C1201" s="100">
        <v>0</v>
      </c>
      <c r="D1201" s="95" t="s">
        <v>1767</v>
      </c>
      <c r="E1201" s="96" t="s">
        <v>1330</v>
      </c>
      <c r="F1201" s="96" t="s">
        <v>1331</v>
      </c>
      <c r="G1201" s="79" t="s">
        <v>1332</v>
      </c>
    </row>
    <row r="1202" spans="1:7" ht="14.25" hidden="1" customHeight="1">
      <c r="A1202" s="94">
        <v>1215</v>
      </c>
      <c r="B1202" s="101" t="s">
        <v>51</v>
      </c>
      <c r="C1202" s="100">
        <v>0</v>
      </c>
      <c r="D1202" s="95" t="s">
        <v>1768</v>
      </c>
      <c r="E1202" s="96" t="s">
        <v>1330</v>
      </c>
      <c r="F1202" s="96" t="s">
        <v>1331</v>
      </c>
      <c r="G1202" s="79" t="s">
        <v>1332</v>
      </c>
    </row>
    <row r="1203" spans="1:7" ht="14.25" hidden="1" customHeight="1">
      <c r="A1203" s="94">
        <v>1220</v>
      </c>
      <c r="B1203" s="101" t="s">
        <v>1344</v>
      </c>
      <c r="C1203" s="100">
        <v>0</v>
      </c>
      <c r="D1203" s="95" t="s">
        <v>1773</v>
      </c>
      <c r="E1203" s="96" t="s">
        <v>1330</v>
      </c>
      <c r="F1203" s="96" t="s">
        <v>1331</v>
      </c>
      <c r="G1203" s="79" t="s">
        <v>1332</v>
      </c>
    </row>
    <row r="1204" spans="1:7" ht="14.25" hidden="1" customHeight="1">
      <c r="A1204" s="94">
        <v>1219</v>
      </c>
      <c r="B1204" s="101" t="s">
        <v>1344</v>
      </c>
      <c r="C1204" s="100">
        <v>0</v>
      </c>
      <c r="D1204" s="95" t="s">
        <v>1772</v>
      </c>
      <c r="E1204" s="96" t="s">
        <v>1330</v>
      </c>
      <c r="F1204" s="96" t="s">
        <v>1331</v>
      </c>
      <c r="G1204" s="79" t="s">
        <v>1332</v>
      </c>
    </row>
    <row r="1205" spans="1:7" ht="14.25" hidden="1" customHeight="1">
      <c r="A1205" s="94">
        <v>1218</v>
      </c>
      <c r="B1205" s="101" t="s">
        <v>1344</v>
      </c>
      <c r="C1205" s="100">
        <v>0</v>
      </c>
      <c r="D1205" s="95" t="s">
        <v>1771</v>
      </c>
      <c r="E1205" s="96" t="s">
        <v>1330</v>
      </c>
      <c r="F1205" s="96" t="s">
        <v>1331</v>
      </c>
      <c r="G1205" s="79" t="s">
        <v>1332</v>
      </c>
    </row>
    <row r="1206" spans="1:7" ht="14.25" hidden="1" customHeight="1">
      <c r="A1206" s="94">
        <v>1225</v>
      </c>
      <c r="B1206" s="101" t="s">
        <v>1344</v>
      </c>
      <c r="C1206" s="100">
        <v>0</v>
      </c>
      <c r="D1206" s="95" t="s">
        <v>1778</v>
      </c>
      <c r="E1206" s="96" t="s">
        <v>1330</v>
      </c>
      <c r="F1206" s="96" t="s">
        <v>1331</v>
      </c>
      <c r="G1206" s="79" t="s">
        <v>1332</v>
      </c>
    </row>
    <row r="1207" spans="1:7" ht="14.25" hidden="1" customHeight="1">
      <c r="A1207" s="94">
        <v>1224</v>
      </c>
      <c r="B1207" s="101" t="s">
        <v>1344</v>
      </c>
      <c r="C1207" s="100">
        <v>0</v>
      </c>
      <c r="D1207" s="95" t="s">
        <v>1777</v>
      </c>
      <c r="E1207" s="96" t="s">
        <v>1330</v>
      </c>
      <c r="F1207" s="96" t="s">
        <v>1331</v>
      </c>
      <c r="G1207" s="79" t="s">
        <v>1332</v>
      </c>
    </row>
    <row r="1208" spans="1:7" ht="14.25" hidden="1" customHeight="1">
      <c r="A1208" s="94">
        <v>1223</v>
      </c>
      <c r="B1208" s="101" t="s">
        <v>1344</v>
      </c>
      <c r="C1208" s="100">
        <v>0</v>
      </c>
      <c r="D1208" s="95" t="s">
        <v>1776</v>
      </c>
      <c r="E1208" s="96" t="s">
        <v>1330</v>
      </c>
      <c r="F1208" s="96" t="s">
        <v>1331</v>
      </c>
      <c r="G1208" s="79" t="s">
        <v>1332</v>
      </c>
    </row>
    <row r="1209" spans="1:7" ht="14.25" hidden="1" customHeight="1">
      <c r="A1209" s="94">
        <v>1601</v>
      </c>
      <c r="B1209" s="101" t="s">
        <v>1344</v>
      </c>
      <c r="C1209" s="100">
        <v>0</v>
      </c>
      <c r="D1209" s="95" t="s">
        <v>2157</v>
      </c>
      <c r="E1209" s="96" t="s">
        <v>1330</v>
      </c>
      <c r="F1209" s="96" t="s">
        <v>1331</v>
      </c>
      <c r="G1209" s="79" t="s">
        <v>1332</v>
      </c>
    </row>
    <row r="1210" spans="1:7" ht="14.25" hidden="1" customHeight="1">
      <c r="A1210" s="94">
        <v>1606</v>
      </c>
      <c r="B1210" s="101" t="s">
        <v>1344</v>
      </c>
      <c r="C1210" s="100">
        <v>0</v>
      </c>
      <c r="D1210" s="95" t="s">
        <v>2162</v>
      </c>
      <c r="E1210" s="96" t="s">
        <v>1330</v>
      </c>
      <c r="F1210" s="96" t="s">
        <v>1331</v>
      </c>
      <c r="G1210" s="79" t="s">
        <v>1332</v>
      </c>
    </row>
    <row r="1211" spans="1:7" ht="14.25" hidden="1" customHeight="1">
      <c r="A1211" s="94">
        <v>1605</v>
      </c>
      <c r="B1211" s="101" t="s">
        <v>1344</v>
      </c>
      <c r="C1211" s="100">
        <v>0</v>
      </c>
      <c r="D1211" s="95" t="s">
        <v>2161</v>
      </c>
      <c r="E1211" s="96" t="s">
        <v>1330</v>
      </c>
      <c r="F1211" s="96" t="s">
        <v>1331</v>
      </c>
      <c r="G1211" s="79" t="s">
        <v>1332</v>
      </c>
    </row>
    <row r="1212" spans="1:7" ht="14.25" hidden="1" customHeight="1">
      <c r="A1212" s="94">
        <v>1608</v>
      </c>
      <c r="B1212" s="101" t="s">
        <v>1344</v>
      </c>
      <c r="C1212" s="100">
        <v>0</v>
      </c>
      <c r="D1212" s="95" t="s">
        <v>2164</v>
      </c>
      <c r="E1212" s="96" t="s">
        <v>1330</v>
      </c>
      <c r="F1212" s="96" t="s">
        <v>1331</v>
      </c>
      <c r="G1212" s="79" t="s">
        <v>1332</v>
      </c>
    </row>
    <row r="1213" spans="1:7" ht="14.25" hidden="1" customHeight="1">
      <c r="A1213" s="94">
        <v>1604</v>
      </c>
      <c r="B1213" s="101" t="s">
        <v>1344</v>
      </c>
      <c r="C1213" s="100">
        <v>0</v>
      </c>
      <c r="D1213" s="95" t="s">
        <v>2160</v>
      </c>
      <c r="E1213" s="96" t="s">
        <v>1330</v>
      </c>
      <c r="F1213" s="96" t="s">
        <v>1331</v>
      </c>
      <c r="G1213" s="79" t="s">
        <v>1332</v>
      </c>
    </row>
    <row r="1214" spans="1:7" ht="14.25" hidden="1" customHeight="1">
      <c r="A1214" s="94">
        <v>1603</v>
      </c>
      <c r="B1214" s="101" t="s">
        <v>1344</v>
      </c>
      <c r="C1214" s="100">
        <v>0</v>
      </c>
      <c r="D1214" s="95" t="s">
        <v>2159</v>
      </c>
      <c r="E1214" s="96" t="s">
        <v>1330</v>
      </c>
      <c r="F1214" s="96" t="s">
        <v>1331</v>
      </c>
      <c r="G1214" s="79" t="s">
        <v>1332</v>
      </c>
    </row>
    <row r="1215" spans="1:7" ht="14.25" hidden="1" customHeight="1">
      <c r="A1215" s="94">
        <v>1602</v>
      </c>
      <c r="B1215" s="101" t="s">
        <v>1344</v>
      </c>
      <c r="C1215" s="100">
        <v>0</v>
      </c>
      <c r="D1215" s="119" t="s">
        <v>2158</v>
      </c>
      <c r="E1215" s="96" t="s">
        <v>1330</v>
      </c>
      <c r="F1215" s="96" t="s">
        <v>1331</v>
      </c>
      <c r="G1215" s="79" t="s">
        <v>1332</v>
      </c>
    </row>
    <row r="1216" spans="1:7" ht="14.25" hidden="1" customHeight="1">
      <c r="A1216" s="94">
        <v>1607</v>
      </c>
      <c r="B1216" s="101" t="s">
        <v>1344</v>
      </c>
      <c r="C1216" s="100">
        <v>0</v>
      </c>
      <c r="D1216" s="95" t="s">
        <v>2163</v>
      </c>
      <c r="E1216" s="96" t="s">
        <v>1330</v>
      </c>
      <c r="F1216" s="96" t="s">
        <v>1331</v>
      </c>
      <c r="G1216" s="79" t="s">
        <v>1332</v>
      </c>
    </row>
    <row r="1217" spans="1:7" ht="14.25" hidden="1" customHeight="1">
      <c r="A1217" s="94">
        <v>1613</v>
      </c>
      <c r="B1217" s="101" t="s">
        <v>1344</v>
      </c>
      <c r="C1217" s="100">
        <v>0</v>
      </c>
      <c r="D1217" s="95" t="s">
        <v>2170</v>
      </c>
      <c r="E1217" s="96" t="s">
        <v>1330</v>
      </c>
      <c r="F1217" s="96" t="s">
        <v>1331</v>
      </c>
      <c r="G1217" s="79" t="s">
        <v>1332</v>
      </c>
    </row>
    <row r="1218" spans="1:7" ht="14.25" hidden="1" customHeight="1">
      <c r="A1218" s="94">
        <v>1612</v>
      </c>
      <c r="B1218" s="101" t="s">
        <v>1344</v>
      </c>
      <c r="C1218" s="100">
        <v>0</v>
      </c>
      <c r="D1218" s="95" t="s">
        <v>2169</v>
      </c>
      <c r="E1218" s="96" t="s">
        <v>1330</v>
      </c>
      <c r="F1218" s="96" t="s">
        <v>1331</v>
      </c>
      <c r="G1218" s="79" t="s">
        <v>1332</v>
      </c>
    </row>
    <row r="1219" spans="1:7" ht="14.25" hidden="1" customHeight="1">
      <c r="A1219" s="94">
        <v>1611</v>
      </c>
      <c r="B1219" s="101" t="s">
        <v>1344</v>
      </c>
      <c r="C1219" s="100">
        <v>0</v>
      </c>
      <c r="D1219" s="95" t="s">
        <v>2168</v>
      </c>
      <c r="E1219" s="96" t="s">
        <v>1330</v>
      </c>
      <c r="F1219" s="96" t="s">
        <v>1331</v>
      </c>
      <c r="G1219" s="79" t="s">
        <v>1332</v>
      </c>
    </row>
    <row r="1220" spans="1:7" ht="14.25" hidden="1" customHeight="1">
      <c r="A1220" s="94">
        <v>1610</v>
      </c>
      <c r="B1220" s="101" t="s">
        <v>1344</v>
      </c>
      <c r="C1220" s="100">
        <v>0</v>
      </c>
      <c r="D1220" s="95" t="s">
        <v>2167</v>
      </c>
      <c r="E1220" s="96" t="s">
        <v>1330</v>
      </c>
      <c r="F1220" s="96" t="s">
        <v>1331</v>
      </c>
      <c r="G1220" s="79" t="s">
        <v>1332</v>
      </c>
    </row>
    <row r="1221" spans="1:7" ht="14.25" hidden="1" customHeight="1">
      <c r="A1221" s="94">
        <v>1609</v>
      </c>
      <c r="B1221" s="101" t="s">
        <v>1344</v>
      </c>
      <c r="C1221" s="100">
        <v>0</v>
      </c>
      <c r="D1221" s="95" t="s">
        <v>2165</v>
      </c>
      <c r="E1221" s="96" t="s">
        <v>1330</v>
      </c>
      <c r="F1221" s="96" t="s">
        <v>1331</v>
      </c>
      <c r="G1221" s="79" t="s">
        <v>1332</v>
      </c>
    </row>
    <row r="1222" spans="1:7" ht="14.25" hidden="1" customHeight="1">
      <c r="A1222" s="94">
        <v>1504</v>
      </c>
      <c r="B1222" s="101" t="s">
        <v>51</v>
      </c>
      <c r="C1222" s="100">
        <v>0</v>
      </c>
      <c r="D1222" s="95" t="s">
        <v>2056</v>
      </c>
      <c r="E1222" s="96" t="s">
        <v>1330</v>
      </c>
      <c r="F1222" s="96" t="s">
        <v>1331</v>
      </c>
      <c r="G1222" s="79" t="s">
        <v>1332</v>
      </c>
    </row>
    <row r="1223" spans="1:7" ht="14.25" hidden="1" customHeight="1">
      <c r="A1223" s="94">
        <v>1512</v>
      </c>
      <c r="B1223" s="101" t="s">
        <v>51</v>
      </c>
      <c r="C1223" s="100">
        <v>0</v>
      </c>
      <c r="D1223" s="95" t="s">
        <v>2064</v>
      </c>
      <c r="E1223" s="96" t="s">
        <v>1330</v>
      </c>
      <c r="F1223" s="96" t="s">
        <v>1331</v>
      </c>
      <c r="G1223" s="79" t="s">
        <v>1332</v>
      </c>
    </row>
    <row r="1224" spans="1:7" ht="14.25" hidden="1" customHeight="1">
      <c r="A1224" s="94">
        <v>1510</v>
      </c>
      <c r="B1224" s="101" t="s">
        <v>51</v>
      </c>
      <c r="C1224" s="100">
        <v>0</v>
      </c>
      <c r="D1224" s="95" t="s">
        <v>2062</v>
      </c>
      <c r="E1224" s="96" t="s">
        <v>1330</v>
      </c>
      <c r="F1224" s="96" t="s">
        <v>1331</v>
      </c>
      <c r="G1224" s="79" t="s">
        <v>1332</v>
      </c>
    </row>
    <row r="1225" spans="1:7" ht="14.25" hidden="1" customHeight="1">
      <c r="A1225" s="94">
        <v>1511</v>
      </c>
      <c r="B1225" s="101" t="s">
        <v>51</v>
      </c>
      <c r="C1225" s="100">
        <v>0</v>
      </c>
      <c r="D1225" s="95" t="s">
        <v>2063</v>
      </c>
      <c r="E1225" s="96" t="s">
        <v>1330</v>
      </c>
      <c r="F1225" s="96" t="s">
        <v>1331</v>
      </c>
      <c r="G1225" s="79" t="s">
        <v>1332</v>
      </c>
    </row>
    <row r="1226" spans="1:7" ht="14.25" hidden="1" customHeight="1">
      <c r="A1226" s="94">
        <v>1508</v>
      </c>
      <c r="B1226" s="101" t="s">
        <v>51</v>
      </c>
      <c r="C1226" s="100">
        <v>0</v>
      </c>
      <c r="D1226" s="95" t="s">
        <v>2060</v>
      </c>
      <c r="E1226" s="96" t="s">
        <v>1330</v>
      </c>
      <c r="F1226" s="96" t="s">
        <v>1331</v>
      </c>
      <c r="G1226" s="79" t="s">
        <v>1332</v>
      </c>
    </row>
    <row r="1227" spans="1:7" ht="14.25" hidden="1" customHeight="1">
      <c r="A1227" s="94">
        <v>1509</v>
      </c>
      <c r="B1227" s="101" t="s">
        <v>51</v>
      </c>
      <c r="C1227" s="100">
        <v>0</v>
      </c>
      <c r="D1227" s="95" t="s">
        <v>2061</v>
      </c>
      <c r="E1227" s="96" t="s">
        <v>1330</v>
      </c>
      <c r="F1227" s="96" t="s">
        <v>1331</v>
      </c>
      <c r="G1227" s="79" t="s">
        <v>1332</v>
      </c>
    </row>
    <row r="1228" spans="1:7" ht="14.25" hidden="1" customHeight="1">
      <c r="A1228" s="94">
        <v>1505</v>
      </c>
      <c r="B1228" s="101" t="s">
        <v>51</v>
      </c>
      <c r="C1228" s="100">
        <v>0</v>
      </c>
      <c r="D1228" s="119" t="s">
        <v>2057</v>
      </c>
      <c r="E1228" s="96" t="s">
        <v>1330</v>
      </c>
      <c r="F1228" s="96" t="s">
        <v>1331</v>
      </c>
      <c r="G1228" s="79" t="s">
        <v>1332</v>
      </c>
    </row>
    <row r="1229" spans="1:7" ht="14.25" hidden="1" customHeight="1">
      <c r="A1229" s="94">
        <v>1506</v>
      </c>
      <c r="B1229" s="101" t="s">
        <v>51</v>
      </c>
      <c r="C1229" s="100">
        <v>0</v>
      </c>
      <c r="D1229" s="95" t="s">
        <v>2058</v>
      </c>
      <c r="E1229" s="96" t="s">
        <v>1330</v>
      </c>
      <c r="F1229" s="96" t="s">
        <v>1331</v>
      </c>
      <c r="G1229" s="79" t="s">
        <v>1332</v>
      </c>
    </row>
    <row r="1230" spans="1:7" ht="14.25" hidden="1" customHeight="1">
      <c r="A1230" s="94">
        <v>1539</v>
      </c>
      <c r="B1230" s="101" t="s">
        <v>51</v>
      </c>
      <c r="C1230" s="100">
        <v>0</v>
      </c>
      <c r="D1230" s="95" t="s">
        <v>2093</v>
      </c>
      <c r="E1230" s="96" t="s">
        <v>1330</v>
      </c>
      <c r="F1230" s="96" t="s">
        <v>1331</v>
      </c>
      <c r="G1230" s="79" t="s">
        <v>1332</v>
      </c>
    </row>
    <row r="1231" spans="1:7" ht="14.25" hidden="1" customHeight="1">
      <c r="A1231" s="94">
        <v>1531</v>
      </c>
      <c r="B1231" s="101" t="s">
        <v>51</v>
      </c>
      <c r="C1231" s="100">
        <v>0</v>
      </c>
      <c r="D1231" s="95" t="s">
        <v>2084</v>
      </c>
      <c r="E1231" s="96" t="s">
        <v>1330</v>
      </c>
      <c r="F1231" s="96" t="s">
        <v>1331</v>
      </c>
      <c r="G1231" s="79" t="s">
        <v>1332</v>
      </c>
    </row>
    <row r="1232" spans="1:7" ht="14.25" hidden="1" customHeight="1">
      <c r="A1232" s="94">
        <v>1535</v>
      </c>
      <c r="B1232" s="101" t="s">
        <v>51</v>
      </c>
      <c r="C1232" s="100">
        <v>0</v>
      </c>
      <c r="D1232" s="95" t="s">
        <v>2089</v>
      </c>
      <c r="E1232" s="96" t="s">
        <v>1330</v>
      </c>
      <c r="F1232" s="96" t="s">
        <v>1331</v>
      </c>
      <c r="G1232" s="79" t="s">
        <v>1332</v>
      </c>
    </row>
    <row r="1233" spans="1:7" ht="14.25" hidden="1" customHeight="1">
      <c r="A1233" s="94">
        <v>1527</v>
      </c>
      <c r="B1233" s="101" t="s">
        <v>51</v>
      </c>
      <c r="C1233" s="100">
        <v>0</v>
      </c>
      <c r="D1233" s="95" t="s">
        <v>2079</v>
      </c>
      <c r="E1233" s="96" t="s">
        <v>1330</v>
      </c>
      <c r="F1233" s="96" t="s">
        <v>1331</v>
      </c>
      <c r="G1233" s="79" t="s">
        <v>1332</v>
      </c>
    </row>
    <row r="1234" spans="1:7" ht="14.25" hidden="1" customHeight="1">
      <c r="A1234" s="94">
        <v>1519</v>
      </c>
      <c r="B1234" s="101" t="s">
        <v>51</v>
      </c>
      <c r="C1234" s="100">
        <v>0</v>
      </c>
      <c r="D1234" s="95" t="s">
        <v>2071</v>
      </c>
      <c r="E1234" s="96" t="s">
        <v>1330</v>
      </c>
      <c r="F1234" s="96" t="s">
        <v>1331</v>
      </c>
      <c r="G1234" s="79" t="s">
        <v>1332</v>
      </c>
    </row>
    <row r="1235" spans="1:7" ht="14.25" hidden="1" customHeight="1">
      <c r="A1235" s="94">
        <v>1523</v>
      </c>
      <c r="B1235" s="101" t="s">
        <v>51</v>
      </c>
      <c r="C1235" s="100">
        <v>0</v>
      </c>
      <c r="D1235" s="95" t="s">
        <v>2075</v>
      </c>
      <c r="E1235" s="96" t="s">
        <v>1330</v>
      </c>
      <c r="F1235" s="96" t="s">
        <v>1331</v>
      </c>
      <c r="G1235" s="79" t="s">
        <v>1332</v>
      </c>
    </row>
    <row r="1236" spans="1:7" ht="14.25" hidden="1" customHeight="1">
      <c r="A1236" s="94">
        <v>1515</v>
      </c>
      <c r="B1236" s="101" t="s">
        <v>51</v>
      </c>
      <c r="C1236" s="100">
        <v>0</v>
      </c>
      <c r="D1236" s="95" t="s">
        <v>2067</v>
      </c>
      <c r="E1236" s="96" t="s">
        <v>1330</v>
      </c>
      <c r="F1236" s="96" t="s">
        <v>1331</v>
      </c>
      <c r="G1236" s="79" t="s">
        <v>1332</v>
      </c>
    </row>
    <row r="1237" spans="1:7" ht="14.25" hidden="1" customHeight="1">
      <c r="A1237" s="94">
        <v>1540</v>
      </c>
      <c r="B1237" s="101" t="s">
        <v>51</v>
      </c>
      <c r="C1237" s="100">
        <v>0</v>
      </c>
      <c r="D1237" s="95" t="s">
        <v>2094</v>
      </c>
      <c r="E1237" s="96" t="s">
        <v>1330</v>
      </c>
      <c r="F1237" s="96" t="s">
        <v>1331</v>
      </c>
      <c r="G1237" s="79" t="s">
        <v>1332</v>
      </c>
    </row>
    <row r="1238" spans="1:7" ht="14.25" hidden="1" customHeight="1">
      <c r="A1238" s="94">
        <v>1532</v>
      </c>
      <c r="B1238" s="101" t="s">
        <v>51</v>
      </c>
      <c r="C1238" s="100">
        <v>0</v>
      </c>
      <c r="D1238" s="95" t="s">
        <v>2086</v>
      </c>
      <c r="E1238" s="96" t="s">
        <v>1330</v>
      </c>
      <c r="F1238" s="96" t="s">
        <v>1331</v>
      </c>
      <c r="G1238" s="79" t="s">
        <v>1332</v>
      </c>
    </row>
    <row r="1239" spans="1:7" ht="14.25" hidden="1" customHeight="1">
      <c r="A1239" s="94">
        <v>1536</v>
      </c>
      <c r="B1239" s="101" t="s">
        <v>51</v>
      </c>
      <c r="C1239" s="100">
        <v>0</v>
      </c>
      <c r="D1239" s="95" t="s">
        <v>2090</v>
      </c>
      <c r="E1239" s="96" t="s">
        <v>1330</v>
      </c>
      <c r="F1239" s="96" t="s">
        <v>1331</v>
      </c>
      <c r="G1239" s="79" t="s">
        <v>1332</v>
      </c>
    </row>
    <row r="1240" spans="1:7" ht="14.25" hidden="1" customHeight="1">
      <c r="A1240" s="94">
        <v>1528</v>
      </c>
      <c r="B1240" s="101" t="s">
        <v>51</v>
      </c>
      <c r="C1240" s="100">
        <v>0</v>
      </c>
      <c r="D1240" s="95" t="s">
        <v>2081</v>
      </c>
      <c r="E1240" s="96" t="s">
        <v>1330</v>
      </c>
      <c r="F1240" s="96" t="s">
        <v>1331</v>
      </c>
      <c r="G1240" s="79" t="s">
        <v>1332</v>
      </c>
    </row>
    <row r="1241" spans="1:7" ht="14.25" hidden="1" customHeight="1">
      <c r="A1241" s="94">
        <v>1520</v>
      </c>
      <c r="B1241" s="101" t="s">
        <v>51</v>
      </c>
      <c r="C1241" s="100">
        <v>0</v>
      </c>
      <c r="D1241" s="95" t="s">
        <v>2072</v>
      </c>
      <c r="E1241" s="96" t="s">
        <v>1330</v>
      </c>
      <c r="F1241" s="96" t="s">
        <v>1331</v>
      </c>
      <c r="G1241" s="79" t="s">
        <v>1332</v>
      </c>
    </row>
    <row r="1242" spans="1:7" ht="14.25" hidden="1" customHeight="1">
      <c r="A1242" s="94">
        <v>1524</v>
      </c>
      <c r="B1242" s="101" t="s">
        <v>51</v>
      </c>
      <c r="C1242" s="100">
        <v>0</v>
      </c>
      <c r="D1242" s="95" t="s">
        <v>2076</v>
      </c>
      <c r="E1242" s="96" t="s">
        <v>1330</v>
      </c>
      <c r="F1242" s="96" t="s">
        <v>1331</v>
      </c>
      <c r="G1242" s="79" t="s">
        <v>1332</v>
      </c>
    </row>
    <row r="1243" spans="1:7" ht="14.25" hidden="1" customHeight="1">
      <c r="A1243" s="94">
        <v>1516</v>
      </c>
      <c r="B1243" s="101" t="s">
        <v>51</v>
      </c>
      <c r="C1243" s="100">
        <v>0</v>
      </c>
      <c r="D1243" s="119" t="s">
        <v>2068</v>
      </c>
      <c r="E1243" s="96" t="s">
        <v>1330</v>
      </c>
      <c r="F1243" s="96" t="s">
        <v>1331</v>
      </c>
      <c r="G1243" s="79" t="s">
        <v>1332</v>
      </c>
    </row>
    <row r="1244" spans="1:7" ht="14.25" hidden="1" customHeight="1">
      <c r="A1244" s="94">
        <v>1513</v>
      </c>
      <c r="B1244" s="101" t="s">
        <v>51</v>
      </c>
      <c r="C1244" s="100">
        <v>0</v>
      </c>
      <c r="D1244" s="95" t="s">
        <v>2065</v>
      </c>
      <c r="E1244" s="96" t="s">
        <v>1330</v>
      </c>
      <c r="F1244" s="96" t="s">
        <v>1331</v>
      </c>
      <c r="G1244" s="79" t="s">
        <v>1332</v>
      </c>
    </row>
    <row r="1245" spans="1:7" ht="14.25" hidden="1" customHeight="1">
      <c r="A1245" s="94">
        <v>1537</v>
      </c>
      <c r="B1245" s="101" t="s">
        <v>51</v>
      </c>
      <c r="C1245" s="100">
        <v>0</v>
      </c>
      <c r="D1245" s="95" t="s">
        <v>2091</v>
      </c>
      <c r="E1245" s="96" t="s">
        <v>1330</v>
      </c>
      <c r="F1245" s="96" t="s">
        <v>1331</v>
      </c>
      <c r="G1245" s="79" t="s">
        <v>1332</v>
      </c>
    </row>
    <row r="1246" spans="1:7" ht="14.25" hidden="1" customHeight="1">
      <c r="A1246" s="94">
        <v>1529</v>
      </c>
      <c r="B1246" s="101" t="s">
        <v>51</v>
      </c>
      <c r="C1246" s="100">
        <v>0</v>
      </c>
      <c r="D1246" s="95" t="s">
        <v>2082</v>
      </c>
      <c r="E1246" s="96" t="s">
        <v>1330</v>
      </c>
      <c r="F1246" s="96" t="s">
        <v>1331</v>
      </c>
      <c r="G1246" s="79" t="s">
        <v>1332</v>
      </c>
    </row>
    <row r="1247" spans="1:7" ht="14.25" hidden="1" customHeight="1">
      <c r="A1247" s="94">
        <v>1533</v>
      </c>
      <c r="B1247" s="101" t="s">
        <v>51</v>
      </c>
      <c r="C1247" s="100">
        <v>0</v>
      </c>
      <c r="D1247" s="95" t="s">
        <v>2087</v>
      </c>
      <c r="E1247" s="96" t="s">
        <v>1330</v>
      </c>
      <c r="F1247" s="96" t="s">
        <v>1331</v>
      </c>
      <c r="G1247" s="79" t="s">
        <v>1332</v>
      </c>
    </row>
    <row r="1248" spans="1:7" ht="14.25" hidden="1" customHeight="1">
      <c r="A1248" s="94">
        <v>1525</v>
      </c>
      <c r="B1248" s="101" t="s">
        <v>51</v>
      </c>
      <c r="C1248" s="100">
        <v>0</v>
      </c>
      <c r="D1248" s="95" t="s">
        <v>2077</v>
      </c>
      <c r="E1248" s="96" t="s">
        <v>1330</v>
      </c>
      <c r="F1248" s="96" t="s">
        <v>1331</v>
      </c>
      <c r="G1248" s="79" t="s">
        <v>1332</v>
      </c>
    </row>
    <row r="1249" spans="1:7" ht="14.25" hidden="1" customHeight="1">
      <c r="A1249" s="94">
        <v>1517</v>
      </c>
      <c r="B1249" s="101" t="s">
        <v>51</v>
      </c>
      <c r="C1249" s="100">
        <v>0</v>
      </c>
      <c r="D1249" s="95" t="s">
        <v>2069</v>
      </c>
      <c r="E1249" s="96" t="s">
        <v>1330</v>
      </c>
      <c r="F1249" s="96" t="s">
        <v>1331</v>
      </c>
      <c r="G1249" s="79" t="s">
        <v>1332</v>
      </c>
    </row>
    <row r="1250" spans="1:7" ht="14.25" hidden="1" customHeight="1">
      <c r="A1250" s="94">
        <v>1521</v>
      </c>
      <c r="B1250" s="101" t="s">
        <v>51</v>
      </c>
      <c r="C1250" s="100">
        <v>0</v>
      </c>
      <c r="D1250" s="95" t="s">
        <v>2073</v>
      </c>
      <c r="E1250" s="96" t="s">
        <v>1330</v>
      </c>
      <c r="F1250" s="96" t="s">
        <v>1331</v>
      </c>
      <c r="G1250" s="79" t="s">
        <v>1332</v>
      </c>
    </row>
    <row r="1251" spans="1:7" ht="14.25" hidden="1" customHeight="1">
      <c r="A1251" s="94">
        <v>1514</v>
      </c>
      <c r="B1251" s="101" t="s">
        <v>51</v>
      </c>
      <c r="C1251" s="100">
        <v>0</v>
      </c>
      <c r="D1251" s="95" t="s">
        <v>2066</v>
      </c>
      <c r="E1251" s="96" t="s">
        <v>1330</v>
      </c>
      <c r="F1251" s="96" t="s">
        <v>1331</v>
      </c>
      <c r="G1251" s="79" t="s">
        <v>1332</v>
      </c>
    </row>
    <row r="1252" spans="1:7" ht="14.25" hidden="1" customHeight="1">
      <c r="A1252" s="94">
        <v>1538</v>
      </c>
      <c r="B1252" s="101" t="s">
        <v>51</v>
      </c>
      <c r="C1252" s="100">
        <v>0</v>
      </c>
      <c r="D1252" s="95" t="s">
        <v>2092</v>
      </c>
      <c r="E1252" s="96" t="s">
        <v>1330</v>
      </c>
      <c r="F1252" s="96" t="s">
        <v>1331</v>
      </c>
      <c r="G1252" s="79" t="s">
        <v>1332</v>
      </c>
    </row>
    <row r="1253" spans="1:7" ht="14.25" hidden="1" customHeight="1">
      <c r="A1253" s="94">
        <v>1530</v>
      </c>
      <c r="B1253" s="101" t="s">
        <v>51</v>
      </c>
      <c r="C1253" s="100">
        <v>0</v>
      </c>
      <c r="D1253" s="95" t="s">
        <v>2083</v>
      </c>
      <c r="E1253" s="96" t="s">
        <v>1330</v>
      </c>
      <c r="F1253" s="96" t="s">
        <v>1331</v>
      </c>
      <c r="G1253" s="79" t="s">
        <v>1332</v>
      </c>
    </row>
    <row r="1254" spans="1:7" ht="14.25" hidden="1" customHeight="1">
      <c r="A1254" s="94">
        <v>1534</v>
      </c>
      <c r="B1254" s="101" t="s">
        <v>51</v>
      </c>
      <c r="C1254" s="100">
        <v>0</v>
      </c>
      <c r="D1254" s="95" t="s">
        <v>2088</v>
      </c>
      <c r="E1254" s="96" t="s">
        <v>1330</v>
      </c>
      <c r="F1254" s="96" t="s">
        <v>1331</v>
      </c>
      <c r="G1254" s="79" t="s">
        <v>1332</v>
      </c>
    </row>
    <row r="1255" spans="1:7" ht="14.25" hidden="1" customHeight="1">
      <c r="A1255" s="94">
        <v>1526</v>
      </c>
      <c r="B1255" s="101" t="s">
        <v>51</v>
      </c>
      <c r="C1255" s="100">
        <v>0</v>
      </c>
      <c r="D1255" s="119" t="s">
        <v>2078</v>
      </c>
      <c r="E1255" s="96" t="s">
        <v>1330</v>
      </c>
      <c r="F1255" s="96" t="s">
        <v>1331</v>
      </c>
      <c r="G1255" s="79" t="s">
        <v>1332</v>
      </c>
    </row>
    <row r="1256" spans="1:7" ht="14.25" hidden="1" customHeight="1">
      <c r="A1256" s="94">
        <v>1518</v>
      </c>
      <c r="B1256" s="101" t="s">
        <v>51</v>
      </c>
      <c r="C1256" s="100">
        <v>0</v>
      </c>
      <c r="D1256" s="95" t="s">
        <v>2070</v>
      </c>
      <c r="E1256" s="96" t="s">
        <v>1330</v>
      </c>
      <c r="F1256" s="96" t="s">
        <v>1331</v>
      </c>
      <c r="G1256" s="79" t="s">
        <v>1332</v>
      </c>
    </row>
    <row r="1257" spans="1:7" ht="14.25" hidden="1" customHeight="1">
      <c r="A1257" s="94">
        <v>1522</v>
      </c>
      <c r="B1257" s="101" t="s">
        <v>51</v>
      </c>
      <c r="C1257" s="100">
        <v>0</v>
      </c>
      <c r="D1257" s="95" t="s">
        <v>2074</v>
      </c>
      <c r="E1257" s="96" t="s">
        <v>1330</v>
      </c>
      <c r="F1257" s="96" t="s">
        <v>1331</v>
      </c>
      <c r="G1257" s="79" t="s">
        <v>1332</v>
      </c>
    </row>
    <row r="1258" spans="1:7" ht="14.25" hidden="1" customHeight="1">
      <c r="A1258" s="94">
        <v>1561</v>
      </c>
      <c r="B1258" s="101" t="s">
        <v>1344</v>
      </c>
      <c r="C1258" s="100">
        <v>0</v>
      </c>
      <c r="D1258" s="95" t="s">
        <v>2115</v>
      </c>
      <c r="E1258" s="96" t="s">
        <v>1330</v>
      </c>
      <c r="F1258" s="96" t="s">
        <v>1331</v>
      </c>
      <c r="G1258" s="79" t="s">
        <v>1332</v>
      </c>
    </row>
    <row r="1259" spans="1:7" ht="14.25" hidden="1" customHeight="1">
      <c r="A1259" s="94">
        <v>1583</v>
      </c>
      <c r="B1259" s="101" t="s">
        <v>1344</v>
      </c>
      <c r="C1259" s="100">
        <v>0</v>
      </c>
      <c r="D1259" s="95" t="s">
        <v>2137</v>
      </c>
      <c r="E1259" s="96" t="s">
        <v>1330</v>
      </c>
      <c r="F1259" s="96" t="s">
        <v>1331</v>
      </c>
      <c r="G1259" s="79" t="s">
        <v>1332</v>
      </c>
    </row>
    <row r="1260" spans="1:7" ht="14.25" hidden="1" customHeight="1">
      <c r="A1260" s="94">
        <v>1572</v>
      </c>
      <c r="B1260" s="101" t="s">
        <v>1344</v>
      </c>
      <c r="C1260" s="100">
        <v>0</v>
      </c>
      <c r="D1260" s="95" t="s">
        <v>2126</v>
      </c>
      <c r="E1260" s="96" t="s">
        <v>1330</v>
      </c>
      <c r="F1260" s="96" t="s">
        <v>1331</v>
      </c>
      <c r="G1260" s="79" t="s">
        <v>1332</v>
      </c>
    </row>
    <row r="1261" spans="1:7" ht="14.25" hidden="1" customHeight="1">
      <c r="A1261" s="94">
        <v>1560</v>
      </c>
      <c r="B1261" s="101" t="s">
        <v>1344</v>
      </c>
      <c r="C1261" s="100">
        <v>0</v>
      </c>
      <c r="D1261" s="95" t="s">
        <v>2114</v>
      </c>
      <c r="E1261" s="96" t="s">
        <v>1330</v>
      </c>
      <c r="F1261" s="96" t="s">
        <v>1331</v>
      </c>
      <c r="G1261" s="79" t="s">
        <v>1332</v>
      </c>
    </row>
    <row r="1262" spans="1:7" ht="14.25" hidden="1" customHeight="1">
      <c r="A1262" s="94">
        <v>1582</v>
      </c>
      <c r="B1262" s="101" t="s">
        <v>1344</v>
      </c>
      <c r="C1262" s="100">
        <v>0</v>
      </c>
      <c r="D1262" s="95" t="s">
        <v>2136</v>
      </c>
      <c r="E1262" s="96" t="s">
        <v>1330</v>
      </c>
      <c r="F1262" s="96" t="s">
        <v>1331</v>
      </c>
      <c r="G1262" s="79" t="s">
        <v>1332</v>
      </c>
    </row>
    <row r="1263" spans="1:7" ht="14.25" hidden="1" customHeight="1">
      <c r="A1263" s="94">
        <v>1571</v>
      </c>
      <c r="B1263" s="101" t="s">
        <v>1344</v>
      </c>
      <c r="C1263" s="100">
        <v>0</v>
      </c>
      <c r="D1263" s="95" t="s">
        <v>2125</v>
      </c>
      <c r="E1263" s="96" t="s">
        <v>1330</v>
      </c>
      <c r="F1263" s="96" t="s">
        <v>1331</v>
      </c>
      <c r="G1263" s="79" t="s">
        <v>1332</v>
      </c>
    </row>
    <row r="1264" spans="1:7" ht="14.25" hidden="1" customHeight="1">
      <c r="A1264" s="94">
        <v>1559</v>
      </c>
      <c r="B1264" s="101" t="s">
        <v>1344</v>
      </c>
      <c r="C1264" s="100">
        <v>0</v>
      </c>
      <c r="D1264" s="95" t="s">
        <v>2113</v>
      </c>
      <c r="E1264" s="96" t="s">
        <v>1330</v>
      </c>
      <c r="F1264" s="96" t="s">
        <v>1331</v>
      </c>
      <c r="G1264" s="79" t="s">
        <v>1332</v>
      </c>
    </row>
    <row r="1265" spans="1:7" ht="14.25" hidden="1" customHeight="1">
      <c r="A1265" s="94">
        <v>1549</v>
      </c>
      <c r="B1265" s="101" t="s">
        <v>1344</v>
      </c>
      <c r="C1265" s="100">
        <v>0</v>
      </c>
      <c r="D1265" s="95" t="s">
        <v>2103</v>
      </c>
      <c r="E1265" s="96" t="s">
        <v>1330</v>
      </c>
      <c r="F1265" s="96" t="s">
        <v>1331</v>
      </c>
      <c r="G1265" s="79" t="s">
        <v>1332</v>
      </c>
    </row>
    <row r="1266" spans="1:7" ht="14.25" hidden="1" customHeight="1">
      <c r="A1266" s="94">
        <v>1581</v>
      </c>
      <c r="B1266" s="101" t="s">
        <v>1344</v>
      </c>
      <c r="C1266" s="100">
        <v>0</v>
      </c>
      <c r="D1266" s="95" t="s">
        <v>2135</v>
      </c>
      <c r="E1266" s="96" t="s">
        <v>1330</v>
      </c>
      <c r="F1266" s="96" t="s">
        <v>1331</v>
      </c>
      <c r="G1266" s="79" t="s">
        <v>1332</v>
      </c>
    </row>
    <row r="1267" spans="1:7" ht="14.25" hidden="1" customHeight="1">
      <c r="A1267" s="94">
        <v>1570</v>
      </c>
      <c r="B1267" s="101" t="s">
        <v>1344</v>
      </c>
      <c r="C1267" s="100">
        <v>0</v>
      </c>
      <c r="D1267" s="95" t="s">
        <v>2124</v>
      </c>
      <c r="E1267" s="96" t="s">
        <v>1330</v>
      </c>
      <c r="F1267" s="96" t="s">
        <v>1331</v>
      </c>
      <c r="G1267" s="79" t="s">
        <v>1332</v>
      </c>
    </row>
    <row r="1268" spans="1:7" ht="14.25" hidden="1" customHeight="1">
      <c r="A1268" s="94">
        <v>1558</v>
      </c>
      <c r="B1268" s="101" t="s">
        <v>1344</v>
      </c>
      <c r="C1268" s="100">
        <v>0</v>
      </c>
      <c r="D1268" s="95" t="s">
        <v>2112</v>
      </c>
      <c r="E1268" s="96" t="s">
        <v>1330</v>
      </c>
      <c r="F1268" s="96" t="s">
        <v>1331</v>
      </c>
      <c r="G1268" s="79" t="s">
        <v>1332</v>
      </c>
    </row>
    <row r="1269" spans="1:7" ht="14.25" hidden="1" customHeight="1">
      <c r="A1269" s="94">
        <v>1548</v>
      </c>
      <c r="B1269" s="101" t="s">
        <v>1344</v>
      </c>
      <c r="C1269" s="100">
        <v>0</v>
      </c>
      <c r="D1269" s="95" t="s">
        <v>2102</v>
      </c>
      <c r="E1269" s="96" t="s">
        <v>1330</v>
      </c>
      <c r="F1269" s="96" t="s">
        <v>1331</v>
      </c>
      <c r="G1269" s="79" t="s">
        <v>1332</v>
      </c>
    </row>
    <row r="1270" spans="1:7" ht="14.25" hidden="1" customHeight="1">
      <c r="A1270" s="94">
        <v>1580</v>
      </c>
      <c r="B1270" s="101" t="s">
        <v>1344</v>
      </c>
      <c r="C1270" s="100">
        <v>0</v>
      </c>
      <c r="D1270" s="95" t="s">
        <v>2134</v>
      </c>
      <c r="E1270" s="96" t="s">
        <v>1330</v>
      </c>
      <c r="F1270" s="96" t="s">
        <v>1331</v>
      </c>
      <c r="G1270" s="79" t="s">
        <v>1332</v>
      </c>
    </row>
    <row r="1271" spans="1:7" ht="14.25" hidden="1" customHeight="1">
      <c r="A1271" s="94">
        <v>1569</v>
      </c>
      <c r="B1271" s="101" t="s">
        <v>1344</v>
      </c>
      <c r="C1271" s="100">
        <v>0</v>
      </c>
      <c r="D1271" s="95" t="s">
        <v>2123</v>
      </c>
      <c r="E1271" s="96" t="s">
        <v>1330</v>
      </c>
      <c r="F1271" s="96" t="s">
        <v>1331</v>
      </c>
      <c r="G1271" s="79" t="s">
        <v>1332</v>
      </c>
    </row>
    <row r="1272" spans="1:7" ht="14.25" hidden="1" customHeight="1">
      <c r="A1272" s="94">
        <v>1557</v>
      </c>
      <c r="B1272" s="101" t="s">
        <v>1344</v>
      </c>
      <c r="C1272" s="100">
        <v>0</v>
      </c>
      <c r="D1272" s="119" t="s">
        <v>2111</v>
      </c>
      <c r="E1272" s="96" t="s">
        <v>1330</v>
      </c>
      <c r="F1272" s="96" t="s">
        <v>1331</v>
      </c>
      <c r="G1272" s="79" t="s">
        <v>1332</v>
      </c>
    </row>
    <row r="1273" spans="1:7" ht="14.25" hidden="1" customHeight="1">
      <c r="A1273" s="94">
        <v>1547</v>
      </c>
      <c r="B1273" s="101" t="s">
        <v>1344</v>
      </c>
      <c r="C1273" s="100">
        <v>0</v>
      </c>
      <c r="D1273" s="95" t="s">
        <v>2101</v>
      </c>
      <c r="E1273" s="96" t="s">
        <v>1330</v>
      </c>
      <c r="F1273" s="96" t="s">
        <v>1331</v>
      </c>
      <c r="G1273" s="79" t="s">
        <v>1332</v>
      </c>
    </row>
    <row r="1274" spans="1:7" ht="14.25" hidden="1" customHeight="1">
      <c r="A1274" s="94">
        <v>1579</v>
      </c>
      <c r="B1274" s="101" t="s">
        <v>1344</v>
      </c>
      <c r="C1274" s="100">
        <v>0</v>
      </c>
      <c r="D1274" s="95" t="s">
        <v>2133</v>
      </c>
      <c r="E1274" s="96" t="s">
        <v>1330</v>
      </c>
      <c r="F1274" s="96" t="s">
        <v>1331</v>
      </c>
      <c r="G1274" s="79" t="s">
        <v>1332</v>
      </c>
    </row>
    <row r="1275" spans="1:7" ht="14.25" hidden="1" customHeight="1">
      <c r="A1275" s="94">
        <v>1568</v>
      </c>
      <c r="B1275" s="101" t="s">
        <v>1344</v>
      </c>
      <c r="C1275" s="100">
        <v>0</v>
      </c>
      <c r="D1275" s="95" t="s">
        <v>2122</v>
      </c>
      <c r="E1275" s="96" t="s">
        <v>1330</v>
      </c>
      <c r="F1275" s="96" t="s">
        <v>1331</v>
      </c>
      <c r="G1275" s="79" t="s">
        <v>1332</v>
      </c>
    </row>
    <row r="1276" spans="1:7" ht="14.25" hidden="1" customHeight="1">
      <c r="A1276" s="94">
        <v>1556</v>
      </c>
      <c r="B1276" s="101" t="s">
        <v>1344</v>
      </c>
      <c r="C1276" s="100">
        <v>0</v>
      </c>
      <c r="D1276" s="95" t="s">
        <v>2110</v>
      </c>
      <c r="E1276" s="96" t="s">
        <v>1330</v>
      </c>
      <c r="F1276" s="96" t="s">
        <v>1331</v>
      </c>
      <c r="G1276" s="79" t="s">
        <v>1332</v>
      </c>
    </row>
    <row r="1277" spans="1:7" ht="14.25" hidden="1" customHeight="1">
      <c r="A1277" s="94">
        <v>1546</v>
      </c>
      <c r="B1277" s="101" t="s">
        <v>1344</v>
      </c>
      <c r="C1277" s="100">
        <v>0</v>
      </c>
      <c r="D1277" s="95" t="s">
        <v>2100</v>
      </c>
      <c r="E1277" s="96" t="s">
        <v>1330</v>
      </c>
      <c r="F1277" s="96" t="s">
        <v>1331</v>
      </c>
      <c r="G1277" s="79" t="s">
        <v>1332</v>
      </c>
    </row>
    <row r="1278" spans="1:7" ht="14.25" hidden="1" customHeight="1">
      <c r="A1278" s="94">
        <v>1589</v>
      </c>
      <c r="B1278" s="101" t="s">
        <v>1344</v>
      </c>
      <c r="C1278" s="100">
        <v>0</v>
      </c>
      <c r="D1278" s="95" t="s">
        <v>2143</v>
      </c>
      <c r="E1278" s="96" t="s">
        <v>1330</v>
      </c>
      <c r="F1278" s="96" t="s">
        <v>1331</v>
      </c>
      <c r="G1278" s="79" t="s">
        <v>1332</v>
      </c>
    </row>
    <row r="1279" spans="1:7" ht="14.25" hidden="1" customHeight="1">
      <c r="A1279" s="94">
        <v>1578</v>
      </c>
      <c r="B1279" s="101" t="s">
        <v>1344</v>
      </c>
      <c r="C1279" s="100">
        <v>0</v>
      </c>
      <c r="D1279" s="95" t="s">
        <v>2132</v>
      </c>
      <c r="E1279" s="96" t="s">
        <v>1330</v>
      </c>
      <c r="F1279" s="96" t="s">
        <v>1331</v>
      </c>
      <c r="G1279" s="79" t="s">
        <v>1332</v>
      </c>
    </row>
    <row r="1280" spans="1:7" ht="14.25" hidden="1" customHeight="1">
      <c r="A1280" s="94">
        <v>1567</v>
      </c>
      <c r="B1280" s="101" t="s">
        <v>1344</v>
      </c>
      <c r="C1280" s="100">
        <v>0</v>
      </c>
      <c r="D1280" s="95" t="s">
        <v>2121</v>
      </c>
      <c r="E1280" s="96" t="s">
        <v>1330</v>
      </c>
      <c r="F1280" s="96" t="s">
        <v>1331</v>
      </c>
      <c r="G1280" s="79" t="s">
        <v>1332</v>
      </c>
    </row>
    <row r="1281" spans="1:7" ht="14.25" hidden="1" customHeight="1">
      <c r="A1281" s="94">
        <v>1555</v>
      </c>
      <c r="B1281" s="101" t="s">
        <v>1344</v>
      </c>
      <c r="C1281" s="100">
        <v>0</v>
      </c>
      <c r="D1281" s="95" t="s">
        <v>2109</v>
      </c>
      <c r="E1281" s="96" t="s">
        <v>1330</v>
      </c>
      <c r="F1281" s="96" t="s">
        <v>1331</v>
      </c>
      <c r="G1281" s="79" t="s">
        <v>1332</v>
      </c>
    </row>
    <row r="1282" spans="1:7" ht="14.25" hidden="1" customHeight="1">
      <c r="A1282" s="94">
        <v>1545</v>
      </c>
      <c r="B1282" s="101" t="s">
        <v>1344</v>
      </c>
      <c r="C1282" s="100">
        <v>0</v>
      </c>
      <c r="D1282" s="95" t="s">
        <v>2099</v>
      </c>
      <c r="E1282" s="96" t="s">
        <v>1330</v>
      </c>
      <c r="F1282" s="96" t="s">
        <v>1331</v>
      </c>
      <c r="G1282" s="79" t="s">
        <v>1332</v>
      </c>
    </row>
    <row r="1283" spans="1:7" ht="14.25" hidden="1" customHeight="1">
      <c r="A1283" s="94">
        <v>1588</v>
      </c>
      <c r="B1283" s="101" t="s">
        <v>1344</v>
      </c>
      <c r="C1283" s="100">
        <v>0</v>
      </c>
      <c r="D1283" s="95" t="s">
        <v>2142</v>
      </c>
      <c r="E1283" s="96" t="s">
        <v>1330</v>
      </c>
      <c r="F1283" s="96" t="s">
        <v>1331</v>
      </c>
      <c r="G1283" s="79" t="s">
        <v>1332</v>
      </c>
    </row>
    <row r="1284" spans="1:7" ht="14.25" hidden="1" customHeight="1">
      <c r="A1284" s="94">
        <v>1577</v>
      </c>
      <c r="B1284" s="101" t="s">
        <v>1344</v>
      </c>
      <c r="C1284" s="100">
        <v>0</v>
      </c>
      <c r="D1284" s="95" t="s">
        <v>2131</v>
      </c>
      <c r="E1284" s="96" t="s">
        <v>1330</v>
      </c>
      <c r="F1284" s="96" t="s">
        <v>1331</v>
      </c>
      <c r="G1284" s="79" t="s">
        <v>1332</v>
      </c>
    </row>
    <row r="1285" spans="1:7" ht="14.25" hidden="1" customHeight="1">
      <c r="A1285" s="94">
        <v>1566</v>
      </c>
      <c r="B1285" s="101" t="s">
        <v>1344</v>
      </c>
      <c r="C1285" s="100">
        <v>0</v>
      </c>
      <c r="D1285" s="95" t="s">
        <v>2120</v>
      </c>
      <c r="E1285" s="96" t="s">
        <v>1330</v>
      </c>
      <c r="F1285" s="96" t="s">
        <v>1331</v>
      </c>
      <c r="G1285" s="79" t="s">
        <v>1332</v>
      </c>
    </row>
    <row r="1286" spans="1:7" ht="14.25" hidden="1" customHeight="1">
      <c r="A1286" s="94">
        <v>1554</v>
      </c>
      <c r="B1286" s="101" t="s">
        <v>1344</v>
      </c>
      <c r="C1286" s="100">
        <v>0</v>
      </c>
      <c r="D1286" s="95" t="s">
        <v>2108</v>
      </c>
      <c r="E1286" s="96" t="s">
        <v>1330</v>
      </c>
      <c r="F1286" s="96" t="s">
        <v>1331</v>
      </c>
      <c r="G1286" s="79" t="s">
        <v>1332</v>
      </c>
    </row>
    <row r="1287" spans="1:7" ht="14.25" hidden="1" customHeight="1">
      <c r="A1287" s="94">
        <v>1544</v>
      </c>
      <c r="B1287" s="101" t="s">
        <v>1344</v>
      </c>
      <c r="C1287" s="100">
        <v>0</v>
      </c>
      <c r="D1287" s="95" t="s">
        <v>2098</v>
      </c>
      <c r="E1287" s="96" t="s">
        <v>1330</v>
      </c>
      <c r="F1287" s="96" t="s">
        <v>1331</v>
      </c>
      <c r="G1287" s="79" t="s">
        <v>1332</v>
      </c>
    </row>
    <row r="1288" spans="1:7" ht="14.25" hidden="1" customHeight="1">
      <c r="A1288" s="94">
        <v>1587</v>
      </c>
      <c r="B1288" s="101" t="s">
        <v>1344</v>
      </c>
      <c r="C1288" s="100">
        <v>0</v>
      </c>
      <c r="D1288" s="95" t="s">
        <v>2141</v>
      </c>
      <c r="E1288" s="96" t="s">
        <v>1330</v>
      </c>
      <c r="F1288" s="96" t="s">
        <v>1331</v>
      </c>
      <c r="G1288" s="79" t="s">
        <v>1332</v>
      </c>
    </row>
    <row r="1289" spans="1:7" ht="14.25" hidden="1" customHeight="1">
      <c r="A1289" s="94">
        <v>1576</v>
      </c>
      <c r="B1289" s="101" t="s">
        <v>1344</v>
      </c>
      <c r="C1289" s="100">
        <v>0</v>
      </c>
      <c r="D1289" s="119" t="s">
        <v>2130</v>
      </c>
      <c r="E1289" s="96" t="s">
        <v>1330</v>
      </c>
      <c r="F1289" s="96" t="s">
        <v>1331</v>
      </c>
      <c r="G1289" s="79" t="s">
        <v>1332</v>
      </c>
    </row>
    <row r="1290" spans="1:7" ht="14.25" hidden="1" customHeight="1">
      <c r="A1290" s="94">
        <v>1565</v>
      </c>
      <c r="B1290" s="101" t="s">
        <v>1344</v>
      </c>
      <c r="C1290" s="100">
        <v>0</v>
      </c>
      <c r="D1290" s="95" t="s">
        <v>2119</v>
      </c>
      <c r="E1290" s="96" t="s">
        <v>1330</v>
      </c>
      <c r="F1290" s="96" t="s">
        <v>1331</v>
      </c>
      <c r="G1290" s="79" t="s">
        <v>1332</v>
      </c>
    </row>
    <row r="1291" spans="1:7" ht="14.25" hidden="1" customHeight="1">
      <c r="A1291" s="94">
        <v>1553</v>
      </c>
      <c r="B1291" s="101" t="s">
        <v>1344</v>
      </c>
      <c r="C1291" s="100">
        <v>0</v>
      </c>
      <c r="D1291" s="95" t="s">
        <v>2107</v>
      </c>
      <c r="E1291" s="96" t="s">
        <v>1330</v>
      </c>
      <c r="F1291" s="96" t="s">
        <v>1331</v>
      </c>
      <c r="G1291" s="79" t="s">
        <v>1332</v>
      </c>
    </row>
    <row r="1292" spans="1:7" ht="14.25" hidden="1" customHeight="1">
      <c r="A1292" s="94">
        <v>1543</v>
      </c>
      <c r="B1292" s="101" t="s">
        <v>1344</v>
      </c>
      <c r="C1292" s="100">
        <v>0</v>
      </c>
      <c r="D1292" s="95" t="s">
        <v>2097</v>
      </c>
      <c r="E1292" s="96" t="s">
        <v>1330</v>
      </c>
      <c r="F1292" s="96" t="s">
        <v>1331</v>
      </c>
      <c r="G1292" s="79" t="s">
        <v>1332</v>
      </c>
    </row>
    <row r="1293" spans="1:7" ht="14.25" hidden="1" customHeight="1">
      <c r="A1293" s="94">
        <v>1586</v>
      </c>
      <c r="B1293" s="101" t="s">
        <v>1344</v>
      </c>
      <c r="C1293" s="100">
        <v>0</v>
      </c>
      <c r="D1293" s="95" t="s">
        <v>2140</v>
      </c>
      <c r="E1293" s="96" t="s">
        <v>1330</v>
      </c>
      <c r="F1293" s="96" t="s">
        <v>1331</v>
      </c>
      <c r="G1293" s="79" t="s">
        <v>1332</v>
      </c>
    </row>
    <row r="1294" spans="1:7" ht="14.25" hidden="1" customHeight="1">
      <c r="A1294" s="94">
        <v>1575</v>
      </c>
      <c r="B1294" s="101" t="s">
        <v>1344</v>
      </c>
      <c r="C1294" s="100">
        <v>0</v>
      </c>
      <c r="D1294" s="95" t="s">
        <v>2129</v>
      </c>
      <c r="E1294" s="96" t="s">
        <v>1330</v>
      </c>
      <c r="F1294" s="96" t="s">
        <v>1331</v>
      </c>
      <c r="G1294" s="79" t="s">
        <v>1332</v>
      </c>
    </row>
    <row r="1295" spans="1:7" ht="14.25" hidden="1" customHeight="1">
      <c r="A1295" s="94">
        <v>1564</v>
      </c>
      <c r="B1295" s="101" t="s">
        <v>1344</v>
      </c>
      <c r="C1295" s="100">
        <v>0</v>
      </c>
      <c r="D1295" s="95" t="s">
        <v>2118</v>
      </c>
      <c r="E1295" s="96" t="s">
        <v>1330</v>
      </c>
      <c r="F1295" s="96" t="s">
        <v>1331</v>
      </c>
      <c r="G1295" s="79" t="s">
        <v>1332</v>
      </c>
    </row>
    <row r="1296" spans="1:7" ht="14.25" hidden="1" customHeight="1">
      <c r="A1296" s="94">
        <v>1552</v>
      </c>
      <c r="B1296" s="101" t="s">
        <v>1344</v>
      </c>
      <c r="C1296" s="100">
        <v>0</v>
      </c>
      <c r="D1296" s="95" t="s">
        <v>2106</v>
      </c>
      <c r="E1296" s="96" t="s">
        <v>1330</v>
      </c>
      <c r="F1296" s="96" t="s">
        <v>1331</v>
      </c>
      <c r="G1296" s="79" t="s">
        <v>1332</v>
      </c>
    </row>
    <row r="1297" spans="1:7" ht="14.25" hidden="1" customHeight="1">
      <c r="A1297" s="94">
        <v>1542</v>
      </c>
      <c r="B1297" s="101" t="s">
        <v>1344</v>
      </c>
      <c r="C1297" s="100">
        <v>0</v>
      </c>
      <c r="D1297" s="95" t="s">
        <v>2096</v>
      </c>
      <c r="E1297" s="96" t="s">
        <v>1330</v>
      </c>
      <c r="F1297" s="96" t="s">
        <v>1331</v>
      </c>
      <c r="G1297" s="79" t="s">
        <v>1332</v>
      </c>
    </row>
    <row r="1298" spans="1:7" ht="14.25" hidden="1" customHeight="1">
      <c r="A1298" s="94">
        <v>1585</v>
      </c>
      <c r="B1298" s="101" t="s">
        <v>1344</v>
      </c>
      <c r="C1298" s="100">
        <v>0</v>
      </c>
      <c r="D1298" s="95" t="s">
        <v>2139</v>
      </c>
      <c r="E1298" s="96" t="s">
        <v>1330</v>
      </c>
      <c r="F1298" s="96" t="s">
        <v>1331</v>
      </c>
      <c r="G1298" s="79" t="s">
        <v>1332</v>
      </c>
    </row>
    <row r="1299" spans="1:7" ht="14.25" hidden="1" customHeight="1">
      <c r="A1299" s="94">
        <v>1574</v>
      </c>
      <c r="B1299" s="101" t="s">
        <v>1344</v>
      </c>
      <c r="C1299" s="100">
        <v>0</v>
      </c>
      <c r="D1299" s="95" t="s">
        <v>2128</v>
      </c>
      <c r="E1299" s="96" t="s">
        <v>1330</v>
      </c>
      <c r="F1299" s="96" t="s">
        <v>1331</v>
      </c>
      <c r="G1299" s="79" t="s">
        <v>1332</v>
      </c>
    </row>
    <row r="1300" spans="1:7" ht="14.25" hidden="1" customHeight="1">
      <c r="A1300" s="94">
        <v>1563</v>
      </c>
      <c r="B1300" s="101" t="s">
        <v>1344</v>
      </c>
      <c r="C1300" s="100">
        <v>0</v>
      </c>
      <c r="D1300" s="95" t="s">
        <v>2117</v>
      </c>
      <c r="E1300" s="96" t="s">
        <v>1330</v>
      </c>
      <c r="F1300" s="96" t="s">
        <v>1331</v>
      </c>
      <c r="G1300" s="79" t="s">
        <v>1332</v>
      </c>
    </row>
    <row r="1301" spans="1:7" ht="14.25" hidden="1" customHeight="1">
      <c r="A1301" s="94">
        <v>1551</v>
      </c>
      <c r="B1301" s="101" t="s">
        <v>1344</v>
      </c>
      <c r="C1301" s="100">
        <v>0</v>
      </c>
      <c r="D1301" s="95" t="s">
        <v>2105</v>
      </c>
      <c r="E1301" s="96" t="s">
        <v>1330</v>
      </c>
      <c r="F1301" s="96" t="s">
        <v>1331</v>
      </c>
      <c r="G1301" s="79" t="s">
        <v>1332</v>
      </c>
    </row>
    <row r="1302" spans="1:7" ht="14.25" hidden="1" customHeight="1">
      <c r="A1302" s="94">
        <v>1541</v>
      </c>
      <c r="B1302" s="101" t="s">
        <v>1344</v>
      </c>
      <c r="C1302" s="100">
        <v>0</v>
      </c>
      <c r="D1302" s="95" t="s">
        <v>2095</v>
      </c>
      <c r="E1302" s="96" t="s">
        <v>1330</v>
      </c>
      <c r="F1302" s="96" t="s">
        <v>1331</v>
      </c>
      <c r="G1302" s="79" t="s">
        <v>1332</v>
      </c>
    </row>
    <row r="1303" spans="1:7" ht="14.25" hidden="1" customHeight="1">
      <c r="A1303" s="94">
        <v>1584</v>
      </c>
      <c r="B1303" s="101" t="s">
        <v>1344</v>
      </c>
      <c r="C1303" s="100">
        <v>0</v>
      </c>
      <c r="D1303" s="95" t="s">
        <v>2138</v>
      </c>
      <c r="E1303" s="96" t="s">
        <v>1330</v>
      </c>
      <c r="F1303" s="96" t="s">
        <v>1331</v>
      </c>
      <c r="G1303" s="79" t="s">
        <v>1332</v>
      </c>
    </row>
    <row r="1304" spans="1:7" ht="14.25" hidden="1" customHeight="1">
      <c r="A1304" s="94">
        <v>1573</v>
      </c>
      <c r="B1304" s="101" t="s">
        <v>1344</v>
      </c>
      <c r="C1304" s="100">
        <v>0</v>
      </c>
      <c r="D1304" s="95" t="s">
        <v>2127</v>
      </c>
      <c r="E1304" s="96" t="s">
        <v>1330</v>
      </c>
      <c r="F1304" s="96" t="s">
        <v>1331</v>
      </c>
      <c r="G1304" s="79" t="s">
        <v>1332</v>
      </c>
    </row>
    <row r="1305" spans="1:7" ht="14.25" hidden="1" customHeight="1">
      <c r="A1305" s="94">
        <v>1562</v>
      </c>
      <c r="B1305" s="101" t="s">
        <v>1344</v>
      </c>
      <c r="C1305" s="100">
        <v>0</v>
      </c>
      <c r="D1305" s="95" t="s">
        <v>2116</v>
      </c>
      <c r="E1305" s="96" t="s">
        <v>1330</v>
      </c>
      <c r="F1305" s="96" t="s">
        <v>1331</v>
      </c>
      <c r="G1305" s="79" t="s">
        <v>1332</v>
      </c>
    </row>
    <row r="1306" spans="1:7" ht="14.25" hidden="1" customHeight="1">
      <c r="A1306" s="94">
        <v>1550</v>
      </c>
      <c r="B1306" s="101" t="s">
        <v>1344</v>
      </c>
      <c r="C1306" s="100">
        <v>0</v>
      </c>
      <c r="D1306" s="95" t="s">
        <v>2104</v>
      </c>
      <c r="E1306" s="96" t="s">
        <v>1330</v>
      </c>
      <c r="F1306" s="96" t="s">
        <v>1331</v>
      </c>
      <c r="G1306" s="79" t="s">
        <v>1332</v>
      </c>
    </row>
    <row r="1307" spans="1:7" ht="14.25" hidden="1" customHeight="1">
      <c r="A1307" s="94">
        <v>1598</v>
      </c>
      <c r="B1307" s="101" t="s">
        <v>1344</v>
      </c>
      <c r="C1307" s="100">
        <v>0</v>
      </c>
      <c r="D1307" s="95" t="s">
        <v>2154</v>
      </c>
      <c r="E1307" s="96" t="s">
        <v>1330</v>
      </c>
      <c r="F1307" s="96" t="s">
        <v>1331</v>
      </c>
      <c r="G1307" s="79" t="s">
        <v>1332</v>
      </c>
    </row>
    <row r="1308" spans="1:7" ht="14.25" hidden="1" customHeight="1">
      <c r="A1308" s="94">
        <v>1600</v>
      </c>
      <c r="B1308" s="101" t="s">
        <v>1344</v>
      </c>
      <c r="C1308" s="100">
        <v>0</v>
      </c>
      <c r="D1308" s="119" t="s">
        <v>2156</v>
      </c>
      <c r="E1308" s="96" t="s">
        <v>1330</v>
      </c>
      <c r="F1308" s="96" t="s">
        <v>1331</v>
      </c>
      <c r="G1308" s="79" t="s">
        <v>1332</v>
      </c>
    </row>
    <row r="1309" spans="1:7" ht="14.25" hidden="1" customHeight="1">
      <c r="A1309" s="94">
        <v>1599</v>
      </c>
      <c r="B1309" s="101" t="s">
        <v>1344</v>
      </c>
      <c r="C1309" s="100">
        <v>0</v>
      </c>
      <c r="D1309" s="95" t="s">
        <v>2155</v>
      </c>
      <c r="E1309" s="96" t="s">
        <v>1330</v>
      </c>
      <c r="F1309" s="96" t="s">
        <v>1331</v>
      </c>
      <c r="G1309" s="79" t="s">
        <v>1332</v>
      </c>
    </row>
    <row r="1310" spans="1:7" ht="14.25" hidden="1" customHeight="1">
      <c r="A1310" s="94">
        <v>690</v>
      </c>
      <c r="B1310" s="101" t="s">
        <v>51</v>
      </c>
      <c r="C1310" s="100">
        <v>0</v>
      </c>
      <c r="D1310" s="95" t="s">
        <v>922</v>
      </c>
      <c r="E1310" s="96" t="s">
        <v>12</v>
      </c>
      <c r="F1310" s="96" t="s">
        <v>13</v>
      </c>
      <c r="G1310" s="96" t="s">
        <v>856</v>
      </c>
    </row>
    <row r="1311" spans="1:7" ht="14.25" hidden="1" customHeight="1">
      <c r="A1311" s="94">
        <v>292</v>
      </c>
      <c r="B1311" s="104" t="s">
        <v>425</v>
      </c>
      <c r="C1311" s="100">
        <v>0</v>
      </c>
      <c r="D1311" s="95" t="s">
        <v>426</v>
      </c>
      <c r="E1311" s="96" t="s">
        <v>12</v>
      </c>
      <c r="F1311" s="96" t="s">
        <v>13</v>
      </c>
      <c r="G1311" s="96" t="s">
        <v>303</v>
      </c>
    </row>
    <row r="1312" spans="1:7" ht="14.25" hidden="1" customHeight="1">
      <c r="A1312" s="94">
        <v>1082</v>
      </c>
      <c r="B1312" s="101" t="s">
        <v>1344</v>
      </c>
      <c r="C1312" s="100">
        <v>0</v>
      </c>
      <c r="D1312" s="95" t="s">
        <v>1632</v>
      </c>
      <c r="E1312" s="96" t="s">
        <v>1330</v>
      </c>
      <c r="F1312" s="96" t="s">
        <v>1331</v>
      </c>
      <c r="G1312" s="79" t="s">
        <v>1332</v>
      </c>
    </row>
    <row r="1313" spans="1:7" ht="14.25" hidden="1" customHeight="1">
      <c r="A1313" s="94">
        <v>1083</v>
      </c>
      <c r="B1313" s="101" t="s">
        <v>1344</v>
      </c>
      <c r="C1313" s="100">
        <v>0</v>
      </c>
      <c r="D1313" s="95" t="s">
        <v>1632</v>
      </c>
      <c r="E1313" s="96" t="s">
        <v>1330</v>
      </c>
      <c r="F1313" s="96" t="s">
        <v>1331</v>
      </c>
      <c r="G1313" s="79" t="s">
        <v>1332</v>
      </c>
    </row>
    <row r="1314" spans="1:7" ht="14.25" hidden="1" customHeight="1">
      <c r="A1314" s="94">
        <v>1084</v>
      </c>
      <c r="B1314" s="101" t="s">
        <v>1344</v>
      </c>
      <c r="C1314" s="100">
        <v>0</v>
      </c>
      <c r="D1314" s="95" t="s">
        <v>1634</v>
      </c>
      <c r="E1314" s="96" t="s">
        <v>1330</v>
      </c>
      <c r="F1314" s="96" t="s">
        <v>1331</v>
      </c>
      <c r="G1314" s="79" t="s">
        <v>1332</v>
      </c>
    </row>
    <row r="1315" spans="1:7" ht="14.25" hidden="1" customHeight="1">
      <c r="A1315" s="94">
        <v>756</v>
      </c>
      <c r="B1315" s="101" t="s">
        <v>296</v>
      </c>
      <c r="C1315" s="100">
        <v>0</v>
      </c>
      <c r="D1315" s="95" t="s">
        <v>995</v>
      </c>
      <c r="E1315" s="96" t="s">
        <v>12</v>
      </c>
      <c r="F1315" s="96" t="s">
        <v>13</v>
      </c>
      <c r="G1315" s="79" t="s">
        <v>996</v>
      </c>
    </row>
    <row r="1316" spans="1:7" ht="14.25" hidden="1" customHeight="1">
      <c r="A1316" s="94">
        <v>692</v>
      </c>
      <c r="B1316" s="101" t="s">
        <v>51</v>
      </c>
      <c r="C1316" s="100">
        <v>0</v>
      </c>
      <c r="D1316" s="95" t="s">
        <v>925</v>
      </c>
      <c r="E1316" s="96" t="s">
        <v>12</v>
      </c>
      <c r="F1316" s="96" t="s">
        <v>13</v>
      </c>
      <c r="G1316" s="96" t="s">
        <v>856</v>
      </c>
    </row>
    <row r="1317" spans="1:7" ht="14.25" hidden="1" customHeight="1">
      <c r="A1317" s="94">
        <v>941</v>
      </c>
      <c r="B1317" s="101" t="s">
        <v>51</v>
      </c>
      <c r="C1317" s="100">
        <v>0</v>
      </c>
      <c r="D1317" s="118" t="s">
        <v>1503</v>
      </c>
      <c r="E1317" s="96" t="s">
        <v>1330</v>
      </c>
      <c r="F1317" s="96" t="s">
        <v>1331</v>
      </c>
      <c r="G1317" s="79" t="s">
        <v>1332</v>
      </c>
    </row>
    <row r="1318" spans="1:7" ht="14.25" hidden="1" customHeight="1">
      <c r="A1318" s="94">
        <v>945</v>
      </c>
      <c r="B1318" s="101" t="s">
        <v>51</v>
      </c>
      <c r="C1318" s="100">
        <v>0</v>
      </c>
      <c r="D1318" s="95" t="s">
        <v>1507</v>
      </c>
      <c r="E1318" s="96" t="s">
        <v>1330</v>
      </c>
      <c r="F1318" s="96" t="s">
        <v>1331</v>
      </c>
      <c r="G1318" s="79" t="s">
        <v>1332</v>
      </c>
    </row>
    <row r="1319" spans="1:7" ht="14.25" hidden="1" customHeight="1">
      <c r="A1319" s="94">
        <v>944</v>
      </c>
      <c r="B1319" s="101" t="s">
        <v>51</v>
      </c>
      <c r="C1319" s="100">
        <v>0</v>
      </c>
      <c r="D1319" s="95" t="s">
        <v>1506</v>
      </c>
      <c r="E1319" s="96" t="s">
        <v>1330</v>
      </c>
      <c r="F1319" s="96" t="s">
        <v>1331</v>
      </c>
      <c r="G1319" s="79" t="s">
        <v>1332</v>
      </c>
    </row>
    <row r="1320" spans="1:7" ht="14.25" hidden="1" customHeight="1">
      <c r="A1320" s="94">
        <v>943</v>
      </c>
      <c r="B1320" s="101" t="s">
        <v>51</v>
      </c>
      <c r="C1320" s="100">
        <v>0</v>
      </c>
      <c r="D1320" s="95" t="s">
        <v>1505</v>
      </c>
      <c r="E1320" s="96" t="s">
        <v>1330</v>
      </c>
      <c r="F1320" s="96" t="s">
        <v>1331</v>
      </c>
      <c r="G1320" s="79" t="s">
        <v>1332</v>
      </c>
    </row>
    <row r="1321" spans="1:7" ht="14.25" hidden="1" customHeight="1">
      <c r="A1321" s="94">
        <v>942</v>
      </c>
      <c r="B1321" s="101" t="s">
        <v>51</v>
      </c>
      <c r="C1321" s="100">
        <v>0</v>
      </c>
      <c r="D1321" s="95" t="s">
        <v>1504</v>
      </c>
      <c r="E1321" s="96" t="s">
        <v>1330</v>
      </c>
      <c r="F1321" s="96" t="s">
        <v>1331</v>
      </c>
      <c r="G1321" s="79" t="s">
        <v>1332</v>
      </c>
    </row>
    <row r="1322" spans="1:7" ht="14.25" hidden="1" customHeight="1">
      <c r="A1322" s="94">
        <v>940</v>
      </c>
      <c r="B1322" s="101" t="s">
        <v>51</v>
      </c>
      <c r="C1322" s="100">
        <v>0</v>
      </c>
      <c r="D1322" s="118" t="s">
        <v>1502</v>
      </c>
      <c r="E1322" s="96" t="s">
        <v>1330</v>
      </c>
      <c r="F1322" s="96" t="s">
        <v>1331</v>
      </c>
      <c r="G1322" s="79" t="s">
        <v>1332</v>
      </c>
    </row>
    <row r="1323" spans="1:7" ht="14.25" hidden="1" customHeight="1">
      <c r="A1323" s="94">
        <v>1187</v>
      </c>
      <c r="B1323" s="101" t="s">
        <v>51</v>
      </c>
      <c r="C1323" s="100">
        <v>0</v>
      </c>
      <c r="D1323" s="95" t="s">
        <v>1740</v>
      </c>
      <c r="E1323" s="96" t="s">
        <v>1330</v>
      </c>
      <c r="F1323" s="96" t="s">
        <v>1331</v>
      </c>
      <c r="G1323" s="79" t="s">
        <v>1332</v>
      </c>
    </row>
    <row r="1324" spans="1:7" ht="14.25" hidden="1" customHeight="1">
      <c r="A1324" s="94">
        <v>1205</v>
      </c>
      <c r="B1324" s="101" t="s">
        <v>1344</v>
      </c>
      <c r="C1324" s="100">
        <v>0</v>
      </c>
      <c r="D1324" s="95" t="s">
        <v>1758</v>
      </c>
      <c r="E1324" s="96" t="s">
        <v>1330</v>
      </c>
      <c r="F1324" s="96" t="s">
        <v>1331</v>
      </c>
      <c r="G1324" s="79" t="s">
        <v>1332</v>
      </c>
    </row>
    <row r="1325" spans="1:7" ht="14.25" hidden="1" customHeight="1">
      <c r="A1325" s="94">
        <v>1206</v>
      </c>
      <c r="B1325" s="101" t="s">
        <v>1344</v>
      </c>
      <c r="C1325" s="100">
        <v>0</v>
      </c>
      <c r="D1325" s="95" t="s">
        <v>1758</v>
      </c>
      <c r="E1325" s="96" t="s">
        <v>1330</v>
      </c>
      <c r="F1325" s="96" t="s">
        <v>1331</v>
      </c>
      <c r="G1325" s="79" t="s">
        <v>1332</v>
      </c>
    </row>
    <row r="1326" spans="1:7" ht="14.25" hidden="1" customHeight="1">
      <c r="A1326" s="94">
        <v>1208</v>
      </c>
      <c r="B1326" s="101" t="s">
        <v>1344</v>
      </c>
      <c r="C1326" s="100">
        <v>0</v>
      </c>
      <c r="D1326" s="95" t="s">
        <v>1760</v>
      </c>
      <c r="E1326" s="96" t="s">
        <v>1330</v>
      </c>
      <c r="F1326" s="96" t="s">
        <v>1331</v>
      </c>
      <c r="G1326" s="79" t="s">
        <v>1332</v>
      </c>
    </row>
    <row r="1327" spans="1:7" ht="14.25" hidden="1" customHeight="1">
      <c r="A1327" s="94">
        <v>1188</v>
      </c>
      <c r="B1327" s="101" t="s">
        <v>51</v>
      </c>
      <c r="C1327" s="100">
        <v>0</v>
      </c>
      <c r="D1327" s="95" t="s">
        <v>1741</v>
      </c>
      <c r="E1327" s="96" t="s">
        <v>1330</v>
      </c>
      <c r="F1327" s="96" t="s">
        <v>1331</v>
      </c>
      <c r="G1327" s="79" t="s">
        <v>1332</v>
      </c>
    </row>
    <row r="1328" spans="1:7" ht="14.25" hidden="1" customHeight="1">
      <c r="A1328" s="94">
        <v>1203</v>
      </c>
      <c r="B1328" s="101" t="s">
        <v>1344</v>
      </c>
      <c r="C1328" s="100">
        <v>0</v>
      </c>
      <c r="D1328" s="95" t="s">
        <v>1756</v>
      </c>
      <c r="E1328" s="96" t="s">
        <v>1330</v>
      </c>
      <c r="F1328" s="96" t="s">
        <v>1331</v>
      </c>
      <c r="G1328" s="79" t="s">
        <v>1332</v>
      </c>
    </row>
    <row r="1329" spans="1:7" ht="14.25" hidden="1" customHeight="1">
      <c r="A1329" s="94">
        <v>1184</v>
      </c>
      <c r="B1329" s="101" t="s">
        <v>1328</v>
      </c>
      <c r="C1329" s="100">
        <v>0</v>
      </c>
      <c r="D1329" s="118" t="s">
        <v>1737</v>
      </c>
      <c r="E1329" s="96" t="s">
        <v>1330</v>
      </c>
      <c r="F1329" s="96" t="s">
        <v>1331</v>
      </c>
      <c r="G1329" s="79" t="s">
        <v>1332</v>
      </c>
    </row>
    <row r="1330" spans="1:7" ht="14.25" hidden="1" customHeight="1">
      <c r="A1330" s="94">
        <v>1185</v>
      </c>
      <c r="B1330" s="101" t="s">
        <v>1328</v>
      </c>
      <c r="C1330" s="100">
        <v>0</v>
      </c>
      <c r="D1330" s="95" t="s">
        <v>1738</v>
      </c>
      <c r="E1330" s="96" t="s">
        <v>1330</v>
      </c>
      <c r="F1330" s="96" t="s">
        <v>1331</v>
      </c>
      <c r="G1330" s="79" t="s">
        <v>1332</v>
      </c>
    </row>
    <row r="1331" spans="1:7" ht="14.25" hidden="1" customHeight="1">
      <c r="A1331" s="94">
        <v>1186</v>
      </c>
      <c r="B1331" s="101" t="s">
        <v>51</v>
      </c>
      <c r="C1331" s="100">
        <v>0</v>
      </c>
      <c r="D1331" s="95" t="s">
        <v>1739</v>
      </c>
      <c r="E1331" s="96" t="s">
        <v>1330</v>
      </c>
      <c r="F1331" s="96" t="s">
        <v>1331</v>
      </c>
      <c r="G1331" s="79" t="s">
        <v>1332</v>
      </c>
    </row>
    <row r="1332" spans="1:7" ht="14.25" hidden="1" customHeight="1">
      <c r="A1332" s="94">
        <v>1204</v>
      </c>
      <c r="B1332" s="101" t="s">
        <v>1344</v>
      </c>
      <c r="C1332" s="100">
        <v>0</v>
      </c>
      <c r="D1332" s="95" t="s">
        <v>1757</v>
      </c>
      <c r="E1332" s="96" t="s">
        <v>1330</v>
      </c>
      <c r="F1332" s="96" t="s">
        <v>1331</v>
      </c>
      <c r="G1332" s="79" t="s">
        <v>1332</v>
      </c>
    </row>
    <row r="1333" spans="1:7" ht="14.25" hidden="1" customHeight="1">
      <c r="A1333" s="94">
        <v>1198</v>
      </c>
      <c r="B1333" s="101" t="s">
        <v>1344</v>
      </c>
      <c r="C1333" s="100">
        <v>0</v>
      </c>
      <c r="D1333" s="119" t="s">
        <v>1751</v>
      </c>
      <c r="E1333" s="96" t="s">
        <v>1330</v>
      </c>
      <c r="F1333" s="96" t="s">
        <v>1331</v>
      </c>
      <c r="G1333" s="79" t="s">
        <v>1332</v>
      </c>
    </row>
    <row r="1334" spans="1:7" ht="14.25" hidden="1" customHeight="1">
      <c r="A1334" s="94">
        <v>1197</v>
      </c>
      <c r="B1334" s="101" t="s">
        <v>1344</v>
      </c>
      <c r="C1334" s="100">
        <v>0</v>
      </c>
      <c r="D1334" s="95" t="s">
        <v>1750</v>
      </c>
      <c r="E1334" s="96" t="s">
        <v>1330</v>
      </c>
      <c r="F1334" s="96" t="s">
        <v>1331</v>
      </c>
      <c r="G1334" s="79" t="s">
        <v>1332</v>
      </c>
    </row>
    <row r="1335" spans="1:7" ht="14.25" hidden="1" customHeight="1">
      <c r="A1335" s="94">
        <v>1196</v>
      </c>
      <c r="B1335" s="101" t="s">
        <v>1344</v>
      </c>
      <c r="C1335" s="100">
        <v>0</v>
      </c>
      <c r="D1335" s="95" t="s">
        <v>1749</v>
      </c>
      <c r="E1335" s="96" t="s">
        <v>1330</v>
      </c>
      <c r="F1335" s="96" t="s">
        <v>1331</v>
      </c>
      <c r="G1335" s="79" t="s">
        <v>1332</v>
      </c>
    </row>
    <row r="1336" spans="1:7" ht="14.25" hidden="1" customHeight="1">
      <c r="A1336" s="94">
        <v>1195</v>
      </c>
      <c r="B1336" s="101" t="s">
        <v>1344</v>
      </c>
      <c r="C1336" s="100">
        <v>0</v>
      </c>
      <c r="D1336" s="95" t="s">
        <v>1748</v>
      </c>
      <c r="E1336" s="96" t="s">
        <v>1330</v>
      </c>
      <c r="F1336" s="96" t="s">
        <v>1331</v>
      </c>
      <c r="G1336" s="79" t="s">
        <v>1332</v>
      </c>
    </row>
    <row r="1337" spans="1:7" ht="14.25" hidden="1" customHeight="1">
      <c r="A1337" s="94">
        <v>1194</v>
      </c>
      <c r="B1337" s="101" t="s">
        <v>1344</v>
      </c>
      <c r="C1337" s="100">
        <v>0</v>
      </c>
      <c r="D1337" s="95" t="s">
        <v>1747</v>
      </c>
      <c r="E1337" s="96" t="s">
        <v>1330</v>
      </c>
      <c r="F1337" s="96" t="s">
        <v>1331</v>
      </c>
      <c r="G1337" s="79" t="s">
        <v>1332</v>
      </c>
    </row>
    <row r="1338" spans="1:7" ht="14.25" hidden="1" customHeight="1">
      <c r="A1338" s="94">
        <v>1193</v>
      </c>
      <c r="B1338" s="101" t="s">
        <v>1344</v>
      </c>
      <c r="C1338" s="100">
        <v>0</v>
      </c>
      <c r="D1338" s="95" t="s">
        <v>1746</v>
      </c>
      <c r="E1338" s="96" t="s">
        <v>1330</v>
      </c>
      <c r="F1338" s="96" t="s">
        <v>1331</v>
      </c>
      <c r="G1338" s="79" t="s">
        <v>1332</v>
      </c>
    </row>
    <row r="1339" spans="1:7" ht="14.25" hidden="1" customHeight="1">
      <c r="A1339" s="94">
        <v>1192</v>
      </c>
      <c r="B1339" s="101" t="s">
        <v>1344</v>
      </c>
      <c r="C1339" s="100">
        <v>0</v>
      </c>
      <c r="D1339" s="95" t="s">
        <v>1745</v>
      </c>
      <c r="E1339" s="96" t="s">
        <v>1330</v>
      </c>
      <c r="F1339" s="96" t="s">
        <v>1331</v>
      </c>
      <c r="G1339" s="79" t="s">
        <v>1332</v>
      </c>
    </row>
    <row r="1340" spans="1:7" ht="14.25" hidden="1" customHeight="1">
      <c r="A1340" s="94">
        <v>1191</v>
      </c>
      <c r="B1340" s="101" t="s">
        <v>1344</v>
      </c>
      <c r="C1340" s="100">
        <v>0</v>
      </c>
      <c r="D1340" s="95" t="s">
        <v>1744</v>
      </c>
      <c r="E1340" s="96" t="s">
        <v>1330</v>
      </c>
      <c r="F1340" s="96" t="s">
        <v>1331</v>
      </c>
      <c r="G1340" s="79" t="s">
        <v>1332</v>
      </c>
    </row>
    <row r="1341" spans="1:7" ht="14.25" hidden="1" customHeight="1">
      <c r="A1341" s="94">
        <v>1190</v>
      </c>
      <c r="B1341" s="101" t="s">
        <v>1344</v>
      </c>
      <c r="C1341" s="100">
        <v>0</v>
      </c>
      <c r="D1341" s="95" t="s">
        <v>1743</v>
      </c>
      <c r="E1341" s="96" t="s">
        <v>1330</v>
      </c>
      <c r="F1341" s="96" t="s">
        <v>1331</v>
      </c>
      <c r="G1341" s="79" t="s">
        <v>1332</v>
      </c>
    </row>
    <row r="1342" spans="1:7" ht="14.25" hidden="1" customHeight="1">
      <c r="A1342" s="94">
        <v>1189</v>
      </c>
      <c r="B1342" s="101" t="s">
        <v>1344</v>
      </c>
      <c r="C1342" s="100">
        <v>0</v>
      </c>
      <c r="D1342" s="95" t="s">
        <v>1742</v>
      </c>
      <c r="E1342" s="96" t="s">
        <v>1330</v>
      </c>
      <c r="F1342" s="96" t="s">
        <v>1331</v>
      </c>
      <c r="G1342" s="79" t="s">
        <v>1332</v>
      </c>
    </row>
    <row r="1343" spans="1:7" ht="14.25" hidden="1" customHeight="1">
      <c r="A1343" s="94">
        <v>1212</v>
      </c>
      <c r="B1343" s="101" t="s">
        <v>1344</v>
      </c>
      <c r="C1343" s="100">
        <v>0</v>
      </c>
      <c r="D1343" s="95" t="s">
        <v>1765</v>
      </c>
      <c r="E1343" s="96" t="s">
        <v>1330</v>
      </c>
      <c r="F1343" s="96" t="s">
        <v>1331</v>
      </c>
      <c r="G1343" s="79" t="s">
        <v>1332</v>
      </c>
    </row>
    <row r="1344" spans="1:7" ht="14.25" hidden="1" customHeight="1">
      <c r="A1344" s="94">
        <v>1211</v>
      </c>
      <c r="B1344" s="101" t="s">
        <v>1344</v>
      </c>
      <c r="C1344" s="100">
        <v>0</v>
      </c>
      <c r="D1344" s="95" t="s">
        <v>1764</v>
      </c>
      <c r="E1344" s="96" t="s">
        <v>1330</v>
      </c>
      <c r="F1344" s="96" t="s">
        <v>1331</v>
      </c>
      <c r="G1344" s="79" t="s">
        <v>1332</v>
      </c>
    </row>
    <row r="1345" spans="1:7" ht="14.25" hidden="1" customHeight="1">
      <c r="A1345" s="94">
        <v>1210</v>
      </c>
      <c r="B1345" s="101" t="s">
        <v>1344</v>
      </c>
      <c r="C1345" s="100">
        <v>0</v>
      </c>
      <c r="D1345" s="95" t="s">
        <v>1763</v>
      </c>
      <c r="E1345" s="96" t="s">
        <v>1330</v>
      </c>
      <c r="F1345" s="96" t="s">
        <v>1331</v>
      </c>
      <c r="G1345" s="79" t="s">
        <v>1332</v>
      </c>
    </row>
    <row r="1346" spans="1:7" ht="14.25" hidden="1" customHeight="1">
      <c r="A1346" s="94">
        <v>1209</v>
      </c>
      <c r="B1346" s="101" t="s">
        <v>1344</v>
      </c>
      <c r="C1346" s="100">
        <v>0</v>
      </c>
      <c r="D1346" s="95" t="s">
        <v>1761</v>
      </c>
      <c r="E1346" s="96" t="s">
        <v>1330</v>
      </c>
      <c r="F1346" s="96" t="s">
        <v>1331</v>
      </c>
      <c r="G1346" s="79" t="s">
        <v>1332</v>
      </c>
    </row>
    <row r="1347" spans="1:7" ht="14.25" hidden="1" customHeight="1">
      <c r="A1347" s="94">
        <v>1201</v>
      </c>
      <c r="B1347" s="101" t="s">
        <v>1344</v>
      </c>
      <c r="C1347" s="100">
        <v>0</v>
      </c>
      <c r="D1347" s="95" t="s">
        <v>1754</v>
      </c>
      <c r="E1347" s="96" t="s">
        <v>1330</v>
      </c>
      <c r="F1347" s="96" t="s">
        <v>1331</v>
      </c>
      <c r="G1347" s="79" t="s">
        <v>1332</v>
      </c>
    </row>
    <row r="1348" spans="1:7" ht="14.25" hidden="1" customHeight="1">
      <c r="A1348" s="94">
        <v>1200</v>
      </c>
      <c r="B1348" s="101" t="s">
        <v>1344</v>
      </c>
      <c r="C1348" s="100">
        <v>0</v>
      </c>
      <c r="D1348" s="95" t="s">
        <v>1753</v>
      </c>
      <c r="E1348" s="96" t="s">
        <v>1330</v>
      </c>
      <c r="F1348" s="96" t="s">
        <v>1331</v>
      </c>
      <c r="G1348" s="79" t="s">
        <v>1332</v>
      </c>
    </row>
    <row r="1349" spans="1:7" ht="14.25" hidden="1" customHeight="1">
      <c r="A1349" s="94">
        <v>1199</v>
      </c>
      <c r="B1349" s="101" t="s">
        <v>1344</v>
      </c>
      <c r="C1349" s="100">
        <v>0</v>
      </c>
      <c r="D1349" s="95" t="s">
        <v>1752</v>
      </c>
      <c r="E1349" s="96" t="s">
        <v>1330</v>
      </c>
      <c r="F1349" s="96" t="s">
        <v>1331</v>
      </c>
      <c r="G1349" s="79" t="s">
        <v>1332</v>
      </c>
    </row>
    <row r="1350" spans="1:7" ht="14.25" hidden="1" customHeight="1">
      <c r="A1350" s="94">
        <v>1207</v>
      </c>
      <c r="B1350" s="101" t="s">
        <v>1344</v>
      </c>
      <c r="C1350" s="100">
        <v>0</v>
      </c>
      <c r="D1350" s="95" t="s">
        <v>1759</v>
      </c>
      <c r="E1350" s="96" t="s">
        <v>1330</v>
      </c>
      <c r="F1350" s="96" t="s">
        <v>1331</v>
      </c>
      <c r="G1350" s="79" t="s">
        <v>1332</v>
      </c>
    </row>
    <row r="1351" spans="1:7" ht="14.25" hidden="1" customHeight="1">
      <c r="A1351" s="94">
        <v>1202</v>
      </c>
      <c r="B1351" s="101" t="s">
        <v>1344</v>
      </c>
      <c r="C1351" s="100">
        <v>0</v>
      </c>
      <c r="D1351" s="95" t="s">
        <v>1755</v>
      </c>
      <c r="E1351" s="96" t="s">
        <v>1330</v>
      </c>
      <c r="F1351" s="96" t="s">
        <v>1331</v>
      </c>
      <c r="G1351" s="79" t="s">
        <v>1332</v>
      </c>
    </row>
    <row r="1352" spans="1:7" ht="14.25" hidden="1" customHeight="1">
      <c r="A1352" s="94">
        <v>1629</v>
      </c>
      <c r="B1352" s="111" t="s">
        <v>2330</v>
      </c>
      <c r="C1352" s="100">
        <v>0</v>
      </c>
      <c r="D1352" s="95" t="s">
        <v>2354</v>
      </c>
      <c r="E1352" s="96" t="s">
        <v>2331</v>
      </c>
      <c r="F1352" s="96" t="s">
        <v>5084</v>
      </c>
      <c r="G1352" s="79" t="s">
        <v>2332</v>
      </c>
    </row>
    <row r="1353" spans="1:7" ht="14.25" hidden="1" customHeight="1">
      <c r="A1353" s="94">
        <v>1628</v>
      </c>
      <c r="B1353" s="111" t="s">
        <v>2330</v>
      </c>
      <c r="C1353" s="100">
        <v>0</v>
      </c>
      <c r="D1353" s="95" t="s">
        <v>2353</v>
      </c>
      <c r="E1353" s="96" t="s">
        <v>2331</v>
      </c>
      <c r="F1353" s="96" t="s">
        <v>5084</v>
      </c>
      <c r="G1353" s="79" t="s">
        <v>2332</v>
      </c>
    </row>
    <row r="1354" spans="1:7" ht="14.25" hidden="1" customHeight="1">
      <c r="A1354" s="94">
        <v>1627</v>
      </c>
      <c r="B1354" s="111" t="s">
        <v>2330</v>
      </c>
      <c r="C1354" s="100">
        <v>0</v>
      </c>
      <c r="D1354" s="95" t="s">
        <v>2352</v>
      </c>
      <c r="E1354" s="96" t="s">
        <v>2331</v>
      </c>
      <c r="F1354" s="96" t="s">
        <v>5084</v>
      </c>
      <c r="G1354" s="79" t="s">
        <v>2332</v>
      </c>
    </row>
    <row r="1355" spans="1:7" ht="14.25" hidden="1" customHeight="1">
      <c r="A1355" s="94">
        <v>1626</v>
      </c>
      <c r="B1355" s="111" t="s">
        <v>2330</v>
      </c>
      <c r="C1355" s="100">
        <v>0</v>
      </c>
      <c r="D1355" s="95" t="s">
        <v>2351</v>
      </c>
      <c r="E1355" s="96" t="s">
        <v>2331</v>
      </c>
      <c r="F1355" s="96" t="s">
        <v>5084</v>
      </c>
      <c r="G1355" s="79" t="s">
        <v>2332</v>
      </c>
    </row>
    <row r="1356" spans="1:7" ht="14.25" hidden="1" customHeight="1">
      <c r="A1356" s="94">
        <v>1625</v>
      </c>
      <c r="B1356" s="111" t="s">
        <v>2330</v>
      </c>
      <c r="C1356" s="100">
        <v>0</v>
      </c>
      <c r="D1356" s="95" t="s">
        <v>2350</v>
      </c>
      <c r="E1356" s="96" t="s">
        <v>2331</v>
      </c>
      <c r="F1356" s="96" t="s">
        <v>5084</v>
      </c>
      <c r="G1356" s="79" t="s">
        <v>2332</v>
      </c>
    </row>
    <row r="1357" spans="1:7" ht="14.25" hidden="1" customHeight="1">
      <c r="A1357" s="94">
        <v>1624</v>
      </c>
      <c r="B1357" s="111" t="s">
        <v>2330</v>
      </c>
      <c r="C1357" s="100">
        <v>0</v>
      </c>
      <c r="D1357" s="119" t="s">
        <v>2349</v>
      </c>
      <c r="E1357" s="96" t="s">
        <v>2331</v>
      </c>
      <c r="F1357" s="96" t="s">
        <v>5084</v>
      </c>
      <c r="G1357" s="79" t="s">
        <v>2332</v>
      </c>
    </row>
    <row r="1358" spans="1:7" ht="14.25" hidden="1" customHeight="1">
      <c r="A1358" s="94">
        <v>1623</v>
      </c>
      <c r="B1358" s="111" t="s">
        <v>2330</v>
      </c>
      <c r="C1358" s="100">
        <v>0</v>
      </c>
      <c r="D1358" s="95" t="s">
        <v>2348</v>
      </c>
      <c r="E1358" s="96" t="s">
        <v>2331</v>
      </c>
      <c r="F1358" s="96" t="s">
        <v>5084</v>
      </c>
      <c r="G1358" s="79" t="s">
        <v>2332</v>
      </c>
    </row>
    <row r="1359" spans="1:7" ht="14.25" hidden="1" customHeight="1">
      <c r="A1359" s="94">
        <v>1631</v>
      </c>
      <c r="B1359" s="111" t="s">
        <v>2330</v>
      </c>
      <c r="C1359" s="100">
        <v>0</v>
      </c>
      <c r="D1359" s="95" t="s">
        <v>2356</v>
      </c>
      <c r="E1359" s="96" t="s">
        <v>2331</v>
      </c>
      <c r="F1359" s="96" t="s">
        <v>5084</v>
      </c>
      <c r="G1359" s="79" t="s">
        <v>2332</v>
      </c>
    </row>
    <row r="1360" spans="1:7" ht="14.25" hidden="1" customHeight="1">
      <c r="A1360" s="94">
        <v>1630</v>
      </c>
      <c r="B1360" s="111" t="s">
        <v>2330</v>
      </c>
      <c r="C1360" s="100">
        <v>0</v>
      </c>
      <c r="D1360" s="95" t="s">
        <v>2355</v>
      </c>
      <c r="E1360" s="96" t="s">
        <v>2331</v>
      </c>
      <c r="F1360" s="96" t="s">
        <v>5084</v>
      </c>
      <c r="G1360" s="79" t="s">
        <v>2332</v>
      </c>
    </row>
    <row r="1361" spans="1:7" ht="13.8">
      <c r="A1361" s="94">
        <v>1354</v>
      </c>
      <c r="B1361" s="101" t="s">
        <v>1344</v>
      </c>
      <c r="C1361" s="100">
        <v>0</v>
      </c>
      <c r="D1361" s="138" t="s">
        <v>1908</v>
      </c>
      <c r="E1361" s="96" t="s">
        <v>1330</v>
      </c>
      <c r="F1361" s="96" t="s">
        <v>1331</v>
      </c>
      <c r="G1361" s="79" t="s">
        <v>1332</v>
      </c>
    </row>
    <row r="1362" spans="1:7" ht="13.8">
      <c r="A1362" s="94">
        <v>1353</v>
      </c>
      <c r="B1362" s="101" t="s">
        <v>1344</v>
      </c>
      <c r="C1362" s="100">
        <v>0</v>
      </c>
      <c r="D1362" s="138" t="s">
        <v>1907</v>
      </c>
      <c r="E1362" s="96" t="s">
        <v>1330</v>
      </c>
      <c r="F1362" s="96" t="s">
        <v>1331</v>
      </c>
      <c r="G1362" s="79" t="s">
        <v>1332</v>
      </c>
    </row>
    <row r="1363" spans="1:7" ht="13.8">
      <c r="A1363" s="94">
        <v>1352</v>
      </c>
      <c r="B1363" s="101" t="s">
        <v>1344</v>
      </c>
      <c r="C1363" s="100">
        <v>0</v>
      </c>
      <c r="D1363" s="138" t="s">
        <v>1906</v>
      </c>
      <c r="E1363" s="96" t="s">
        <v>1330</v>
      </c>
      <c r="F1363" s="96" t="s">
        <v>1331</v>
      </c>
      <c r="G1363" s="79" t="s">
        <v>1332</v>
      </c>
    </row>
    <row r="1364" spans="1:7" ht="13.8">
      <c r="A1364" s="94">
        <v>1351</v>
      </c>
      <c r="B1364" s="101" t="s">
        <v>1344</v>
      </c>
      <c r="C1364" s="100">
        <v>0</v>
      </c>
      <c r="D1364" s="138" t="s">
        <v>1905</v>
      </c>
      <c r="E1364" s="96" t="s">
        <v>1330</v>
      </c>
      <c r="F1364" s="96" t="s">
        <v>1331</v>
      </c>
      <c r="G1364" s="79" t="s">
        <v>1332</v>
      </c>
    </row>
    <row r="1365" spans="1:7" ht="13.8">
      <c r="A1365" s="94">
        <v>1350</v>
      </c>
      <c r="B1365" s="101" t="s">
        <v>1344</v>
      </c>
      <c r="C1365" s="100">
        <v>0</v>
      </c>
      <c r="D1365" s="138" t="s">
        <v>1904</v>
      </c>
      <c r="E1365" s="96" t="s">
        <v>1330</v>
      </c>
      <c r="F1365" s="96" t="s">
        <v>1331</v>
      </c>
      <c r="G1365" s="79" t="s">
        <v>1332</v>
      </c>
    </row>
    <row r="1366" spans="1:7" ht="13.8">
      <c r="A1366" s="94">
        <v>1349</v>
      </c>
      <c r="B1366" s="101" t="s">
        <v>1344</v>
      </c>
      <c r="C1366" s="100">
        <v>0</v>
      </c>
      <c r="D1366" s="138" t="s">
        <v>1903</v>
      </c>
      <c r="E1366" s="96" t="s">
        <v>1330</v>
      </c>
      <c r="F1366" s="96" t="s">
        <v>1331</v>
      </c>
      <c r="G1366" s="79" t="s">
        <v>1332</v>
      </c>
    </row>
    <row r="1367" spans="1:7" ht="13.8">
      <c r="A1367" s="94">
        <v>1334</v>
      </c>
      <c r="B1367" s="101" t="s">
        <v>51</v>
      </c>
      <c r="C1367" s="100">
        <v>0</v>
      </c>
      <c r="D1367" s="138" t="s">
        <v>1888</v>
      </c>
      <c r="E1367" s="96" t="s">
        <v>1330</v>
      </c>
      <c r="F1367" s="96" t="s">
        <v>1331</v>
      </c>
      <c r="G1367" s="79" t="s">
        <v>1332</v>
      </c>
    </row>
    <row r="1368" spans="1:7" ht="13.8">
      <c r="A1368" s="94">
        <v>1335</v>
      </c>
      <c r="B1368" s="101" t="s">
        <v>51</v>
      </c>
      <c r="C1368" s="100">
        <v>0</v>
      </c>
      <c r="D1368" s="138" t="s">
        <v>1889</v>
      </c>
      <c r="E1368" s="96" t="s">
        <v>1330</v>
      </c>
      <c r="F1368" s="96" t="s">
        <v>1331</v>
      </c>
      <c r="G1368" s="79" t="s">
        <v>1332</v>
      </c>
    </row>
    <row r="1369" spans="1:7" ht="13.8">
      <c r="A1369" s="94">
        <v>1348</v>
      </c>
      <c r="B1369" s="101" t="s">
        <v>1344</v>
      </c>
      <c r="C1369" s="100">
        <v>0</v>
      </c>
      <c r="D1369" s="138" t="s">
        <v>1902</v>
      </c>
      <c r="E1369" s="96" t="s">
        <v>1330</v>
      </c>
      <c r="F1369" s="96" t="s">
        <v>1331</v>
      </c>
      <c r="G1369" s="79" t="s">
        <v>1332</v>
      </c>
    </row>
    <row r="1370" spans="1:7" ht="13.8">
      <c r="A1370" s="94">
        <v>1347</v>
      </c>
      <c r="B1370" s="101" t="s">
        <v>1344</v>
      </c>
      <c r="C1370" s="100">
        <v>0</v>
      </c>
      <c r="D1370" s="138" t="s">
        <v>1901</v>
      </c>
      <c r="E1370" s="96" t="s">
        <v>1330</v>
      </c>
      <c r="F1370" s="96" t="s">
        <v>1331</v>
      </c>
      <c r="G1370" s="79" t="s">
        <v>1332</v>
      </c>
    </row>
    <row r="1371" spans="1:7" ht="13.8">
      <c r="A1371" s="94">
        <v>1346</v>
      </c>
      <c r="B1371" s="101" t="s">
        <v>1344</v>
      </c>
      <c r="C1371" s="100">
        <v>0</v>
      </c>
      <c r="D1371" s="138" t="s">
        <v>1900</v>
      </c>
      <c r="E1371" s="96" t="s">
        <v>1330</v>
      </c>
      <c r="F1371" s="96" t="s">
        <v>1331</v>
      </c>
      <c r="G1371" s="79" t="s">
        <v>1332</v>
      </c>
    </row>
    <row r="1372" spans="1:7" ht="13.8">
      <c r="A1372" s="94">
        <v>1331</v>
      </c>
      <c r="B1372" s="101" t="s">
        <v>51</v>
      </c>
      <c r="C1372" s="100">
        <v>0</v>
      </c>
      <c r="D1372" s="139" t="s">
        <v>1885</v>
      </c>
      <c r="E1372" s="96" t="s">
        <v>1330</v>
      </c>
      <c r="F1372" s="96" t="s">
        <v>1331</v>
      </c>
      <c r="G1372" s="79" t="s">
        <v>1332</v>
      </c>
    </row>
    <row r="1373" spans="1:7" ht="13.8">
      <c r="A1373" s="94">
        <v>1332</v>
      </c>
      <c r="B1373" s="101" t="s">
        <v>51</v>
      </c>
      <c r="C1373" s="100">
        <v>0</v>
      </c>
      <c r="D1373" s="138" t="s">
        <v>1886</v>
      </c>
      <c r="E1373" s="96" t="s">
        <v>1330</v>
      </c>
      <c r="F1373" s="96" t="s">
        <v>1331</v>
      </c>
      <c r="G1373" s="79" t="s">
        <v>1332</v>
      </c>
    </row>
    <row r="1374" spans="1:7" ht="13.8">
      <c r="A1374" s="94">
        <v>1333</v>
      </c>
      <c r="B1374" s="101" t="s">
        <v>51</v>
      </c>
      <c r="C1374" s="100">
        <v>0</v>
      </c>
      <c r="D1374" s="138" t="s">
        <v>1887</v>
      </c>
      <c r="E1374" s="96" t="s">
        <v>1330</v>
      </c>
      <c r="F1374" s="96" t="s">
        <v>1331</v>
      </c>
      <c r="G1374" s="79" t="s">
        <v>1332</v>
      </c>
    </row>
    <row r="1375" spans="1:7" ht="13.8">
      <c r="A1375" s="94">
        <v>1345</v>
      </c>
      <c r="B1375" s="101" t="s">
        <v>1344</v>
      </c>
      <c r="C1375" s="100">
        <v>0</v>
      </c>
      <c r="D1375" s="140" t="s">
        <v>1899</v>
      </c>
      <c r="E1375" s="96" t="s">
        <v>1330</v>
      </c>
      <c r="F1375" s="96" t="s">
        <v>1331</v>
      </c>
      <c r="G1375" s="79" t="s">
        <v>1332</v>
      </c>
    </row>
    <row r="1376" spans="1:7" ht="13.8">
      <c r="A1376" s="94">
        <v>1344</v>
      </c>
      <c r="B1376" s="101" t="s">
        <v>1344</v>
      </c>
      <c r="C1376" s="100">
        <v>0</v>
      </c>
      <c r="D1376" s="138" t="s">
        <v>1898</v>
      </c>
      <c r="E1376" s="96" t="s">
        <v>1330</v>
      </c>
      <c r="F1376" s="96" t="s">
        <v>1331</v>
      </c>
      <c r="G1376" s="79" t="s">
        <v>1332</v>
      </c>
    </row>
    <row r="1377" spans="1:7" ht="13.8">
      <c r="A1377" s="94">
        <v>1343</v>
      </c>
      <c r="B1377" s="101" t="s">
        <v>1344</v>
      </c>
      <c r="C1377" s="100">
        <v>0</v>
      </c>
      <c r="D1377" s="138" t="s">
        <v>1897</v>
      </c>
      <c r="E1377" s="96" t="s">
        <v>1330</v>
      </c>
      <c r="F1377" s="96" t="s">
        <v>1331</v>
      </c>
      <c r="G1377" s="79" t="s">
        <v>1332</v>
      </c>
    </row>
    <row r="1378" spans="1:7" s="91" customFormat="1" ht="13.8">
      <c r="A1378" s="94">
        <v>1342</v>
      </c>
      <c r="B1378" s="101" t="s">
        <v>1344</v>
      </c>
      <c r="C1378" s="100">
        <v>0</v>
      </c>
      <c r="D1378" s="138" t="s">
        <v>1896</v>
      </c>
      <c r="E1378" s="96" t="s">
        <v>1330</v>
      </c>
      <c r="F1378" s="96" t="s">
        <v>1331</v>
      </c>
      <c r="G1378" s="79" t="s">
        <v>1332</v>
      </c>
    </row>
    <row r="1379" spans="1:7" s="91" customFormat="1" ht="13.8">
      <c r="A1379" s="94">
        <v>1341</v>
      </c>
      <c r="B1379" s="101" t="s">
        <v>1344</v>
      </c>
      <c r="C1379" s="100">
        <v>0</v>
      </c>
      <c r="D1379" s="138" t="s">
        <v>1895</v>
      </c>
      <c r="E1379" s="96" t="s">
        <v>1330</v>
      </c>
      <c r="F1379" s="96" t="s">
        <v>1331</v>
      </c>
      <c r="G1379" s="79" t="s">
        <v>1332</v>
      </c>
    </row>
    <row r="1380" spans="1:7" ht="13.8">
      <c r="A1380" s="94">
        <v>1340</v>
      </c>
      <c r="B1380" s="101" t="s">
        <v>1344</v>
      </c>
      <c r="C1380" s="100">
        <v>0</v>
      </c>
      <c r="D1380" s="138" t="s">
        <v>1894</v>
      </c>
      <c r="E1380" s="96" t="s">
        <v>1330</v>
      </c>
      <c r="F1380" s="96" t="s">
        <v>1331</v>
      </c>
      <c r="G1380" s="79" t="s">
        <v>1332</v>
      </c>
    </row>
    <row r="1381" spans="1:7" ht="13.8">
      <c r="A1381" s="94">
        <v>1339</v>
      </c>
      <c r="B1381" s="101" t="s">
        <v>1344</v>
      </c>
      <c r="C1381" s="100">
        <v>0</v>
      </c>
      <c r="D1381" s="138" t="s">
        <v>1893</v>
      </c>
      <c r="E1381" s="96" t="s">
        <v>1330</v>
      </c>
      <c r="F1381" s="96" t="s">
        <v>1331</v>
      </c>
      <c r="G1381" s="79" t="s">
        <v>1332</v>
      </c>
    </row>
    <row r="1382" spans="1:7" ht="13.8">
      <c r="A1382" s="94">
        <v>1338</v>
      </c>
      <c r="B1382" s="101" t="s">
        <v>1344</v>
      </c>
      <c r="C1382" s="100">
        <v>0</v>
      </c>
      <c r="D1382" s="138" t="s">
        <v>1892</v>
      </c>
      <c r="E1382" s="96" t="s">
        <v>1330</v>
      </c>
      <c r="F1382" s="96" t="s">
        <v>1331</v>
      </c>
      <c r="G1382" s="79" t="s">
        <v>1332</v>
      </c>
    </row>
    <row r="1383" spans="1:7" ht="13.8">
      <c r="A1383" s="94">
        <v>1337</v>
      </c>
      <c r="B1383" s="101" t="s">
        <v>1344</v>
      </c>
      <c r="C1383" s="100">
        <v>0</v>
      </c>
      <c r="D1383" s="138" t="s">
        <v>1891</v>
      </c>
      <c r="E1383" s="96" t="s">
        <v>1330</v>
      </c>
      <c r="F1383" s="96" t="s">
        <v>1331</v>
      </c>
      <c r="G1383" s="79" t="s">
        <v>1332</v>
      </c>
    </row>
    <row r="1384" spans="1:7" ht="13.8">
      <c r="A1384" s="94">
        <v>1336</v>
      </c>
      <c r="B1384" s="101" t="s">
        <v>1344</v>
      </c>
      <c r="C1384" s="100">
        <v>0</v>
      </c>
      <c r="D1384" s="138" t="s">
        <v>1890</v>
      </c>
      <c r="E1384" s="96" t="s">
        <v>1330</v>
      </c>
      <c r="F1384" s="96" t="s">
        <v>1331</v>
      </c>
      <c r="G1384" s="79" t="s">
        <v>1332</v>
      </c>
    </row>
    <row r="1385" spans="1:7" ht="13.8">
      <c r="A1385" s="94">
        <v>1330</v>
      </c>
      <c r="B1385" s="101" t="s">
        <v>1344</v>
      </c>
      <c r="C1385" s="100">
        <v>0</v>
      </c>
      <c r="D1385" s="135" t="s">
        <v>1884</v>
      </c>
      <c r="E1385" s="96" t="s">
        <v>1330</v>
      </c>
      <c r="F1385" s="96" t="s">
        <v>1331</v>
      </c>
      <c r="G1385" s="79" t="s">
        <v>1332</v>
      </c>
    </row>
    <row r="1386" spans="1:7" s="91" customFormat="1" ht="13.8">
      <c r="A1386" s="94">
        <v>1329</v>
      </c>
      <c r="B1386" s="101" t="s">
        <v>1344</v>
      </c>
      <c r="C1386" s="100">
        <v>0</v>
      </c>
      <c r="D1386" s="135" t="s">
        <v>1883</v>
      </c>
      <c r="E1386" s="96" t="s">
        <v>1330</v>
      </c>
      <c r="F1386" s="96" t="s">
        <v>1331</v>
      </c>
      <c r="G1386" s="79" t="s">
        <v>1332</v>
      </c>
    </row>
    <row r="1387" spans="1:7" ht="13.8">
      <c r="A1387" s="94">
        <v>1328</v>
      </c>
      <c r="B1387" s="101" t="s">
        <v>1344</v>
      </c>
      <c r="C1387" s="100">
        <v>0</v>
      </c>
      <c r="D1387" s="135" t="s">
        <v>1882</v>
      </c>
      <c r="E1387" s="96" t="s">
        <v>1330</v>
      </c>
      <c r="F1387" s="96" t="s">
        <v>1331</v>
      </c>
      <c r="G1387" s="79" t="s">
        <v>1332</v>
      </c>
    </row>
    <row r="1388" spans="1:7" ht="13.8">
      <c r="A1388" s="94">
        <v>1327</v>
      </c>
      <c r="B1388" s="101" t="s">
        <v>1344</v>
      </c>
      <c r="C1388" s="100">
        <v>0</v>
      </c>
      <c r="D1388" s="135" t="s">
        <v>1881</v>
      </c>
      <c r="E1388" s="96" t="s">
        <v>1330</v>
      </c>
      <c r="F1388" s="96" t="s">
        <v>1331</v>
      </c>
      <c r="G1388" s="79" t="s">
        <v>1332</v>
      </c>
    </row>
    <row r="1389" spans="1:7" s="91" customFormat="1" ht="13.8">
      <c r="A1389" s="94">
        <v>1326</v>
      </c>
      <c r="B1389" s="101" t="s">
        <v>1344</v>
      </c>
      <c r="C1389" s="100">
        <v>0</v>
      </c>
      <c r="D1389" s="135" t="s">
        <v>1880</v>
      </c>
      <c r="E1389" s="96" t="s">
        <v>1330</v>
      </c>
      <c r="F1389" s="96" t="s">
        <v>1331</v>
      </c>
      <c r="G1389" s="79" t="s">
        <v>1332</v>
      </c>
    </row>
    <row r="1390" spans="1:7" s="91" customFormat="1" ht="13.8">
      <c r="A1390" s="94">
        <v>1309</v>
      </c>
      <c r="B1390" s="101" t="s">
        <v>51</v>
      </c>
      <c r="C1390" s="100">
        <v>0</v>
      </c>
      <c r="D1390" s="135" t="s">
        <v>1863</v>
      </c>
      <c r="E1390" s="96" t="s">
        <v>1330</v>
      </c>
      <c r="F1390" s="96" t="s">
        <v>1331</v>
      </c>
      <c r="G1390" s="79" t="s">
        <v>1332</v>
      </c>
    </row>
    <row r="1391" spans="1:7" s="91" customFormat="1" ht="13.8">
      <c r="A1391" s="94">
        <v>1325</v>
      </c>
      <c r="B1391" s="101" t="s">
        <v>1344</v>
      </c>
      <c r="C1391" s="100">
        <v>0</v>
      </c>
      <c r="D1391" s="135" t="s">
        <v>1879</v>
      </c>
      <c r="E1391" s="96" t="s">
        <v>1330</v>
      </c>
      <c r="F1391" s="96" t="s">
        <v>1331</v>
      </c>
      <c r="G1391" s="79" t="s">
        <v>1332</v>
      </c>
    </row>
    <row r="1392" spans="1:7" s="91" customFormat="1" ht="13.8">
      <c r="A1392" s="94">
        <v>1310</v>
      </c>
      <c r="B1392" s="101" t="s">
        <v>51</v>
      </c>
      <c r="C1392" s="100">
        <v>0</v>
      </c>
      <c r="D1392" s="135" t="s">
        <v>1864</v>
      </c>
      <c r="E1392" s="96" t="s">
        <v>1330</v>
      </c>
      <c r="F1392" s="96" t="s">
        <v>1331</v>
      </c>
      <c r="G1392" s="79" t="s">
        <v>1332</v>
      </c>
    </row>
    <row r="1393" spans="1:7" s="91" customFormat="1" ht="13.8">
      <c r="A1393" s="94">
        <v>1324</v>
      </c>
      <c r="B1393" s="101" t="s">
        <v>1344</v>
      </c>
      <c r="C1393" s="100">
        <v>0</v>
      </c>
      <c r="D1393" s="136" t="s">
        <v>1878</v>
      </c>
      <c r="E1393" s="96" t="s">
        <v>1330</v>
      </c>
      <c r="F1393" s="96" t="s">
        <v>1331</v>
      </c>
      <c r="G1393" s="79" t="s">
        <v>1332</v>
      </c>
    </row>
    <row r="1394" spans="1:7" s="91" customFormat="1" ht="13.8">
      <c r="A1394" s="94">
        <v>1323</v>
      </c>
      <c r="B1394" s="101" t="s">
        <v>1344</v>
      </c>
      <c r="C1394" s="100">
        <v>0</v>
      </c>
      <c r="D1394" s="135" t="s">
        <v>1877</v>
      </c>
      <c r="E1394" s="96" t="s">
        <v>1330</v>
      </c>
      <c r="F1394" s="96" t="s">
        <v>1331</v>
      </c>
      <c r="G1394" s="79" t="s">
        <v>1332</v>
      </c>
    </row>
    <row r="1395" spans="1:7" s="91" customFormat="1" ht="13.8">
      <c r="A1395" s="94">
        <v>1322</v>
      </c>
      <c r="B1395" s="101" t="s">
        <v>1344</v>
      </c>
      <c r="C1395" s="100">
        <v>0</v>
      </c>
      <c r="D1395" s="135" t="s">
        <v>1876</v>
      </c>
      <c r="E1395" s="96" t="s">
        <v>1330</v>
      </c>
      <c r="F1395" s="96" t="s">
        <v>1331</v>
      </c>
      <c r="G1395" s="79" t="s">
        <v>1332</v>
      </c>
    </row>
    <row r="1396" spans="1:7" s="91" customFormat="1" ht="13.8">
      <c r="A1396" s="94">
        <v>1321</v>
      </c>
      <c r="B1396" s="101" t="s">
        <v>1344</v>
      </c>
      <c r="C1396" s="100">
        <v>0</v>
      </c>
      <c r="D1396" s="135" t="s">
        <v>1875</v>
      </c>
      <c r="E1396" s="96" t="s">
        <v>1330</v>
      </c>
      <c r="F1396" s="96" t="s">
        <v>1331</v>
      </c>
      <c r="G1396" s="79" t="s">
        <v>1332</v>
      </c>
    </row>
    <row r="1397" spans="1:7" s="91" customFormat="1" ht="13.8">
      <c r="A1397" s="94">
        <v>1306</v>
      </c>
      <c r="B1397" s="101" t="s">
        <v>51</v>
      </c>
      <c r="C1397" s="100">
        <v>0</v>
      </c>
      <c r="D1397" s="137" t="s">
        <v>1860</v>
      </c>
      <c r="E1397" s="96" t="s">
        <v>1330</v>
      </c>
      <c r="F1397" s="96" t="s">
        <v>1331</v>
      </c>
      <c r="G1397" s="79" t="s">
        <v>1332</v>
      </c>
    </row>
    <row r="1398" spans="1:7" ht="13.8">
      <c r="A1398" s="94">
        <v>1307</v>
      </c>
      <c r="B1398" s="101" t="s">
        <v>51</v>
      </c>
      <c r="C1398" s="100">
        <v>0</v>
      </c>
      <c r="D1398" s="135" t="s">
        <v>1861</v>
      </c>
      <c r="E1398" s="96" t="s">
        <v>1330</v>
      </c>
      <c r="F1398" s="96" t="s">
        <v>1331</v>
      </c>
      <c r="G1398" s="79" t="s">
        <v>1332</v>
      </c>
    </row>
    <row r="1399" spans="1:7" ht="13.8">
      <c r="A1399" s="94">
        <v>1308</v>
      </c>
      <c r="B1399" s="101" t="s">
        <v>51</v>
      </c>
      <c r="C1399" s="100">
        <v>0</v>
      </c>
      <c r="D1399" s="135" t="s">
        <v>1862</v>
      </c>
      <c r="E1399" s="96" t="s">
        <v>1330</v>
      </c>
      <c r="F1399" s="96" t="s">
        <v>1331</v>
      </c>
      <c r="G1399" s="79" t="s">
        <v>1332</v>
      </c>
    </row>
    <row r="1400" spans="1:7" ht="13.8">
      <c r="A1400" s="94">
        <v>1320</v>
      </c>
      <c r="B1400" s="101" t="s">
        <v>1344</v>
      </c>
      <c r="C1400" s="100">
        <v>0</v>
      </c>
      <c r="D1400" s="135" t="s">
        <v>1874</v>
      </c>
      <c r="E1400" s="96" t="s">
        <v>1330</v>
      </c>
      <c r="F1400" s="96" t="s">
        <v>1331</v>
      </c>
      <c r="G1400" s="79" t="s">
        <v>1332</v>
      </c>
    </row>
    <row r="1401" spans="1:7" ht="13.8">
      <c r="A1401" s="94">
        <v>1319</v>
      </c>
      <c r="B1401" s="101" t="s">
        <v>1344</v>
      </c>
      <c r="C1401" s="100">
        <v>0</v>
      </c>
      <c r="D1401" s="135" t="s">
        <v>1873</v>
      </c>
      <c r="E1401" s="96" t="s">
        <v>1330</v>
      </c>
      <c r="F1401" s="96" t="s">
        <v>1331</v>
      </c>
      <c r="G1401" s="79" t="s">
        <v>1332</v>
      </c>
    </row>
    <row r="1402" spans="1:7" ht="13.8">
      <c r="A1402" s="94">
        <v>1318</v>
      </c>
      <c r="B1402" s="101" t="s">
        <v>1344</v>
      </c>
      <c r="C1402" s="100">
        <v>0</v>
      </c>
      <c r="D1402" s="135" t="s">
        <v>1872</v>
      </c>
      <c r="E1402" s="96" t="s">
        <v>1330</v>
      </c>
      <c r="F1402" s="96" t="s">
        <v>1331</v>
      </c>
      <c r="G1402" s="79" t="s">
        <v>1332</v>
      </c>
    </row>
    <row r="1403" spans="1:7" ht="13.8">
      <c r="A1403" s="94">
        <v>1317</v>
      </c>
      <c r="B1403" s="101" t="s">
        <v>1344</v>
      </c>
      <c r="C1403" s="100">
        <v>0</v>
      </c>
      <c r="D1403" s="135" t="s">
        <v>1871</v>
      </c>
      <c r="E1403" s="96" t="s">
        <v>1330</v>
      </c>
      <c r="F1403" s="96" t="s">
        <v>1331</v>
      </c>
      <c r="G1403" s="79" t="s">
        <v>1332</v>
      </c>
    </row>
    <row r="1404" spans="1:7" s="91" customFormat="1" ht="13.8">
      <c r="A1404" s="94">
        <v>1316</v>
      </c>
      <c r="B1404" s="101" t="s">
        <v>1344</v>
      </c>
      <c r="C1404" s="100">
        <v>0</v>
      </c>
      <c r="D1404" s="135" t="s">
        <v>1870</v>
      </c>
      <c r="E1404" s="96" t="s">
        <v>1330</v>
      </c>
      <c r="F1404" s="96" t="s">
        <v>1331</v>
      </c>
      <c r="G1404" s="79" t="s">
        <v>1332</v>
      </c>
    </row>
    <row r="1405" spans="1:7" ht="13.8">
      <c r="A1405" s="94">
        <v>1315</v>
      </c>
      <c r="B1405" s="101" t="s">
        <v>1344</v>
      </c>
      <c r="C1405" s="100">
        <v>0</v>
      </c>
      <c r="D1405" s="135" t="s">
        <v>1869</v>
      </c>
      <c r="E1405" s="96" t="s">
        <v>1330</v>
      </c>
      <c r="F1405" s="96" t="s">
        <v>1331</v>
      </c>
      <c r="G1405" s="79" t="s">
        <v>1332</v>
      </c>
    </row>
    <row r="1406" spans="1:7" ht="13.8">
      <c r="A1406" s="94">
        <v>1314</v>
      </c>
      <c r="B1406" s="101" t="s">
        <v>1344</v>
      </c>
      <c r="C1406" s="100">
        <v>0</v>
      </c>
      <c r="D1406" s="135" t="s">
        <v>1868</v>
      </c>
      <c r="E1406" s="96" t="s">
        <v>1330</v>
      </c>
      <c r="F1406" s="96" t="s">
        <v>1331</v>
      </c>
      <c r="G1406" s="79" t="s">
        <v>1332</v>
      </c>
    </row>
    <row r="1407" spans="1:7" s="91" customFormat="1" ht="13.8">
      <c r="A1407" s="94">
        <v>1313</v>
      </c>
      <c r="B1407" s="101" t="s">
        <v>1344</v>
      </c>
      <c r="C1407" s="100">
        <v>0</v>
      </c>
      <c r="D1407" s="135" t="s">
        <v>1867</v>
      </c>
      <c r="E1407" s="96" t="s">
        <v>1330</v>
      </c>
      <c r="F1407" s="96" t="s">
        <v>1331</v>
      </c>
      <c r="G1407" s="79" t="s">
        <v>1332</v>
      </c>
    </row>
    <row r="1408" spans="1:7" ht="13.8">
      <c r="A1408" s="94">
        <v>1312</v>
      </c>
      <c r="B1408" s="101" t="s">
        <v>1344</v>
      </c>
      <c r="C1408" s="100">
        <v>0</v>
      </c>
      <c r="D1408" s="135" t="s">
        <v>1866</v>
      </c>
      <c r="E1408" s="96" t="s">
        <v>1330</v>
      </c>
      <c r="F1408" s="96" t="s">
        <v>1331</v>
      </c>
      <c r="G1408" s="79" t="s">
        <v>1332</v>
      </c>
    </row>
    <row r="1409" spans="1:7" ht="13.8">
      <c r="A1409" s="94">
        <v>1311</v>
      </c>
      <c r="B1409" s="101" t="s">
        <v>1344</v>
      </c>
      <c r="C1409" s="100">
        <v>0</v>
      </c>
      <c r="D1409" s="135" t="s">
        <v>1865</v>
      </c>
      <c r="E1409" s="96" t="s">
        <v>1330</v>
      </c>
      <c r="F1409" s="96" t="s">
        <v>1331</v>
      </c>
      <c r="G1409" s="79" t="s">
        <v>1332</v>
      </c>
    </row>
    <row r="1410" spans="1:7" ht="31.5" hidden="1" customHeight="1">
      <c r="A1410" s="94">
        <v>1652</v>
      </c>
      <c r="B1410" s="112" t="s">
        <v>2654</v>
      </c>
      <c r="C1410" s="100">
        <v>0</v>
      </c>
      <c r="D1410" s="112" t="s">
        <v>2655</v>
      </c>
      <c r="E1410" s="96" t="s">
        <v>12</v>
      </c>
      <c r="F1410" s="96" t="s">
        <v>2656</v>
      </c>
      <c r="G1410" s="96" t="s">
        <v>856</v>
      </c>
    </row>
    <row r="1411" spans="1:7" s="91" customFormat="1" ht="14.25" hidden="1" customHeight="1">
      <c r="A1411" s="94">
        <v>1590</v>
      </c>
      <c r="B1411" s="101" t="s">
        <v>1344</v>
      </c>
      <c r="C1411" s="100">
        <v>0</v>
      </c>
      <c r="D1411" s="119" t="s">
        <v>2144</v>
      </c>
      <c r="E1411" s="96" t="s">
        <v>1330</v>
      </c>
      <c r="F1411" s="96" t="s">
        <v>1331</v>
      </c>
      <c r="G1411" s="79" t="s">
        <v>1332</v>
      </c>
    </row>
    <row r="1412" spans="1:7" s="91" customFormat="1" ht="14.25" hidden="1" customHeight="1">
      <c r="A1412" s="94">
        <v>1592</v>
      </c>
      <c r="B1412" s="101" t="s">
        <v>1344</v>
      </c>
      <c r="C1412" s="100">
        <v>0</v>
      </c>
      <c r="D1412" s="95" t="s">
        <v>2146</v>
      </c>
      <c r="E1412" s="96" t="s">
        <v>1330</v>
      </c>
      <c r="F1412" s="96" t="s">
        <v>1331</v>
      </c>
      <c r="G1412" s="79" t="s">
        <v>1332</v>
      </c>
    </row>
    <row r="1413" spans="1:7" s="91" customFormat="1" ht="14.25" hidden="1" customHeight="1">
      <c r="A1413" s="94">
        <v>1591</v>
      </c>
      <c r="B1413" s="101" t="s">
        <v>1344</v>
      </c>
      <c r="C1413" s="100">
        <v>0</v>
      </c>
      <c r="D1413" s="95" t="s">
        <v>2145</v>
      </c>
      <c r="E1413" s="96" t="s">
        <v>1330</v>
      </c>
      <c r="F1413" s="96" t="s">
        <v>1331</v>
      </c>
      <c r="G1413" s="79" t="s">
        <v>1332</v>
      </c>
    </row>
    <row r="1414" spans="1:7" ht="14.25" hidden="1" customHeight="1">
      <c r="A1414" s="94">
        <v>1408</v>
      </c>
      <c r="B1414" s="101" t="s">
        <v>1344</v>
      </c>
      <c r="C1414" s="100">
        <v>0</v>
      </c>
      <c r="D1414" s="95" t="s">
        <v>1960</v>
      </c>
      <c r="E1414" s="96" t="s">
        <v>1330</v>
      </c>
      <c r="F1414" s="96" t="s">
        <v>1331</v>
      </c>
      <c r="G1414" s="79" t="s">
        <v>1332</v>
      </c>
    </row>
    <row r="1415" spans="1:7" ht="14.25" hidden="1" customHeight="1">
      <c r="A1415" s="94">
        <v>1407</v>
      </c>
      <c r="B1415" s="101" t="s">
        <v>1344</v>
      </c>
      <c r="C1415" s="100">
        <v>0</v>
      </c>
      <c r="D1415" s="95" t="s">
        <v>1959</v>
      </c>
      <c r="E1415" s="96" t="s">
        <v>1330</v>
      </c>
      <c r="F1415" s="96" t="s">
        <v>1331</v>
      </c>
      <c r="G1415" s="79" t="s">
        <v>1332</v>
      </c>
    </row>
    <row r="1416" spans="1:7" ht="14.25" hidden="1" customHeight="1">
      <c r="A1416" s="94">
        <v>1406</v>
      </c>
      <c r="B1416" s="101" t="s">
        <v>1344</v>
      </c>
      <c r="C1416" s="100">
        <v>0</v>
      </c>
      <c r="D1416" s="95" t="s">
        <v>1958</v>
      </c>
      <c r="E1416" s="96" t="s">
        <v>1330</v>
      </c>
      <c r="F1416" s="96" t="s">
        <v>1331</v>
      </c>
      <c r="G1416" s="79" t="s">
        <v>1332</v>
      </c>
    </row>
    <row r="1417" spans="1:7" ht="14.25" hidden="1" customHeight="1">
      <c r="A1417" s="94">
        <v>1405</v>
      </c>
      <c r="B1417" s="101" t="s">
        <v>1344</v>
      </c>
      <c r="C1417" s="100">
        <v>0</v>
      </c>
      <c r="D1417" s="95" t="s">
        <v>1957</v>
      </c>
      <c r="E1417" s="96" t="s">
        <v>1330</v>
      </c>
      <c r="F1417" s="96" t="s">
        <v>1331</v>
      </c>
      <c r="G1417" s="79" t="s">
        <v>1332</v>
      </c>
    </row>
    <row r="1418" spans="1:7" ht="14.25" hidden="1" customHeight="1">
      <c r="A1418" s="94">
        <v>1401</v>
      </c>
      <c r="B1418" s="101" t="s">
        <v>1344</v>
      </c>
      <c r="C1418" s="100">
        <v>0</v>
      </c>
      <c r="D1418" s="95" t="s">
        <v>1953</v>
      </c>
      <c r="E1418" s="96" t="s">
        <v>1330</v>
      </c>
      <c r="F1418" s="96" t="s">
        <v>1331</v>
      </c>
      <c r="G1418" s="79" t="s">
        <v>1332</v>
      </c>
    </row>
    <row r="1419" spans="1:7" ht="14.25" hidden="1" customHeight="1">
      <c r="A1419" s="94">
        <v>1400</v>
      </c>
      <c r="B1419" s="101" t="s">
        <v>1344</v>
      </c>
      <c r="C1419" s="100">
        <v>0</v>
      </c>
      <c r="D1419" s="95" t="s">
        <v>1952</v>
      </c>
      <c r="E1419" s="96" t="s">
        <v>1330</v>
      </c>
      <c r="F1419" s="96" t="s">
        <v>1331</v>
      </c>
      <c r="G1419" s="79" t="s">
        <v>1332</v>
      </c>
    </row>
    <row r="1420" spans="1:7" ht="14.25" hidden="1" customHeight="1">
      <c r="A1420" s="94">
        <v>1399</v>
      </c>
      <c r="B1420" s="101" t="s">
        <v>1344</v>
      </c>
      <c r="C1420" s="100">
        <v>0</v>
      </c>
      <c r="D1420" s="95" t="s">
        <v>1951</v>
      </c>
      <c r="E1420" s="96" t="s">
        <v>1330</v>
      </c>
      <c r="F1420" s="96" t="s">
        <v>1331</v>
      </c>
      <c r="G1420" s="79" t="s">
        <v>1332</v>
      </c>
    </row>
    <row r="1421" spans="1:7" ht="14.25" hidden="1" customHeight="1">
      <c r="A1421" s="94">
        <v>1398</v>
      </c>
      <c r="B1421" s="101" t="s">
        <v>1344</v>
      </c>
      <c r="C1421" s="100">
        <v>0</v>
      </c>
      <c r="D1421" s="95" t="s">
        <v>1950</v>
      </c>
      <c r="E1421" s="96" t="s">
        <v>1330</v>
      </c>
      <c r="F1421" s="96" t="s">
        <v>1331</v>
      </c>
      <c r="G1421" s="79" t="s">
        <v>1332</v>
      </c>
    </row>
    <row r="1422" spans="1:7" ht="14.25" hidden="1" customHeight="1">
      <c r="A1422" s="94">
        <v>1397</v>
      </c>
      <c r="B1422" s="101" t="s">
        <v>1344</v>
      </c>
      <c r="C1422" s="100">
        <v>0</v>
      </c>
      <c r="D1422" s="95" t="s">
        <v>1949</v>
      </c>
      <c r="E1422" s="96" t="s">
        <v>1330</v>
      </c>
      <c r="F1422" s="96" t="s">
        <v>1331</v>
      </c>
      <c r="G1422" s="79" t="s">
        <v>1332</v>
      </c>
    </row>
    <row r="1423" spans="1:7" ht="14.25" hidden="1" customHeight="1">
      <c r="A1423" s="94">
        <v>1396</v>
      </c>
      <c r="B1423" s="101" t="s">
        <v>1344</v>
      </c>
      <c r="C1423" s="100">
        <v>0</v>
      </c>
      <c r="D1423" s="95" t="s">
        <v>1948</v>
      </c>
      <c r="E1423" s="96" t="s">
        <v>1330</v>
      </c>
      <c r="F1423" s="96" t="s">
        <v>1331</v>
      </c>
      <c r="G1423" s="79" t="s">
        <v>1332</v>
      </c>
    </row>
    <row r="1424" spans="1:7" ht="14.25" hidden="1" customHeight="1">
      <c r="A1424" s="94">
        <v>1389</v>
      </c>
      <c r="B1424" s="101" t="s">
        <v>1344</v>
      </c>
      <c r="C1424" s="100">
        <v>0</v>
      </c>
      <c r="D1424" s="95" t="s">
        <v>1942</v>
      </c>
      <c r="E1424" s="96" t="s">
        <v>1330</v>
      </c>
      <c r="F1424" s="96" t="s">
        <v>1331</v>
      </c>
      <c r="G1424" s="79" t="s">
        <v>1332</v>
      </c>
    </row>
    <row r="1425" spans="1:7" ht="14.25" hidden="1" customHeight="1">
      <c r="A1425" s="94">
        <v>1390</v>
      </c>
      <c r="B1425" s="101" t="s">
        <v>1344</v>
      </c>
      <c r="C1425" s="100">
        <v>0</v>
      </c>
      <c r="D1425" s="95" t="s">
        <v>1942</v>
      </c>
      <c r="E1425" s="96" t="s">
        <v>1330</v>
      </c>
      <c r="F1425" s="96" t="s">
        <v>1331</v>
      </c>
      <c r="G1425" s="79" t="s">
        <v>1332</v>
      </c>
    </row>
    <row r="1426" spans="1:7" ht="14.25" hidden="1" customHeight="1">
      <c r="A1426" s="94">
        <v>1388</v>
      </c>
      <c r="B1426" s="101" t="s">
        <v>1344</v>
      </c>
      <c r="C1426" s="100">
        <v>0</v>
      </c>
      <c r="D1426" s="95" t="s">
        <v>1941</v>
      </c>
      <c r="E1426" s="96" t="s">
        <v>1330</v>
      </c>
      <c r="F1426" s="96" t="s">
        <v>1331</v>
      </c>
      <c r="G1426" s="79" t="s">
        <v>1332</v>
      </c>
    </row>
    <row r="1427" spans="1:7" ht="14.25" hidden="1" customHeight="1">
      <c r="A1427" s="94">
        <v>1387</v>
      </c>
      <c r="B1427" s="101" t="s">
        <v>1344</v>
      </c>
      <c r="C1427" s="100">
        <v>0</v>
      </c>
      <c r="D1427" s="95" t="s">
        <v>1940</v>
      </c>
      <c r="E1427" s="96" t="s">
        <v>1330</v>
      </c>
      <c r="F1427" s="96" t="s">
        <v>1331</v>
      </c>
      <c r="G1427" s="79" t="s">
        <v>1332</v>
      </c>
    </row>
    <row r="1428" spans="1:7" ht="14.25" hidden="1" customHeight="1">
      <c r="A1428" s="94">
        <v>1383</v>
      </c>
      <c r="B1428" s="101" t="s">
        <v>1344</v>
      </c>
      <c r="C1428" s="100">
        <v>0</v>
      </c>
      <c r="D1428" s="119" t="s">
        <v>1936</v>
      </c>
      <c r="E1428" s="96" t="s">
        <v>1330</v>
      </c>
      <c r="F1428" s="96" t="s">
        <v>1331</v>
      </c>
      <c r="G1428" s="79" t="s">
        <v>1332</v>
      </c>
    </row>
    <row r="1429" spans="1:7" ht="14.25" hidden="1" customHeight="1">
      <c r="A1429" s="94">
        <v>1382</v>
      </c>
      <c r="B1429" s="101" t="s">
        <v>1344</v>
      </c>
      <c r="C1429" s="100">
        <v>0</v>
      </c>
      <c r="D1429" s="95" t="s">
        <v>1935</v>
      </c>
      <c r="E1429" s="96" t="s">
        <v>1330</v>
      </c>
      <c r="F1429" s="96" t="s">
        <v>1331</v>
      </c>
      <c r="G1429" s="79" t="s">
        <v>1332</v>
      </c>
    </row>
    <row r="1430" spans="1:7" ht="14.25" hidden="1" customHeight="1">
      <c r="A1430" s="94">
        <v>1381</v>
      </c>
      <c r="B1430" s="101" t="s">
        <v>1344</v>
      </c>
      <c r="C1430" s="100">
        <v>0</v>
      </c>
      <c r="D1430" s="95" t="s">
        <v>1934</v>
      </c>
      <c r="E1430" s="96" t="s">
        <v>1330</v>
      </c>
      <c r="F1430" s="96" t="s">
        <v>1331</v>
      </c>
      <c r="G1430" s="79" t="s">
        <v>1332</v>
      </c>
    </row>
    <row r="1431" spans="1:7" ht="14.25" hidden="1" customHeight="1">
      <c r="A1431" s="94">
        <v>1380</v>
      </c>
      <c r="B1431" s="101" t="s">
        <v>1344</v>
      </c>
      <c r="C1431" s="100">
        <v>0</v>
      </c>
      <c r="D1431" s="95" t="s">
        <v>1933</v>
      </c>
      <c r="E1431" s="96" t="s">
        <v>1330</v>
      </c>
      <c r="F1431" s="96" t="s">
        <v>1331</v>
      </c>
      <c r="G1431" s="79" t="s">
        <v>1332</v>
      </c>
    </row>
    <row r="1432" spans="1:7" ht="14.25" hidden="1" customHeight="1">
      <c r="A1432" s="94">
        <v>1379</v>
      </c>
      <c r="B1432" s="101" t="s">
        <v>1344</v>
      </c>
      <c r="C1432" s="100">
        <v>0</v>
      </c>
      <c r="D1432" s="95" t="s">
        <v>1932</v>
      </c>
      <c r="E1432" s="96" t="s">
        <v>1330</v>
      </c>
      <c r="F1432" s="96" t="s">
        <v>1331</v>
      </c>
      <c r="G1432" s="79" t="s">
        <v>1332</v>
      </c>
    </row>
    <row r="1433" spans="1:7" ht="14.25" hidden="1" customHeight="1">
      <c r="A1433" s="94">
        <v>1378</v>
      </c>
      <c r="B1433" s="101" t="s">
        <v>1344</v>
      </c>
      <c r="C1433" s="100">
        <v>0</v>
      </c>
      <c r="D1433" s="95" t="s">
        <v>1931</v>
      </c>
      <c r="E1433" s="96" t="s">
        <v>1330</v>
      </c>
      <c r="F1433" s="96" t="s">
        <v>1331</v>
      </c>
      <c r="G1433" s="79" t="s">
        <v>1332</v>
      </c>
    </row>
    <row r="1434" spans="1:7" ht="13.8">
      <c r="A1434" s="94">
        <v>1371</v>
      </c>
      <c r="B1434" s="101" t="s">
        <v>1344</v>
      </c>
      <c r="C1434" s="100">
        <v>0</v>
      </c>
      <c r="D1434" s="127" t="s">
        <v>1925</v>
      </c>
      <c r="E1434" s="96" t="s">
        <v>1330</v>
      </c>
      <c r="F1434" s="96" t="s">
        <v>1331</v>
      </c>
      <c r="G1434" s="79" t="s">
        <v>1332</v>
      </c>
    </row>
    <row r="1435" spans="1:7" ht="13.8">
      <c r="A1435" s="94">
        <v>1372</v>
      </c>
      <c r="B1435" s="101" t="s">
        <v>1344</v>
      </c>
      <c r="C1435" s="100">
        <v>0</v>
      </c>
      <c r="D1435" s="127" t="s">
        <v>1925</v>
      </c>
      <c r="E1435" s="96" t="s">
        <v>1330</v>
      </c>
      <c r="F1435" s="96" t="s">
        <v>1331</v>
      </c>
      <c r="G1435" s="79" t="s">
        <v>1332</v>
      </c>
    </row>
    <row r="1436" spans="1:7" ht="13.8">
      <c r="A1436" s="94">
        <v>1370</v>
      </c>
      <c r="B1436" s="101" t="s">
        <v>1344</v>
      </c>
      <c r="C1436" s="100">
        <v>0</v>
      </c>
      <c r="D1436" s="127" t="s">
        <v>1924</v>
      </c>
      <c r="E1436" s="96" t="s">
        <v>1330</v>
      </c>
      <c r="F1436" s="96" t="s">
        <v>1331</v>
      </c>
      <c r="G1436" s="79" t="s">
        <v>1332</v>
      </c>
    </row>
    <row r="1437" spans="1:7" ht="13.8">
      <c r="A1437" s="94">
        <v>1369</v>
      </c>
      <c r="B1437" s="101" t="s">
        <v>1344</v>
      </c>
      <c r="C1437" s="100">
        <v>0</v>
      </c>
      <c r="D1437" s="127" t="s">
        <v>1923</v>
      </c>
      <c r="E1437" s="96" t="s">
        <v>1330</v>
      </c>
      <c r="F1437" s="96" t="s">
        <v>1331</v>
      </c>
      <c r="G1437" s="79" t="s">
        <v>1332</v>
      </c>
    </row>
    <row r="1438" spans="1:7" ht="13.8">
      <c r="A1438" s="94">
        <v>1365</v>
      </c>
      <c r="B1438" s="101" t="s">
        <v>1344</v>
      </c>
      <c r="C1438" s="100">
        <v>0</v>
      </c>
      <c r="D1438" s="127" t="s">
        <v>1919</v>
      </c>
      <c r="E1438" s="96" t="s">
        <v>1330</v>
      </c>
      <c r="F1438" s="96" t="s">
        <v>1331</v>
      </c>
      <c r="G1438" s="79" t="s">
        <v>1332</v>
      </c>
    </row>
    <row r="1439" spans="1:7" ht="13.8">
      <c r="A1439" s="94">
        <v>1364</v>
      </c>
      <c r="B1439" s="101" t="s">
        <v>1344</v>
      </c>
      <c r="C1439" s="100">
        <v>0</v>
      </c>
      <c r="D1439" s="128" t="s">
        <v>1918</v>
      </c>
      <c r="E1439" s="96" t="s">
        <v>1330</v>
      </c>
      <c r="F1439" s="96" t="s">
        <v>1331</v>
      </c>
      <c r="G1439" s="79" t="s">
        <v>1332</v>
      </c>
    </row>
    <row r="1440" spans="1:7" ht="13.8">
      <c r="A1440" s="94">
        <v>1363</v>
      </c>
      <c r="B1440" s="101" t="s">
        <v>1344</v>
      </c>
      <c r="C1440" s="100">
        <v>0</v>
      </c>
      <c r="D1440" s="127" t="s">
        <v>1917</v>
      </c>
      <c r="E1440" s="96" t="s">
        <v>1330</v>
      </c>
      <c r="F1440" s="96" t="s">
        <v>1331</v>
      </c>
      <c r="G1440" s="79" t="s">
        <v>1332</v>
      </c>
    </row>
    <row r="1441" spans="1:7" ht="13.8">
      <c r="A1441" s="94">
        <v>1362</v>
      </c>
      <c r="B1441" s="101" t="s">
        <v>1344</v>
      </c>
      <c r="C1441" s="100">
        <v>0</v>
      </c>
      <c r="D1441" s="127" t="s">
        <v>1916</v>
      </c>
      <c r="E1441" s="96" t="s">
        <v>1330</v>
      </c>
      <c r="F1441" s="96" t="s">
        <v>1331</v>
      </c>
      <c r="G1441" s="79" t="s">
        <v>1332</v>
      </c>
    </row>
    <row r="1442" spans="1:7" ht="13.8">
      <c r="A1442" s="94">
        <v>1361</v>
      </c>
      <c r="B1442" s="101" t="s">
        <v>1344</v>
      </c>
      <c r="C1442" s="100">
        <v>0</v>
      </c>
      <c r="D1442" s="127" t="s">
        <v>1915</v>
      </c>
      <c r="E1442" s="96" t="s">
        <v>1330</v>
      </c>
      <c r="F1442" s="96" t="s">
        <v>1331</v>
      </c>
      <c r="G1442" s="79" t="s">
        <v>1332</v>
      </c>
    </row>
    <row r="1443" spans="1:7" ht="13.8">
      <c r="A1443" s="94">
        <v>1360</v>
      </c>
      <c r="B1443" s="101" t="s">
        <v>1344</v>
      </c>
      <c r="C1443" s="100">
        <v>0</v>
      </c>
      <c r="D1443" s="127" t="s">
        <v>1914</v>
      </c>
      <c r="E1443" s="96" t="s">
        <v>1330</v>
      </c>
      <c r="F1443" s="96" t="s">
        <v>1331</v>
      </c>
      <c r="G1443" s="79" t="s">
        <v>1332</v>
      </c>
    </row>
    <row r="1444" spans="1:7" ht="13.8" hidden="1">
      <c r="A1444" s="94">
        <v>1394</v>
      </c>
      <c r="B1444" s="101" t="s">
        <v>51</v>
      </c>
      <c r="C1444" s="100">
        <v>0</v>
      </c>
      <c r="D1444" s="95" t="s">
        <v>1946</v>
      </c>
      <c r="E1444" s="96" t="s">
        <v>1330</v>
      </c>
      <c r="F1444" s="96" t="s">
        <v>1331</v>
      </c>
      <c r="G1444" s="79" t="s">
        <v>1332</v>
      </c>
    </row>
    <row r="1445" spans="1:7" ht="13.8" hidden="1">
      <c r="A1445" s="94">
        <v>1395</v>
      </c>
      <c r="B1445" s="101" t="s">
        <v>51</v>
      </c>
      <c r="C1445" s="100">
        <v>0</v>
      </c>
      <c r="D1445" s="95" t="s">
        <v>1947</v>
      </c>
      <c r="E1445" s="96" t="s">
        <v>1330</v>
      </c>
      <c r="F1445" s="96" t="s">
        <v>1331</v>
      </c>
      <c r="G1445" s="79" t="s">
        <v>1332</v>
      </c>
    </row>
    <row r="1446" spans="1:7" ht="13.8" hidden="1">
      <c r="A1446" s="94">
        <v>1404</v>
      </c>
      <c r="B1446" s="101" t="s">
        <v>1344</v>
      </c>
      <c r="C1446" s="100">
        <v>0</v>
      </c>
      <c r="D1446" s="95" t="s">
        <v>1956</v>
      </c>
      <c r="E1446" s="96" t="s">
        <v>1330</v>
      </c>
      <c r="F1446" s="96" t="s">
        <v>1331</v>
      </c>
      <c r="G1446" s="79" t="s">
        <v>1332</v>
      </c>
    </row>
    <row r="1447" spans="1:7" ht="13.8" hidden="1">
      <c r="A1447" s="94">
        <v>1403</v>
      </c>
      <c r="B1447" s="101" t="s">
        <v>1344</v>
      </c>
      <c r="C1447" s="100">
        <v>0</v>
      </c>
      <c r="D1447" s="95" t="s">
        <v>1955</v>
      </c>
      <c r="E1447" s="96" t="s">
        <v>1330</v>
      </c>
      <c r="F1447" s="96" t="s">
        <v>1331</v>
      </c>
      <c r="G1447" s="79" t="s">
        <v>1332</v>
      </c>
    </row>
    <row r="1448" spans="1:7" ht="13.8" hidden="1">
      <c r="A1448" s="94">
        <v>1402</v>
      </c>
      <c r="B1448" s="101" t="s">
        <v>1344</v>
      </c>
      <c r="C1448" s="100">
        <v>0</v>
      </c>
      <c r="D1448" s="95" t="s">
        <v>1954</v>
      </c>
      <c r="E1448" s="96" t="s">
        <v>1330</v>
      </c>
      <c r="F1448" s="96" t="s">
        <v>1331</v>
      </c>
      <c r="G1448" s="79" t="s">
        <v>1332</v>
      </c>
    </row>
    <row r="1449" spans="1:7" ht="13.8" hidden="1">
      <c r="A1449" s="94">
        <v>1391</v>
      </c>
      <c r="B1449" s="101" t="s">
        <v>51</v>
      </c>
      <c r="C1449" s="100">
        <v>0</v>
      </c>
      <c r="D1449" s="118" t="s">
        <v>1943</v>
      </c>
      <c r="E1449" s="96" t="s">
        <v>1330</v>
      </c>
      <c r="F1449" s="96" t="s">
        <v>1331</v>
      </c>
      <c r="G1449" s="79" t="s">
        <v>1332</v>
      </c>
    </row>
    <row r="1450" spans="1:7" ht="13.8" hidden="1">
      <c r="A1450" s="94">
        <v>1393</v>
      </c>
      <c r="B1450" s="101" t="s">
        <v>51</v>
      </c>
      <c r="C1450" s="100">
        <v>0</v>
      </c>
      <c r="D1450" s="95" t="s">
        <v>1945</v>
      </c>
      <c r="E1450" s="96" t="s">
        <v>1330</v>
      </c>
      <c r="F1450" s="96" t="s">
        <v>1331</v>
      </c>
      <c r="G1450" s="79" t="s">
        <v>1332</v>
      </c>
    </row>
    <row r="1451" spans="1:7" ht="13.8" hidden="1">
      <c r="A1451" s="94">
        <v>1392</v>
      </c>
      <c r="B1451" s="101" t="s">
        <v>51</v>
      </c>
      <c r="C1451" s="100">
        <v>0</v>
      </c>
      <c r="D1451" s="95" t="s">
        <v>1944</v>
      </c>
      <c r="E1451" s="96" t="s">
        <v>1330</v>
      </c>
      <c r="F1451" s="96" t="s">
        <v>1331</v>
      </c>
      <c r="G1451" s="79" t="s">
        <v>1332</v>
      </c>
    </row>
    <row r="1452" spans="1:7" ht="13.8" hidden="1">
      <c r="A1452" s="94">
        <v>1376</v>
      </c>
      <c r="B1452" s="101" t="s">
        <v>51</v>
      </c>
      <c r="C1452" s="100">
        <v>0</v>
      </c>
      <c r="D1452" s="119" t="s">
        <v>1929</v>
      </c>
      <c r="E1452" s="96" t="s">
        <v>1330</v>
      </c>
      <c r="F1452" s="96" t="s">
        <v>1331</v>
      </c>
      <c r="G1452" s="79" t="s">
        <v>1332</v>
      </c>
    </row>
    <row r="1453" spans="1:7" ht="13.8" hidden="1">
      <c r="A1453" s="94">
        <v>1377</v>
      </c>
      <c r="B1453" s="101" t="s">
        <v>51</v>
      </c>
      <c r="C1453" s="100">
        <v>0</v>
      </c>
      <c r="D1453" s="95" t="s">
        <v>1930</v>
      </c>
      <c r="E1453" s="96" t="s">
        <v>1330</v>
      </c>
      <c r="F1453" s="96" t="s">
        <v>1331</v>
      </c>
      <c r="G1453" s="79" t="s">
        <v>1332</v>
      </c>
    </row>
    <row r="1454" spans="1:7" ht="13.8" hidden="1">
      <c r="A1454" s="94">
        <v>1386</v>
      </c>
      <c r="B1454" s="101" t="s">
        <v>1344</v>
      </c>
      <c r="C1454" s="100">
        <v>0</v>
      </c>
      <c r="D1454" s="95" t="s">
        <v>1939</v>
      </c>
      <c r="E1454" s="96" t="s">
        <v>1330</v>
      </c>
      <c r="F1454" s="96" t="s">
        <v>1331</v>
      </c>
      <c r="G1454" s="79" t="s">
        <v>1332</v>
      </c>
    </row>
    <row r="1455" spans="1:7" ht="13.8" hidden="1">
      <c r="A1455" s="94">
        <v>1385</v>
      </c>
      <c r="B1455" s="101" t="s">
        <v>1344</v>
      </c>
      <c r="C1455" s="100">
        <v>0</v>
      </c>
      <c r="D1455" s="95" t="s">
        <v>1938</v>
      </c>
      <c r="E1455" s="96" t="s">
        <v>1330</v>
      </c>
      <c r="F1455" s="96" t="s">
        <v>1331</v>
      </c>
      <c r="G1455" s="79" t="s">
        <v>1332</v>
      </c>
    </row>
    <row r="1456" spans="1:7" ht="13.8" hidden="1">
      <c r="A1456" s="94">
        <v>1384</v>
      </c>
      <c r="B1456" s="101" t="s">
        <v>1344</v>
      </c>
      <c r="C1456" s="100">
        <v>0</v>
      </c>
      <c r="D1456" s="95" t="s">
        <v>1937</v>
      </c>
      <c r="E1456" s="96" t="s">
        <v>1330</v>
      </c>
      <c r="F1456" s="96" t="s">
        <v>1331</v>
      </c>
      <c r="G1456" s="79" t="s">
        <v>1332</v>
      </c>
    </row>
    <row r="1457" spans="1:7" ht="13.8" hidden="1">
      <c r="A1457" s="94">
        <v>1373</v>
      </c>
      <c r="B1457" s="101" t="s">
        <v>51</v>
      </c>
      <c r="C1457" s="100">
        <v>0</v>
      </c>
      <c r="D1457" s="118" t="s">
        <v>1926</v>
      </c>
      <c r="E1457" s="96" t="s">
        <v>1330</v>
      </c>
      <c r="F1457" s="96" t="s">
        <v>1331</v>
      </c>
      <c r="G1457" s="79" t="s">
        <v>1332</v>
      </c>
    </row>
    <row r="1458" spans="1:7" ht="13.8" hidden="1">
      <c r="A1458" s="94">
        <v>1374</v>
      </c>
      <c r="B1458" s="101" t="s">
        <v>51</v>
      </c>
      <c r="C1458" s="100">
        <v>0</v>
      </c>
      <c r="D1458" s="95" t="s">
        <v>1927</v>
      </c>
      <c r="E1458" s="96" t="s">
        <v>1330</v>
      </c>
      <c r="F1458" s="96" t="s">
        <v>1331</v>
      </c>
      <c r="G1458" s="79" t="s">
        <v>1332</v>
      </c>
    </row>
    <row r="1459" spans="1:7" ht="13.8" hidden="1">
      <c r="A1459" s="94">
        <v>1375</v>
      </c>
      <c r="B1459" s="101" t="s">
        <v>51</v>
      </c>
      <c r="C1459" s="100">
        <v>0</v>
      </c>
      <c r="D1459" s="95" t="s">
        <v>1928</v>
      </c>
      <c r="E1459" s="96" t="s">
        <v>1330</v>
      </c>
      <c r="F1459" s="96" t="s">
        <v>1331</v>
      </c>
      <c r="G1459" s="79" t="s">
        <v>1332</v>
      </c>
    </row>
    <row r="1460" spans="1:7" ht="13.8">
      <c r="A1460" s="94">
        <v>1358</v>
      </c>
      <c r="B1460" s="101" t="s">
        <v>51</v>
      </c>
      <c r="C1460" s="100">
        <v>0</v>
      </c>
      <c r="D1460" s="127" t="s">
        <v>1912</v>
      </c>
      <c r="E1460" s="96" t="s">
        <v>1330</v>
      </c>
      <c r="F1460" s="96" t="s">
        <v>1331</v>
      </c>
      <c r="G1460" s="79" t="s">
        <v>1332</v>
      </c>
    </row>
    <row r="1461" spans="1:7" ht="13.8">
      <c r="A1461" s="94">
        <v>1359</v>
      </c>
      <c r="B1461" s="101" t="s">
        <v>51</v>
      </c>
      <c r="C1461" s="100">
        <v>0</v>
      </c>
      <c r="D1461" s="127" t="s">
        <v>1913</v>
      </c>
      <c r="E1461" s="96" t="s">
        <v>1330</v>
      </c>
      <c r="F1461" s="96" t="s">
        <v>1331</v>
      </c>
      <c r="G1461" s="79" t="s">
        <v>1332</v>
      </c>
    </row>
    <row r="1462" spans="1:7" ht="13.8">
      <c r="A1462" s="94">
        <v>1368</v>
      </c>
      <c r="B1462" s="101" t="s">
        <v>1344</v>
      </c>
      <c r="C1462" s="100">
        <v>0</v>
      </c>
      <c r="D1462" s="128" t="s">
        <v>1922</v>
      </c>
      <c r="E1462" s="96" t="s">
        <v>1330</v>
      </c>
      <c r="F1462" s="96" t="s">
        <v>1331</v>
      </c>
      <c r="G1462" s="79" t="s">
        <v>1332</v>
      </c>
    </row>
    <row r="1463" spans="1:7" ht="13.8">
      <c r="A1463" s="94">
        <v>1367</v>
      </c>
      <c r="B1463" s="101" t="s">
        <v>1344</v>
      </c>
      <c r="C1463" s="100">
        <v>0</v>
      </c>
      <c r="D1463" s="127" t="s">
        <v>1921</v>
      </c>
      <c r="E1463" s="96" t="s">
        <v>1330</v>
      </c>
      <c r="F1463" s="96" t="s">
        <v>1331</v>
      </c>
      <c r="G1463" s="79" t="s">
        <v>1332</v>
      </c>
    </row>
    <row r="1464" spans="1:7" ht="13.8">
      <c r="A1464" s="94">
        <v>1366</v>
      </c>
      <c r="B1464" s="101" t="s">
        <v>1344</v>
      </c>
      <c r="C1464" s="100">
        <v>0</v>
      </c>
      <c r="D1464" s="127" t="s">
        <v>1920</v>
      </c>
      <c r="E1464" s="96" t="s">
        <v>1330</v>
      </c>
      <c r="F1464" s="96" t="s">
        <v>1331</v>
      </c>
      <c r="G1464" s="79" t="s">
        <v>1332</v>
      </c>
    </row>
    <row r="1465" spans="1:7" ht="13.8">
      <c r="A1465" s="94">
        <v>1355</v>
      </c>
      <c r="B1465" s="101" t="s">
        <v>51</v>
      </c>
      <c r="C1465" s="100">
        <v>0</v>
      </c>
      <c r="D1465" s="129" t="s">
        <v>1909</v>
      </c>
      <c r="E1465" s="96" t="s">
        <v>1330</v>
      </c>
      <c r="F1465" s="96" t="s">
        <v>1331</v>
      </c>
      <c r="G1465" s="79" t="s">
        <v>1332</v>
      </c>
    </row>
    <row r="1466" spans="1:7" ht="13.8">
      <c r="A1466" s="94">
        <v>1357</v>
      </c>
      <c r="B1466" s="101" t="s">
        <v>51</v>
      </c>
      <c r="C1466" s="100">
        <v>0</v>
      </c>
      <c r="D1466" s="127" t="s">
        <v>1911</v>
      </c>
      <c r="E1466" s="96" t="s">
        <v>1330</v>
      </c>
      <c r="F1466" s="96" t="s">
        <v>1331</v>
      </c>
      <c r="G1466" s="79" t="s">
        <v>1332</v>
      </c>
    </row>
    <row r="1467" spans="1:7" ht="13.8">
      <c r="A1467" s="94">
        <v>1356</v>
      </c>
      <c r="B1467" s="101" t="s">
        <v>51</v>
      </c>
      <c r="C1467" s="100">
        <v>0</v>
      </c>
      <c r="D1467" s="127" t="s">
        <v>1910</v>
      </c>
      <c r="E1467" s="96" t="s">
        <v>1330</v>
      </c>
      <c r="F1467" s="96" t="s">
        <v>1331</v>
      </c>
      <c r="G1467" s="79" t="s">
        <v>1332</v>
      </c>
    </row>
    <row r="1468" spans="1:7" ht="14.25" hidden="1" customHeight="1">
      <c r="A1468" s="94">
        <v>770</v>
      </c>
      <c r="B1468" s="101" t="s">
        <v>296</v>
      </c>
      <c r="C1468" s="100">
        <v>0</v>
      </c>
      <c r="D1468" s="113" t="s">
        <v>1008</v>
      </c>
      <c r="E1468" s="96" t="s">
        <v>12</v>
      </c>
      <c r="F1468" s="96" t="s">
        <v>13</v>
      </c>
      <c r="G1468" s="79" t="s">
        <v>994</v>
      </c>
    </row>
    <row r="1469" spans="1:7" ht="14.25" hidden="1" customHeight="1">
      <c r="A1469" s="94">
        <v>764</v>
      </c>
      <c r="B1469" s="101" t="s">
        <v>296</v>
      </c>
      <c r="C1469" s="100">
        <v>0</v>
      </c>
      <c r="D1469" s="113" t="s">
        <v>1005</v>
      </c>
      <c r="E1469" s="96" t="s">
        <v>12</v>
      </c>
      <c r="F1469" s="96" t="s">
        <v>13</v>
      </c>
      <c r="G1469" s="79" t="s">
        <v>994</v>
      </c>
    </row>
    <row r="1470" spans="1:7" ht="14.25" hidden="1" customHeight="1">
      <c r="A1470" s="94">
        <v>765</v>
      </c>
      <c r="B1470" s="101" t="s">
        <v>296</v>
      </c>
      <c r="C1470" s="100">
        <v>0</v>
      </c>
      <c r="D1470" s="113" t="s">
        <v>1005</v>
      </c>
      <c r="E1470" s="96" t="s">
        <v>12</v>
      </c>
      <c r="F1470" s="96" t="s">
        <v>13</v>
      </c>
      <c r="G1470" s="79" t="s">
        <v>994</v>
      </c>
    </row>
    <row r="1471" spans="1:7" ht="14.25" hidden="1" customHeight="1">
      <c r="A1471" s="94">
        <v>763</v>
      </c>
      <c r="B1471" s="101" t="s">
        <v>296</v>
      </c>
      <c r="C1471" s="100">
        <v>0</v>
      </c>
      <c r="D1471" s="113" t="s">
        <v>1004</v>
      </c>
      <c r="E1471" s="96" t="s">
        <v>12</v>
      </c>
      <c r="F1471" s="96" t="s">
        <v>13</v>
      </c>
      <c r="G1471" s="79" t="s">
        <v>994</v>
      </c>
    </row>
    <row r="1472" spans="1:7" ht="14.25" hidden="1" customHeight="1">
      <c r="A1472" s="94">
        <v>766</v>
      </c>
      <c r="B1472" s="101" t="s">
        <v>296</v>
      </c>
      <c r="C1472" s="100">
        <v>0</v>
      </c>
      <c r="D1472" s="113" t="s">
        <v>1006</v>
      </c>
      <c r="E1472" s="96" t="s">
        <v>12</v>
      </c>
      <c r="F1472" s="96" t="s">
        <v>13</v>
      </c>
      <c r="G1472" s="79" t="s">
        <v>994</v>
      </c>
    </row>
    <row r="1473" spans="1:7" ht="14.25" hidden="1" customHeight="1">
      <c r="A1473" s="94">
        <v>767</v>
      </c>
      <c r="B1473" s="101" t="s">
        <v>296</v>
      </c>
      <c r="C1473" s="100">
        <v>0</v>
      </c>
      <c r="D1473" s="113" t="s">
        <v>1006</v>
      </c>
      <c r="E1473" s="96" t="s">
        <v>12</v>
      </c>
      <c r="F1473" s="96" t="s">
        <v>13</v>
      </c>
      <c r="G1473" s="79" t="s">
        <v>994</v>
      </c>
    </row>
    <row r="1474" spans="1:7" ht="14.25" hidden="1" customHeight="1">
      <c r="A1474" s="94">
        <v>768</v>
      </c>
      <c r="B1474" s="101" t="s">
        <v>296</v>
      </c>
      <c r="C1474" s="100">
        <v>0</v>
      </c>
      <c r="D1474" s="113" t="s">
        <v>1006</v>
      </c>
      <c r="E1474" s="96" t="s">
        <v>12</v>
      </c>
      <c r="F1474" s="96" t="s">
        <v>13</v>
      </c>
      <c r="G1474" s="79" t="s">
        <v>994</v>
      </c>
    </row>
    <row r="1475" spans="1:7" ht="14.25" hidden="1" customHeight="1">
      <c r="A1475" s="94">
        <v>769</v>
      </c>
      <c r="B1475" s="101" t="s">
        <v>296</v>
      </c>
      <c r="C1475" s="100">
        <v>0</v>
      </c>
      <c r="D1475" s="113" t="s">
        <v>1007</v>
      </c>
      <c r="E1475" s="96" t="s">
        <v>12</v>
      </c>
      <c r="F1475" s="96" t="s">
        <v>13</v>
      </c>
      <c r="G1475" s="79" t="s">
        <v>994</v>
      </c>
    </row>
    <row r="1476" spans="1:7" ht="13.8">
      <c r="A1476" s="94">
        <v>1421</v>
      </c>
      <c r="B1476" s="101" t="s">
        <v>1344</v>
      </c>
      <c r="C1476" s="100">
        <v>0</v>
      </c>
      <c r="D1476" s="130" t="s">
        <v>1973</v>
      </c>
      <c r="E1476" s="96" t="s">
        <v>1330</v>
      </c>
      <c r="F1476" s="96" t="s">
        <v>1331</v>
      </c>
      <c r="G1476" s="79" t="s">
        <v>1332</v>
      </c>
    </row>
    <row r="1477" spans="1:7" ht="13.8">
      <c r="A1477" s="94">
        <v>1420</v>
      </c>
      <c r="B1477" s="101" t="s">
        <v>1344</v>
      </c>
      <c r="C1477" s="100">
        <v>0</v>
      </c>
      <c r="D1477" s="130" t="s">
        <v>1972</v>
      </c>
      <c r="E1477" s="96" t="s">
        <v>1330</v>
      </c>
      <c r="F1477" s="96" t="s">
        <v>1331</v>
      </c>
      <c r="G1477" s="79" t="s">
        <v>1332</v>
      </c>
    </row>
    <row r="1478" spans="1:7" ht="13.8">
      <c r="A1478" s="94">
        <v>1419</v>
      </c>
      <c r="B1478" s="101" t="s">
        <v>1344</v>
      </c>
      <c r="C1478" s="100">
        <v>0</v>
      </c>
      <c r="D1478" s="130" t="s">
        <v>1971</v>
      </c>
      <c r="E1478" s="96" t="s">
        <v>1330</v>
      </c>
      <c r="F1478" s="96" t="s">
        <v>1331</v>
      </c>
      <c r="G1478" s="79" t="s">
        <v>1332</v>
      </c>
    </row>
    <row r="1479" spans="1:7" ht="13.8">
      <c r="A1479" s="94">
        <v>1418</v>
      </c>
      <c r="B1479" s="101" t="s">
        <v>1344</v>
      </c>
      <c r="C1479" s="100">
        <v>0</v>
      </c>
      <c r="D1479" s="130" t="s">
        <v>1970</v>
      </c>
      <c r="E1479" s="96" t="s">
        <v>1330</v>
      </c>
      <c r="F1479" s="96" t="s">
        <v>1331</v>
      </c>
      <c r="G1479" s="79" t="s">
        <v>1332</v>
      </c>
    </row>
    <row r="1480" spans="1:7" ht="13.8">
      <c r="A1480" s="94">
        <v>1425</v>
      </c>
      <c r="B1480" s="101" t="s">
        <v>1344</v>
      </c>
      <c r="C1480" s="100">
        <v>0</v>
      </c>
      <c r="D1480" s="130" t="s">
        <v>1977</v>
      </c>
      <c r="E1480" s="96" t="s">
        <v>1330</v>
      </c>
      <c r="F1480" s="96" t="s">
        <v>1331</v>
      </c>
      <c r="G1480" s="79" t="s">
        <v>1332</v>
      </c>
    </row>
    <row r="1481" spans="1:7" ht="13.8">
      <c r="A1481" s="94">
        <v>1424</v>
      </c>
      <c r="B1481" s="101" t="s">
        <v>1344</v>
      </c>
      <c r="C1481" s="100">
        <v>0</v>
      </c>
      <c r="D1481" s="130" t="s">
        <v>1976</v>
      </c>
      <c r="E1481" s="96" t="s">
        <v>1330</v>
      </c>
      <c r="F1481" s="96" t="s">
        <v>1331</v>
      </c>
      <c r="G1481" s="79" t="s">
        <v>1332</v>
      </c>
    </row>
    <row r="1482" spans="1:7" ht="13.8">
      <c r="A1482" s="94">
        <v>1412</v>
      </c>
      <c r="B1482" s="101" t="s">
        <v>51</v>
      </c>
      <c r="C1482" s="100">
        <v>0</v>
      </c>
      <c r="D1482" s="130" t="s">
        <v>1964</v>
      </c>
      <c r="E1482" s="96" t="s">
        <v>1330</v>
      </c>
      <c r="F1482" s="96" t="s">
        <v>1331</v>
      </c>
      <c r="G1482" s="79" t="s">
        <v>1332</v>
      </c>
    </row>
    <row r="1483" spans="1:7" ht="13.8">
      <c r="A1483" s="94">
        <v>1413</v>
      </c>
      <c r="B1483" s="101" t="s">
        <v>51</v>
      </c>
      <c r="C1483" s="100">
        <v>0</v>
      </c>
      <c r="D1483" s="130" t="s">
        <v>1965</v>
      </c>
      <c r="E1483" s="96" t="s">
        <v>1330</v>
      </c>
      <c r="F1483" s="96" t="s">
        <v>1331</v>
      </c>
      <c r="G1483" s="79" t="s">
        <v>1332</v>
      </c>
    </row>
    <row r="1484" spans="1:7" ht="13.8">
      <c r="A1484" s="94">
        <v>1423</v>
      </c>
      <c r="B1484" s="101" t="s">
        <v>1344</v>
      </c>
      <c r="C1484" s="100">
        <v>0</v>
      </c>
      <c r="D1484" s="130" t="s">
        <v>1975</v>
      </c>
      <c r="E1484" s="96" t="s">
        <v>1330</v>
      </c>
      <c r="F1484" s="96" t="s">
        <v>1331</v>
      </c>
      <c r="G1484" s="79" t="s">
        <v>1332</v>
      </c>
    </row>
    <row r="1485" spans="1:7" ht="13.8">
      <c r="A1485" s="94">
        <v>1409</v>
      </c>
      <c r="B1485" s="101" t="s">
        <v>51</v>
      </c>
      <c r="C1485" s="100">
        <v>0</v>
      </c>
      <c r="D1485" s="131" t="s">
        <v>1961</v>
      </c>
      <c r="E1485" s="96" t="s">
        <v>1330</v>
      </c>
      <c r="F1485" s="96" t="s">
        <v>1331</v>
      </c>
      <c r="G1485" s="79" t="s">
        <v>1332</v>
      </c>
    </row>
    <row r="1486" spans="1:7" ht="13.8">
      <c r="A1486" s="94">
        <v>1411</v>
      </c>
      <c r="B1486" s="101" t="s">
        <v>51</v>
      </c>
      <c r="C1486" s="100">
        <v>0</v>
      </c>
      <c r="D1486" s="130" t="s">
        <v>1963</v>
      </c>
      <c r="E1486" s="96" t="s">
        <v>1330</v>
      </c>
      <c r="F1486" s="96" t="s">
        <v>1331</v>
      </c>
      <c r="G1486" s="79" t="s">
        <v>1332</v>
      </c>
    </row>
    <row r="1487" spans="1:7" ht="13.8">
      <c r="A1487" s="94">
        <v>1410</v>
      </c>
      <c r="B1487" s="101" t="s">
        <v>51</v>
      </c>
      <c r="C1487" s="100">
        <v>0</v>
      </c>
      <c r="D1487" s="130" t="s">
        <v>1962</v>
      </c>
      <c r="E1487" s="96" t="s">
        <v>1330</v>
      </c>
      <c r="F1487" s="96" t="s">
        <v>1331</v>
      </c>
      <c r="G1487" s="79" t="s">
        <v>1332</v>
      </c>
    </row>
    <row r="1488" spans="1:7" ht="14.25" hidden="1" customHeight="1">
      <c r="A1488" s="94">
        <v>1417</v>
      </c>
      <c r="B1488" s="101" t="s">
        <v>1344</v>
      </c>
      <c r="C1488" s="100">
        <v>0</v>
      </c>
      <c r="D1488" s="95" t="s">
        <v>1969</v>
      </c>
      <c r="E1488" s="96" t="s">
        <v>1330</v>
      </c>
      <c r="F1488" s="96" t="s">
        <v>1331</v>
      </c>
      <c r="G1488" s="79" t="s">
        <v>1332</v>
      </c>
    </row>
    <row r="1489" spans="1:7" ht="14.25" hidden="1" customHeight="1">
      <c r="A1489" s="94">
        <v>1416</v>
      </c>
      <c r="B1489" s="101" t="s">
        <v>1344</v>
      </c>
      <c r="C1489" s="100">
        <v>0</v>
      </c>
      <c r="D1489" s="95" t="s">
        <v>1968</v>
      </c>
      <c r="E1489" s="96" t="s">
        <v>1330</v>
      </c>
      <c r="F1489" s="96" t="s">
        <v>1331</v>
      </c>
      <c r="G1489" s="79" t="s">
        <v>1332</v>
      </c>
    </row>
    <row r="1490" spans="1:7" ht="14.25" hidden="1" customHeight="1">
      <c r="A1490" s="94">
        <v>1415</v>
      </c>
      <c r="B1490" s="101" t="s">
        <v>1344</v>
      </c>
      <c r="C1490" s="100">
        <v>0</v>
      </c>
      <c r="D1490" s="95" t="s">
        <v>1967</v>
      </c>
      <c r="E1490" s="96" t="s">
        <v>1330</v>
      </c>
      <c r="F1490" s="96" t="s">
        <v>1331</v>
      </c>
      <c r="G1490" s="79" t="s">
        <v>1332</v>
      </c>
    </row>
    <row r="1491" spans="1:7" ht="14.25" hidden="1" customHeight="1">
      <c r="A1491" s="94">
        <v>1414</v>
      </c>
      <c r="B1491" s="101" t="s">
        <v>1344</v>
      </c>
      <c r="C1491" s="100">
        <v>0</v>
      </c>
      <c r="D1491" s="95" t="s">
        <v>1966</v>
      </c>
      <c r="E1491" s="96" t="s">
        <v>1330</v>
      </c>
      <c r="F1491" s="96" t="s">
        <v>1331</v>
      </c>
      <c r="G1491" s="79" t="s">
        <v>1332</v>
      </c>
    </row>
    <row r="1492" spans="1:7" ht="13.8">
      <c r="A1492" s="94">
        <v>1422</v>
      </c>
      <c r="B1492" s="101" t="s">
        <v>1344</v>
      </c>
      <c r="C1492" s="100">
        <v>0</v>
      </c>
      <c r="D1492" s="130" t="s">
        <v>1974</v>
      </c>
      <c r="E1492" s="96" t="s">
        <v>1330</v>
      </c>
      <c r="F1492" s="96" t="s">
        <v>1331</v>
      </c>
      <c r="G1492" s="79" t="s">
        <v>1332</v>
      </c>
    </row>
    <row r="1493" spans="1:7" ht="14.25" hidden="1" customHeight="1">
      <c r="A1493" s="94">
        <v>726</v>
      </c>
      <c r="B1493" s="101" t="s">
        <v>296</v>
      </c>
      <c r="C1493" s="100">
        <v>0</v>
      </c>
      <c r="D1493" s="95" t="s">
        <v>963</v>
      </c>
      <c r="E1493" s="96" t="s">
        <v>12</v>
      </c>
      <c r="F1493" s="96" t="s">
        <v>13</v>
      </c>
      <c r="G1493" s="96" t="s">
        <v>856</v>
      </c>
    </row>
    <row r="1494" spans="1:7" ht="14.25" hidden="1" customHeight="1">
      <c r="A1494" s="94">
        <v>1622</v>
      </c>
      <c r="B1494" s="111" t="s">
        <v>2330</v>
      </c>
      <c r="C1494" s="100">
        <v>0</v>
      </c>
      <c r="D1494" s="95" t="s">
        <v>2347</v>
      </c>
      <c r="E1494" s="96" t="s">
        <v>2331</v>
      </c>
      <c r="F1494" s="96" t="s">
        <v>5084</v>
      </c>
      <c r="G1494" s="79" t="s">
        <v>2332</v>
      </c>
    </row>
    <row r="1495" spans="1:7" ht="14.25" hidden="1" customHeight="1">
      <c r="A1495" s="94">
        <v>1621</v>
      </c>
      <c r="B1495" s="111" t="s">
        <v>2330</v>
      </c>
      <c r="C1495" s="100">
        <v>0</v>
      </c>
      <c r="D1495" s="95" t="s">
        <v>2346</v>
      </c>
      <c r="E1495" s="96" t="s">
        <v>2331</v>
      </c>
      <c r="F1495" s="96" t="s">
        <v>5084</v>
      </c>
      <c r="G1495" s="79" t="s">
        <v>2332</v>
      </c>
    </row>
    <row r="1496" spans="1:7" ht="14.25" hidden="1" customHeight="1">
      <c r="A1496" s="94">
        <v>1651</v>
      </c>
      <c r="B1496" s="111" t="s">
        <v>2330</v>
      </c>
      <c r="C1496" s="100">
        <v>0</v>
      </c>
      <c r="D1496" s="95" t="s">
        <v>2376</v>
      </c>
      <c r="E1496" s="96" t="s">
        <v>2331</v>
      </c>
      <c r="F1496" s="96" t="s">
        <v>5084</v>
      </c>
      <c r="G1496" s="79" t="s">
        <v>2332</v>
      </c>
    </row>
    <row r="1497" spans="1:7" ht="14.25" hidden="1" customHeight="1">
      <c r="A1497" s="94">
        <v>1636</v>
      </c>
      <c r="B1497" s="111" t="s">
        <v>2330</v>
      </c>
      <c r="C1497" s="100">
        <v>0</v>
      </c>
      <c r="D1497" s="95" t="s">
        <v>2361</v>
      </c>
      <c r="E1497" s="96" t="s">
        <v>2331</v>
      </c>
      <c r="F1497" s="96" t="s">
        <v>5084</v>
      </c>
      <c r="G1497" s="79" t="s">
        <v>2332</v>
      </c>
    </row>
    <row r="1498" spans="1:7" ht="14.25" hidden="1" customHeight="1">
      <c r="A1498" s="94">
        <v>1635</v>
      </c>
      <c r="B1498" s="111" t="s">
        <v>2330</v>
      </c>
      <c r="C1498" s="100">
        <v>0</v>
      </c>
      <c r="D1498" s="95" t="s">
        <v>2360</v>
      </c>
      <c r="E1498" s="96" t="s">
        <v>2331</v>
      </c>
      <c r="F1498" s="96" t="s">
        <v>5084</v>
      </c>
      <c r="G1498" s="79" t="s">
        <v>2332</v>
      </c>
    </row>
    <row r="1499" spans="1:7" ht="14.25" hidden="1" customHeight="1">
      <c r="A1499" s="94">
        <v>1634</v>
      </c>
      <c r="B1499" s="111" t="s">
        <v>2330</v>
      </c>
      <c r="C1499" s="100">
        <v>0</v>
      </c>
      <c r="D1499" s="95" t="s">
        <v>2359</v>
      </c>
      <c r="E1499" s="96" t="s">
        <v>2331</v>
      </c>
      <c r="F1499" s="96" t="s">
        <v>5084</v>
      </c>
      <c r="G1499" s="79" t="s">
        <v>2332</v>
      </c>
    </row>
    <row r="1500" spans="1:7" ht="14.25" hidden="1" customHeight="1">
      <c r="A1500" s="94">
        <v>1632</v>
      </c>
      <c r="B1500" s="111" t="s">
        <v>2330</v>
      </c>
      <c r="C1500" s="100">
        <v>0</v>
      </c>
      <c r="D1500" s="95" t="s">
        <v>2357</v>
      </c>
      <c r="E1500" s="96" t="s">
        <v>2331</v>
      </c>
      <c r="F1500" s="96" t="s">
        <v>5084</v>
      </c>
      <c r="G1500" s="79" t="s">
        <v>2332</v>
      </c>
    </row>
    <row r="1501" spans="1:7" ht="14.25" hidden="1" customHeight="1">
      <c r="A1501" s="94">
        <v>1633</v>
      </c>
      <c r="B1501" s="111" t="s">
        <v>2330</v>
      </c>
      <c r="C1501" s="100">
        <v>0</v>
      </c>
      <c r="D1501" s="95" t="s">
        <v>2358</v>
      </c>
      <c r="E1501" s="96" t="s">
        <v>2331</v>
      </c>
      <c r="F1501" s="96" t="s">
        <v>5084</v>
      </c>
      <c r="G1501" s="79" t="s">
        <v>2332</v>
      </c>
    </row>
    <row r="1502" spans="1:7" ht="14.25" hidden="1" customHeight="1">
      <c r="A1502" s="94">
        <v>638</v>
      </c>
      <c r="B1502" s="101" t="s">
        <v>51</v>
      </c>
      <c r="C1502" s="100">
        <v>0</v>
      </c>
      <c r="D1502" s="95" t="s">
        <v>867</v>
      </c>
      <c r="E1502" s="96" t="s">
        <v>12</v>
      </c>
      <c r="F1502" s="96" t="s">
        <v>13</v>
      </c>
      <c r="G1502" s="96" t="s">
        <v>856</v>
      </c>
    </row>
    <row r="1503" spans="1:7" ht="14.25" hidden="1" customHeight="1">
      <c r="A1503" s="94">
        <v>637</v>
      </c>
      <c r="B1503" s="101" t="s">
        <v>51</v>
      </c>
      <c r="C1503" s="100">
        <v>0</v>
      </c>
      <c r="D1503" s="95" t="s">
        <v>866</v>
      </c>
      <c r="E1503" s="96" t="s">
        <v>12</v>
      </c>
      <c r="F1503" s="96" t="s">
        <v>13</v>
      </c>
      <c r="G1503" s="96" t="s">
        <v>856</v>
      </c>
    </row>
    <row r="1504" spans="1:7" ht="14.25" hidden="1" customHeight="1">
      <c r="A1504" s="94">
        <v>636</v>
      </c>
      <c r="B1504" s="101" t="s">
        <v>51</v>
      </c>
      <c r="C1504" s="100">
        <v>0</v>
      </c>
      <c r="D1504" s="95" t="s">
        <v>865</v>
      </c>
      <c r="E1504" s="96" t="s">
        <v>12</v>
      </c>
      <c r="F1504" s="96" t="s">
        <v>13</v>
      </c>
      <c r="G1504" s="96" t="s">
        <v>856</v>
      </c>
    </row>
    <row r="1505" spans="1:7" ht="14.25" hidden="1" customHeight="1">
      <c r="A1505" s="94">
        <v>779</v>
      </c>
      <c r="B1505" s="101" t="s">
        <v>1328</v>
      </c>
      <c r="C1505" s="100">
        <v>0</v>
      </c>
      <c r="D1505" s="95" t="s">
        <v>1335</v>
      </c>
      <c r="E1505" s="96" t="s">
        <v>1330</v>
      </c>
      <c r="F1505" s="96" t="s">
        <v>1331</v>
      </c>
      <c r="G1505" s="79" t="s">
        <v>1332</v>
      </c>
    </row>
    <row r="1506" spans="1:7" ht="14.25" hidden="1" customHeight="1">
      <c r="A1506" s="94">
        <v>789</v>
      </c>
      <c r="B1506" s="101" t="s">
        <v>1344</v>
      </c>
      <c r="C1506" s="100">
        <v>0</v>
      </c>
      <c r="D1506" s="95" t="s">
        <v>1346</v>
      </c>
      <c r="E1506" s="96" t="s">
        <v>1330</v>
      </c>
      <c r="F1506" s="96" t="s">
        <v>1331</v>
      </c>
      <c r="G1506" s="79" t="s">
        <v>1332</v>
      </c>
    </row>
    <row r="1507" spans="1:7" ht="14.25" hidden="1" customHeight="1">
      <c r="A1507" s="94">
        <v>790</v>
      </c>
      <c r="B1507" s="101" t="s">
        <v>1344</v>
      </c>
      <c r="C1507" s="100">
        <v>0</v>
      </c>
      <c r="D1507" s="95" t="s">
        <v>1347</v>
      </c>
      <c r="E1507" s="96" t="s">
        <v>1330</v>
      </c>
      <c r="F1507" s="96" t="s">
        <v>1331</v>
      </c>
      <c r="G1507" s="79" t="s">
        <v>1332</v>
      </c>
    </row>
    <row r="1508" spans="1:7" ht="14.25" hidden="1" customHeight="1">
      <c r="A1508" s="94">
        <v>780</v>
      </c>
      <c r="B1508" s="101" t="s">
        <v>1328</v>
      </c>
      <c r="C1508" s="100">
        <v>0</v>
      </c>
      <c r="D1508" s="95" t="s">
        <v>1336</v>
      </c>
      <c r="E1508" s="96" t="s">
        <v>1330</v>
      </c>
      <c r="F1508" s="96" t="s">
        <v>1331</v>
      </c>
      <c r="G1508" s="79" t="s">
        <v>1332</v>
      </c>
    </row>
    <row r="1509" spans="1:7" ht="14.25" hidden="1" customHeight="1">
      <c r="A1509" s="94">
        <v>788</v>
      </c>
      <c r="B1509" s="101" t="s">
        <v>1344</v>
      </c>
      <c r="C1509" s="100">
        <v>0</v>
      </c>
      <c r="D1509" s="95" t="s">
        <v>1345</v>
      </c>
      <c r="E1509" s="96" t="s">
        <v>1330</v>
      </c>
      <c r="F1509" s="96" t="s">
        <v>1331</v>
      </c>
      <c r="G1509" s="79" t="s">
        <v>1332</v>
      </c>
    </row>
    <row r="1510" spans="1:7" ht="14.25" hidden="1" customHeight="1">
      <c r="A1510" s="94">
        <v>776</v>
      </c>
      <c r="B1510" s="101" t="s">
        <v>1328</v>
      </c>
      <c r="C1510" s="100">
        <v>0</v>
      </c>
      <c r="D1510" s="118" t="s">
        <v>1329</v>
      </c>
      <c r="E1510" s="96" t="s">
        <v>1330</v>
      </c>
      <c r="F1510" s="96" t="s">
        <v>1331</v>
      </c>
      <c r="G1510" s="79" t="s">
        <v>1332</v>
      </c>
    </row>
    <row r="1511" spans="1:7" ht="14.25" hidden="1" customHeight="1">
      <c r="A1511" s="94">
        <v>777</v>
      </c>
      <c r="B1511" s="101" t="s">
        <v>1328</v>
      </c>
      <c r="C1511" s="100">
        <v>0</v>
      </c>
      <c r="D1511" s="95" t="s">
        <v>1333</v>
      </c>
      <c r="E1511" s="96" t="s">
        <v>1330</v>
      </c>
      <c r="F1511" s="96" t="s">
        <v>1331</v>
      </c>
      <c r="G1511" s="79" t="s">
        <v>1332</v>
      </c>
    </row>
    <row r="1512" spans="1:7" ht="14.25" hidden="1" customHeight="1">
      <c r="A1512" s="94">
        <v>778</v>
      </c>
      <c r="B1512" s="101" t="s">
        <v>1328</v>
      </c>
      <c r="C1512" s="100">
        <v>0</v>
      </c>
      <c r="D1512" s="95" t="s">
        <v>1334</v>
      </c>
      <c r="E1512" s="96" t="s">
        <v>1330</v>
      </c>
      <c r="F1512" s="96" t="s">
        <v>1331</v>
      </c>
      <c r="G1512" s="79" t="s">
        <v>1332</v>
      </c>
    </row>
    <row r="1513" spans="1:7" ht="14.25" hidden="1" customHeight="1">
      <c r="A1513" s="94">
        <v>787</v>
      </c>
      <c r="B1513" s="101" t="s">
        <v>1328</v>
      </c>
      <c r="C1513" s="100">
        <v>0</v>
      </c>
      <c r="D1513" s="95" t="s">
        <v>1343</v>
      </c>
      <c r="E1513" s="96" t="s">
        <v>1330</v>
      </c>
      <c r="F1513" s="96" t="s">
        <v>1331</v>
      </c>
      <c r="G1513" s="79" t="s">
        <v>1332</v>
      </c>
    </row>
    <row r="1514" spans="1:7" ht="14.25" hidden="1" customHeight="1">
      <c r="A1514" s="94">
        <v>786</v>
      </c>
      <c r="B1514" s="101" t="s">
        <v>1328</v>
      </c>
      <c r="C1514" s="100">
        <v>0</v>
      </c>
      <c r="D1514" s="95" t="s">
        <v>1342</v>
      </c>
      <c r="E1514" s="96" t="s">
        <v>1330</v>
      </c>
      <c r="F1514" s="96" t="s">
        <v>1331</v>
      </c>
      <c r="G1514" s="79" t="s">
        <v>1332</v>
      </c>
    </row>
    <row r="1515" spans="1:7" ht="14.25" hidden="1" customHeight="1">
      <c r="A1515" s="94">
        <v>785</v>
      </c>
      <c r="B1515" s="101" t="s">
        <v>1328</v>
      </c>
      <c r="C1515" s="100">
        <v>0</v>
      </c>
      <c r="D1515" s="95" t="s">
        <v>1341</v>
      </c>
      <c r="E1515" s="96" t="s">
        <v>1330</v>
      </c>
      <c r="F1515" s="96" t="s">
        <v>1331</v>
      </c>
      <c r="G1515" s="79" t="s">
        <v>1332</v>
      </c>
    </row>
    <row r="1516" spans="1:7" ht="14.25" hidden="1" customHeight="1">
      <c r="A1516" s="94">
        <v>784</v>
      </c>
      <c r="B1516" s="101" t="s">
        <v>1328</v>
      </c>
      <c r="C1516" s="100">
        <v>0</v>
      </c>
      <c r="D1516" s="95" t="s">
        <v>1340</v>
      </c>
      <c r="E1516" s="96" t="s">
        <v>1330</v>
      </c>
      <c r="F1516" s="96" t="s">
        <v>1331</v>
      </c>
      <c r="G1516" s="79" t="s">
        <v>1332</v>
      </c>
    </row>
    <row r="1517" spans="1:7" ht="14.25" hidden="1" customHeight="1">
      <c r="A1517" s="94">
        <v>783</v>
      </c>
      <c r="B1517" s="101" t="s">
        <v>1328</v>
      </c>
      <c r="C1517" s="100">
        <v>0</v>
      </c>
      <c r="D1517" s="95" t="s">
        <v>1339</v>
      </c>
      <c r="E1517" s="96" t="s">
        <v>1330</v>
      </c>
      <c r="F1517" s="96" t="s">
        <v>1331</v>
      </c>
      <c r="G1517" s="79" t="s">
        <v>1332</v>
      </c>
    </row>
    <row r="1518" spans="1:7" ht="14.25" hidden="1" customHeight="1">
      <c r="A1518" s="94">
        <v>782</v>
      </c>
      <c r="B1518" s="101" t="s">
        <v>1328</v>
      </c>
      <c r="C1518" s="100">
        <v>0</v>
      </c>
      <c r="D1518" s="95" t="s">
        <v>1338</v>
      </c>
      <c r="E1518" s="96" t="s">
        <v>1330</v>
      </c>
      <c r="F1518" s="96" t="s">
        <v>1331</v>
      </c>
      <c r="G1518" s="79" t="s">
        <v>1332</v>
      </c>
    </row>
    <row r="1519" spans="1:7" ht="14.25" hidden="1" customHeight="1">
      <c r="A1519" s="94">
        <v>781</v>
      </c>
      <c r="B1519" s="101" t="s">
        <v>1328</v>
      </c>
      <c r="C1519" s="100">
        <v>0</v>
      </c>
      <c r="D1519" s="95" t="s">
        <v>1337</v>
      </c>
      <c r="E1519" s="96" t="s">
        <v>1330</v>
      </c>
      <c r="F1519" s="96" t="s">
        <v>1331</v>
      </c>
      <c r="G1519" s="79" t="s">
        <v>1332</v>
      </c>
    </row>
    <row r="1520" spans="1:7" ht="14.25" hidden="1" customHeight="1">
      <c r="A1520" s="94">
        <v>797</v>
      </c>
      <c r="B1520" s="101" t="s">
        <v>1344</v>
      </c>
      <c r="C1520" s="100">
        <v>0</v>
      </c>
      <c r="D1520" s="95" t="s">
        <v>1354</v>
      </c>
      <c r="E1520" s="96" t="s">
        <v>1330</v>
      </c>
      <c r="F1520" s="96" t="s">
        <v>1331</v>
      </c>
      <c r="G1520" s="79" t="s">
        <v>1332</v>
      </c>
    </row>
    <row r="1521" spans="1:7" ht="14.25" hidden="1" customHeight="1">
      <c r="A1521" s="94">
        <v>796</v>
      </c>
      <c r="B1521" s="101" t="s">
        <v>1344</v>
      </c>
      <c r="C1521" s="100">
        <v>0</v>
      </c>
      <c r="D1521" s="95" t="s">
        <v>1353</v>
      </c>
      <c r="E1521" s="96" t="s">
        <v>1330</v>
      </c>
      <c r="F1521" s="96" t="s">
        <v>1331</v>
      </c>
      <c r="G1521" s="79" t="s">
        <v>1332</v>
      </c>
    </row>
    <row r="1522" spans="1:7" ht="14.25" hidden="1" customHeight="1">
      <c r="A1522" s="94">
        <v>795</v>
      </c>
      <c r="B1522" s="101" t="s">
        <v>1344</v>
      </c>
      <c r="C1522" s="100">
        <v>0</v>
      </c>
      <c r="D1522" s="95" t="s">
        <v>1352</v>
      </c>
      <c r="E1522" s="96" t="s">
        <v>1330</v>
      </c>
      <c r="F1522" s="96" t="s">
        <v>1331</v>
      </c>
      <c r="G1522" s="79" t="s">
        <v>1332</v>
      </c>
    </row>
    <row r="1523" spans="1:7" ht="14.25" hidden="1" customHeight="1">
      <c r="A1523" s="94">
        <v>794</v>
      </c>
      <c r="B1523" s="101" t="s">
        <v>1344</v>
      </c>
      <c r="C1523" s="100">
        <v>0</v>
      </c>
      <c r="D1523" s="95" t="s">
        <v>1351</v>
      </c>
      <c r="E1523" s="96" t="s">
        <v>1330</v>
      </c>
      <c r="F1523" s="96" t="s">
        <v>1331</v>
      </c>
      <c r="G1523" s="79" t="s">
        <v>1332</v>
      </c>
    </row>
    <row r="1524" spans="1:7" ht="14.25" hidden="1" customHeight="1">
      <c r="A1524" s="94">
        <v>793</v>
      </c>
      <c r="B1524" s="101" t="s">
        <v>1344</v>
      </c>
      <c r="C1524" s="100">
        <v>0</v>
      </c>
      <c r="D1524" s="95" t="s">
        <v>1350</v>
      </c>
      <c r="E1524" s="96" t="s">
        <v>1330</v>
      </c>
      <c r="F1524" s="96" t="s">
        <v>1331</v>
      </c>
      <c r="G1524" s="79" t="s">
        <v>1332</v>
      </c>
    </row>
    <row r="1525" spans="1:7" ht="14.25" hidden="1" customHeight="1">
      <c r="A1525" s="94">
        <v>792</v>
      </c>
      <c r="B1525" s="101" t="s">
        <v>1344</v>
      </c>
      <c r="C1525" s="100">
        <v>0</v>
      </c>
      <c r="D1525" s="95" t="s">
        <v>1349</v>
      </c>
      <c r="E1525" s="96" t="s">
        <v>1330</v>
      </c>
      <c r="F1525" s="96" t="s">
        <v>1331</v>
      </c>
      <c r="G1525" s="79" t="s">
        <v>1332</v>
      </c>
    </row>
    <row r="1526" spans="1:7" ht="14.25" hidden="1" customHeight="1">
      <c r="A1526" s="94">
        <v>791</v>
      </c>
      <c r="B1526" s="101" t="s">
        <v>1344</v>
      </c>
      <c r="C1526" s="100">
        <v>0</v>
      </c>
      <c r="D1526" s="95" t="s">
        <v>1348</v>
      </c>
      <c r="E1526" s="96" t="s">
        <v>1330</v>
      </c>
      <c r="F1526" s="96" t="s">
        <v>1331</v>
      </c>
      <c r="G1526" s="79" t="s">
        <v>1332</v>
      </c>
    </row>
    <row r="1527" spans="1:7" ht="14.25" hidden="1" customHeight="1">
      <c r="A1527" s="94">
        <v>773</v>
      </c>
      <c r="B1527" s="101" t="s">
        <v>384</v>
      </c>
      <c r="C1527" s="100">
        <v>0</v>
      </c>
      <c r="D1527" s="95" t="s">
        <v>1013</v>
      </c>
      <c r="E1527" s="96" t="s">
        <v>12</v>
      </c>
      <c r="F1527" s="96" t="s">
        <v>13</v>
      </c>
      <c r="G1527" s="79" t="s">
        <v>994</v>
      </c>
    </row>
    <row r="1528" spans="1:7" ht="14.25" hidden="1" customHeight="1">
      <c r="A1528" s="94">
        <v>712</v>
      </c>
      <c r="B1528" s="101" t="s">
        <v>384</v>
      </c>
      <c r="C1528" s="100">
        <v>0</v>
      </c>
      <c r="D1528" s="95" t="s">
        <v>947</v>
      </c>
      <c r="E1528" s="96" t="s">
        <v>12</v>
      </c>
      <c r="F1528" s="96" t="s">
        <v>13</v>
      </c>
      <c r="G1528" s="96" t="s">
        <v>856</v>
      </c>
    </row>
    <row r="1529" spans="1:7" ht="14.25" hidden="1" customHeight="1">
      <c r="A1529" s="94">
        <v>711</v>
      </c>
      <c r="B1529" s="101" t="s">
        <v>384</v>
      </c>
      <c r="C1529" s="100">
        <v>0</v>
      </c>
      <c r="D1529" s="95" t="s">
        <v>946</v>
      </c>
      <c r="E1529" s="96" t="s">
        <v>12</v>
      </c>
      <c r="F1529" s="96" t="s">
        <v>13</v>
      </c>
      <c r="G1529" s="96" t="s">
        <v>856</v>
      </c>
    </row>
    <row r="1530" spans="1:7" ht="14.25" hidden="1" customHeight="1">
      <c r="A1530" s="94">
        <v>709</v>
      </c>
      <c r="B1530" s="101" t="s">
        <v>384</v>
      </c>
      <c r="C1530" s="100">
        <v>0</v>
      </c>
      <c r="D1530" s="95" t="s">
        <v>943</v>
      </c>
      <c r="E1530" s="96" t="s">
        <v>12</v>
      </c>
      <c r="F1530" s="96" t="s">
        <v>13</v>
      </c>
      <c r="G1530" s="96" t="s">
        <v>856</v>
      </c>
    </row>
    <row r="1531" spans="1:7" ht="14.25" hidden="1" customHeight="1">
      <c r="A1531" s="94">
        <v>710</v>
      </c>
      <c r="B1531" s="101" t="s">
        <v>384</v>
      </c>
      <c r="C1531" s="100">
        <v>0</v>
      </c>
      <c r="D1531" s="95" t="s">
        <v>944</v>
      </c>
      <c r="E1531" s="96" t="s">
        <v>12</v>
      </c>
      <c r="F1531" s="96" t="s">
        <v>13</v>
      </c>
      <c r="G1531" s="96" t="s">
        <v>856</v>
      </c>
    </row>
    <row r="1532" spans="1:7" ht="14.25" hidden="1" customHeight="1">
      <c r="A1532" s="94">
        <v>752</v>
      </c>
      <c r="B1532" s="101" t="s">
        <v>384</v>
      </c>
      <c r="C1532" s="100">
        <v>0</v>
      </c>
      <c r="D1532" s="95" t="s">
        <v>992</v>
      </c>
      <c r="E1532" s="96" t="s">
        <v>12</v>
      </c>
      <c r="F1532" s="96" t="s">
        <v>13</v>
      </c>
      <c r="G1532" s="79" t="s">
        <v>982</v>
      </c>
    </row>
    <row r="1533" spans="1:7" ht="14.25" hidden="1" customHeight="1">
      <c r="A1533" s="94">
        <v>871</v>
      </c>
      <c r="B1533" s="101" t="s">
        <v>1328</v>
      </c>
      <c r="C1533" s="100">
        <v>0</v>
      </c>
      <c r="D1533" s="95" t="s">
        <v>1439</v>
      </c>
      <c r="E1533" s="96" t="s">
        <v>1330</v>
      </c>
      <c r="F1533" s="96" t="s">
        <v>1331</v>
      </c>
      <c r="G1533" s="79" t="s">
        <v>1332</v>
      </c>
    </row>
    <row r="1534" spans="1:7" ht="14.25" hidden="1" customHeight="1">
      <c r="A1534" s="94">
        <v>872</v>
      </c>
      <c r="B1534" s="101" t="s">
        <v>1328</v>
      </c>
      <c r="C1534" s="100">
        <v>0</v>
      </c>
      <c r="D1534" s="95" t="s">
        <v>1440</v>
      </c>
      <c r="E1534" s="96" t="s">
        <v>1330</v>
      </c>
      <c r="F1534" s="96" t="s">
        <v>1331</v>
      </c>
      <c r="G1534" s="79" t="s">
        <v>1332</v>
      </c>
    </row>
    <row r="1535" spans="1:7" ht="14.25" hidden="1" customHeight="1">
      <c r="A1535" s="94">
        <v>873</v>
      </c>
      <c r="B1535" s="101" t="s">
        <v>1328</v>
      </c>
      <c r="C1535" s="100">
        <v>0</v>
      </c>
      <c r="D1535" s="95" t="s">
        <v>1441</v>
      </c>
      <c r="E1535" s="96" t="s">
        <v>1330</v>
      </c>
      <c r="F1535" s="96" t="s">
        <v>1331</v>
      </c>
      <c r="G1535" s="79" t="s">
        <v>1332</v>
      </c>
    </row>
    <row r="1536" spans="1:7" ht="14.25" hidden="1" customHeight="1">
      <c r="A1536" s="94">
        <v>874</v>
      </c>
      <c r="B1536" s="101" t="s">
        <v>1328</v>
      </c>
      <c r="C1536" s="100">
        <v>0</v>
      </c>
      <c r="D1536" s="95" t="s">
        <v>1442</v>
      </c>
      <c r="E1536" s="96" t="s">
        <v>1330</v>
      </c>
      <c r="F1536" s="96" t="s">
        <v>1331</v>
      </c>
      <c r="G1536" s="79" t="s">
        <v>1332</v>
      </c>
    </row>
    <row r="1537" spans="1:7" ht="14.25" hidden="1" customHeight="1">
      <c r="A1537" s="94">
        <v>882</v>
      </c>
      <c r="B1537" s="101" t="s">
        <v>1328</v>
      </c>
      <c r="C1537" s="100">
        <v>0</v>
      </c>
      <c r="D1537" s="95" t="s">
        <v>1451</v>
      </c>
      <c r="E1537" s="96" t="s">
        <v>1330</v>
      </c>
      <c r="F1537" s="96" t="s">
        <v>1331</v>
      </c>
      <c r="G1537" s="79" t="s">
        <v>1332</v>
      </c>
    </row>
    <row r="1538" spans="1:7" ht="14.25" hidden="1" customHeight="1">
      <c r="A1538" s="94">
        <v>880</v>
      </c>
      <c r="B1538" s="101" t="s">
        <v>1328</v>
      </c>
      <c r="C1538" s="100">
        <v>0</v>
      </c>
      <c r="D1538" s="95" t="s">
        <v>1449</v>
      </c>
      <c r="E1538" s="96" t="s">
        <v>1330</v>
      </c>
      <c r="F1538" s="96" t="s">
        <v>1331</v>
      </c>
      <c r="G1538" s="79" t="s">
        <v>1332</v>
      </c>
    </row>
    <row r="1539" spans="1:7" ht="14.25" hidden="1" customHeight="1">
      <c r="A1539" s="94">
        <v>888</v>
      </c>
      <c r="B1539" s="101" t="s">
        <v>1328</v>
      </c>
      <c r="C1539" s="100">
        <v>0</v>
      </c>
      <c r="D1539" s="95" t="s">
        <v>1456</v>
      </c>
      <c r="E1539" s="96" t="s">
        <v>1330</v>
      </c>
      <c r="F1539" s="96" t="s">
        <v>1331</v>
      </c>
      <c r="G1539" s="79" t="s">
        <v>1332</v>
      </c>
    </row>
    <row r="1540" spans="1:7" ht="14.25" hidden="1" customHeight="1">
      <c r="A1540" s="94">
        <v>887</v>
      </c>
      <c r="B1540" s="101" t="s">
        <v>1328</v>
      </c>
      <c r="C1540" s="100">
        <v>0</v>
      </c>
      <c r="D1540" s="95" t="s">
        <v>1455</v>
      </c>
      <c r="E1540" s="96" t="s">
        <v>1330</v>
      </c>
      <c r="F1540" s="96" t="s">
        <v>1331</v>
      </c>
      <c r="G1540" s="79" t="s">
        <v>1332</v>
      </c>
    </row>
    <row r="1541" spans="1:7" ht="14.25" hidden="1" customHeight="1">
      <c r="A1541" s="94">
        <v>889</v>
      </c>
      <c r="B1541" s="101" t="s">
        <v>1328</v>
      </c>
      <c r="C1541" s="100">
        <v>0</v>
      </c>
      <c r="D1541" s="95" t="s">
        <v>1457</v>
      </c>
      <c r="E1541" s="96" t="s">
        <v>1330</v>
      </c>
      <c r="F1541" s="96" t="s">
        <v>1331</v>
      </c>
      <c r="G1541" s="79" t="s">
        <v>1332</v>
      </c>
    </row>
    <row r="1542" spans="1:7" ht="14.25" hidden="1" customHeight="1">
      <c r="A1542" s="94">
        <v>877</v>
      </c>
      <c r="B1542" s="101" t="s">
        <v>1328</v>
      </c>
      <c r="C1542" s="100">
        <v>0</v>
      </c>
      <c r="D1542" s="95" t="s">
        <v>1446</v>
      </c>
      <c r="E1542" s="96" t="s">
        <v>1330</v>
      </c>
      <c r="F1542" s="96" t="s">
        <v>1331</v>
      </c>
      <c r="G1542" s="79" t="s">
        <v>1332</v>
      </c>
    </row>
    <row r="1543" spans="1:7" ht="14.25" hidden="1" customHeight="1">
      <c r="A1543" s="94">
        <v>879</v>
      </c>
      <c r="B1543" s="101" t="s">
        <v>1328</v>
      </c>
      <c r="C1543" s="100">
        <v>0</v>
      </c>
      <c r="D1543" s="95" t="s">
        <v>1448</v>
      </c>
      <c r="E1543" s="96" t="s">
        <v>1330</v>
      </c>
      <c r="F1543" s="96" t="s">
        <v>1331</v>
      </c>
      <c r="G1543" s="79" t="s">
        <v>1332</v>
      </c>
    </row>
    <row r="1544" spans="1:7" ht="14.25" hidden="1" customHeight="1">
      <c r="A1544" s="94">
        <v>886</v>
      </c>
      <c r="B1544" s="101" t="s">
        <v>1328</v>
      </c>
      <c r="C1544" s="100">
        <v>0</v>
      </c>
      <c r="D1544" s="95" t="s">
        <v>1448</v>
      </c>
      <c r="E1544" s="96" t="s">
        <v>1330</v>
      </c>
      <c r="F1544" s="96" t="s">
        <v>1331</v>
      </c>
      <c r="G1544" s="79" t="s">
        <v>1332</v>
      </c>
    </row>
    <row r="1545" spans="1:7" ht="14.25" hidden="1" customHeight="1">
      <c r="A1545" s="94">
        <v>881</v>
      </c>
      <c r="B1545" s="101" t="s">
        <v>1328</v>
      </c>
      <c r="C1545" s="100">
        <v>0</v>
      </c>
      <c r="D1545" s="95" t="s">
        <v>1450</v>
      </c>
      <c r="E1545" s="96" t="s">
        <v>1330</v>
      </c>
      <c r="F1545" s="96" t="s">
        <v>1331</v>
      </c>
      <c r="G1545" s="79" t="s">
        <v>1332</v>
      </c>
    </row>
    <row r="1546" spans="1:7" ht="14.25" hidden="1" customHeight="1">
      <c r="A1546" s="94">
        <v>902</v>
      </c>
      <c r="B1546" s="101" t="s">
        <v>1328</v>
      </c>
      <c r="C1546" s="100">
        <v>0</v>
      </c>
      <c r="D1546" s="95" t="s">
        <v>1469</v>
      </c>
      <c r="E1546" s="96" t="s">
        <v>1330</v>
      </c>
      <c r="F1546" s="96" t="s">
        <v>1331</v>
      </c>
      <c r="G1546" s="79" t="s">
        <v>1332</v>
      </c>
    </row>
    <row r="1547" spans="1:7" ht="14.25" hidden="1" customHeight="1">
      <c r="A1547" s="94">
        <v>876</v>
      </c>
      <c r="B1547" s="101" t="s">
        <v>1328</v>
      </c>
      <c r="C1547" s="100">
        <v>0</v>
      </c>
      <c r="D1547" s="95" t="s">
        <v>1445</v>
      </c>
      <c r="E1547" s="96" t="s">
        <v>1330</v>
      </c>
      <c r="F1547" s="96" t="s">
        <v>1331</v>
      </c>
      <c r="G1547" s="79" t="s">
        <v>1332</v>
      </c>
    </row>
    <row r="1548" spans="1:7" ht="14.25" hidden="1" customHeight="1">
      <c r="A1548" s="94">
        <v>865</v>
      </c>
      <c r="B1548" s="101" t="s">
        <v>1328</v>
      </c>
      <c r="C1548" s="100">
        <v>0</v>
      </c>
      <c r="D1548" s="118" t="s">
        <v>1430</v>
      </c>
      <c r="E1548" s="96" t="s">
        <v>1330</v>
      </c>
      <c r="F1548" s="96" t="s">
        <v>1331</v>
      </c>
      <c r="G1548" s="79" t="s">
        <v>1332</v>
      </c>
    </row>
    <row r="1549" spans="1:7" ht="14.25" hidden="1" customHeight="1">
      <c r="A1549" s="94">
        <v>866</v>
      </c>
      <c r="B1549" s="101" t="s">
        <v>1328</v>
      </c>
      <c r="C1549" s="100">
        <v>0</v>
      </c>
      <c r="D1549" s="118" t="s">
        <v>1432</v>
      </c>
      <c r="E1549" s="96" t="s">
        <v>1330</v>
      </c>
      <c r="F1549" s="96" t="s">
        <v>1331</v>
      </c>
      <c r="G1549" s="79" t="s">
        <v>1332</v>
      </c>
    </row>
    <row r="1550" spans="1:7" ht="14.25" hidden="1" customHeight="1">
      <c r="A1550" s="94">
        <v>867</v>
      </c>
      <c r="B1550" s="101" t="s">
        <v>1328</v>
      </c>
      <c r="C1550" s="100">
        <v>0</v>
      </c>
      <c r="D1550" s="95" t="s">
        <v>1433</v>
      </c>
      <c r="E1550" s="96" t="s">
        <v>1330</v>
      </c>
      <c r="F1550" s="96" t="s">
        <v>1331</v>
      </c>
      <c r="G1550" s="79" t="s">
        <v>1332</v>
      </c>
    </row>
    <row r="1551" spans="1:7" ht="14.25" hidden="1" customHeight="1">
      <c r="A1551" s="94">
        <v>868</v>
      </c>
      <c r="B1551" s="101" t="s">
        <v>1328</v>
      </c>
      <c r="C1551" s="100">
        <v>0</v>
      </c>
      <c r="D1551" s="95" t="s">
        <v>1434</v>
      </c>
      <c r="E1551" s="96" t="s">
        <v>1330</v>
      </c>
      <c r="F1551" s="96" t="s">
        <v>1331</v>
      </c>
      <c r="G1551" s="79" t="s">
        <v>1332</v>
      </c>
    </row>
    <row r="1552" spans="1:7" ht="14.25" hidden="1" customHeight="1">
      <c r="A1552" s="94">
        <v>875</v>
      </c>
      <c r="B1552" s="101" t="s">
        <v>1328</v>
      </c>
      <c r="C1552" s="100">
        <v>0</v>
      </c>
      <c r="D1552" s="95" t="s">
        <v>1444</v>
      </c>
      <c r="E1552" s="96" t="s">
        <v>1330</v>
      </c>
      <c r="F1552" s="96" t="s">
        <v>1331</v>
      </c>
      <c r="G1552" s="79" t="s">
        <v>1332</v>
      </c>
    </row>
    <row r="1553" spans="1:7" ht="14.25" hidden="1" customHeight="1">
      <c r="A1553" s="94">
        <v>869</v>
      </c>
      <c r="B1553" s="101" t="s">
        <v>1328</v>
      </c>
      <c r="C1553" s="100">
        <v>0</v>
      </c>
      <c r="D1553" s="95" t="s">
        <v>1436</v>
      </c>
      <c r="E1553" s="96" t="s">
        <v>1330</v>
      </c>
      <c r="F1553" s="96" t="s">
        <v>1331</v>
      </c>
      <c r="G1553" s="79" t="s">
        <v>1332</v>
      </c>
    </row>
    <row r="1554" spans="1:7" ht="14.25" hidden="1" customHeight="1">
      <c r="A1554" s="94">
        <v>870</v>
      </c>
      <c r="B1554" s="101" t="s">
        <v>1328</v>
      </c>
      <c r="C1554" s="100">
        <v>0</v>
      </c>
      <c r="D1554" s="95" t="s">
        <v>1437</v>
      </c>
      <c r="E1554" s="96" t="s">
        <v>1330</v>
      </c>
      <c r="F1554" s="96" t="s">
        <v>1331</v>
      </c>
      <c r="G1554" s="79" t="s">
        <v>1332</v>
      </c>
    </row>
    <row r="1555" spans="1:7" ht="14.25" hidden="1" customHeight="1">
      <c r="A1555" s="94">
        <v>891</v>
      </c>
      <c r="B1555" s="101" t="s">
        <v>1328</v>
      </c>
      <c r="C1555" s="100">
        <v>0</v>
      </c>
      <c r="D1555" s="95" t="s">
        <v>1459</v>
      </c>
      <c r="E1555" s="96" t="s">
        <v>1330</v>
      </c>
      <c r="F1555" s="96" t="s">
        <v>1331</v>
      </c>
      <c r="G1555" s="79" t="s">
        <v>1332</v>
      </c>
    </row>
    <row r="1556" spans="1:7" ht="14.25" hidden="1" customHeight="1">
      <c r="A1556" s="94">
        <v>894</v>
      </c>
      <c r="B1556" s="101" t="s">
        <v>1328</v>
      </c>
      <c r="C1556" s="100">
        <v>0</v>
      </c>
      <c r="D1556" s="95" t="s">
        <v>1459</v>
      </c>
      <c r="E1556" s="96" t="s">
        <v>1330</v>
      </c>
      <c r="F1556" s="96" t="s">
        <v>1331</v>
      </c>
      <c r="G1556" s="79" t="s">
        <v>1332</v>
      </c>
    </row>
    <row r="1557" spans="1:7" ht="14.25" hidden="1" customHeight="1">
      <c r="A1557" s="94">
        <v>900</v>
      </c>
      <c r="B1557" s="101" t="s">
        <v>1328</v>
      </c>
      <c r="C1557" s="100">
        <v>0</v>
      </c>
      <c r="D1557" s="95" t="s">
        <v>1467</v>
      </c>
      <c r="E1557" s="96" t="s">
        <v>1330</v>
      </c>
      <c r="F1557" s="96" t="s">
        <v>1331</v>
      </c>
      <c r="G1557" s="79" t="s">
        <v>1332</v>
      </c>
    </row>
    <row r="1558" spans="1:7" ht="14.25" hidden="1" customHeight="1">
      <c r="A1558" s="94">
        <v>897</v>
      </c>
      <c r="B1558" s="101" t="s">
        <v>1328</v>
      </c>
      <c r="C1558" s="100">
        <v>0</v>
      </c>
      <c r="D1558" s="95" t="s">
        <v>1464</v>
      </c>
      <c r="E1558" s="96" t="s">
        <v>1330</v>
      </c>
      <c r="F1558" s="96" t="s">
        <v>1331</v>
      </c>
      <c r="G1558" s="79" t="s">
        <v>1332</v>
      </c>
    </row>
    <row r="1559" spans="1:7" ht="14.25" hidden="1" customHeight="1">
      <c r="A1559" s="94">
        <v>885</v>
      </c>
      <c r="B1559" s="101" t="s">
        <v>1328</v>
      </c>
      <c r="C1559" s="100">
        <v>0</v>
      </c>
      <c r="D1559" s="95" t="s">
        <v>1454</v>
      </c>
      <c r="E1559" s="96" t="s">
        <v>1330</v>
      </c>
      <c r="F1559" s="96" t="s">
        <v>1331</v>
      </c>
      <c r="G1559" s="79" t="s">
        <v>1332</v>
      </c>
    </row>
    <row r="1560" spans="1:7" ht="14.25" hidden="1" customHeight="1">
      <c r="A1560" s="94">
        <v>878</v>
      </c>
      <c r="B1560" s="101" t="s">
        <v>1328</v>
      </c>
      <c r="C1560" s="100">
        <v>0</v>
      </c>
      <c r="D1560" s="95" t="s">
        <v>1447</v>
      </c>
      <c r="E1560" s="96" t="s">
        <v>1330</v>
      </c>
      <c r="F1560" s="96" t="s">
        <v>1331</v>
      </c>
      <c r="G1560" s="79" t="s">
        <v>1332</v>
      </c>
    </row>
    <row r="1561" spans="1:7" ht="14.25" hidden="1" customHeight="1">
      <c r="A1561" s="94">
        <v>899</v>
      </c>
      <c r="B1561" s="101" t="s">
        <v>1328</v>
      </c>
      <c r="C1561" s="100">
        <v>0</v>
      </c>
      <c r="D1561" s="95" t="s">
        <v>1466</v>
      </c>
      <c r="E1561" s="96" t="s">
        <v>1330</v>
      </c>
      <c r="F1561" s="96" t="s">
        <v>1331</v>
      </c>
      <c r="G1561" s="79" t="s">
        <v>1332</v>
      </c>
    </row>
    <row r="1562" spans="1:7" ht="14.25" hidden="1" customHeight="1">
      <c r="A1562" s="94">
        <v>896</v>
      </c>
      <c r="B1562" s="101" t="s">
        <v>1328</v>
      </c>
      <c r="C1562" s="100">
        <v>0</v>
      </c>
      <c r="D1562" s="95" t="s">
        <v>1463</v>
      </c>
      <c r="E1562" s="96" t="s">
        <v>1330</v>
      </c>
      <c r="F1562" s="96" t="s">
        <v>1331</v>
      </c>
      <c r="G1562" s="79" t="s">
        <v>1332</v>
      </c>
    </row>
    <row r="1563" spans="1:7" ht="14.25" hidden="1" customHeight="1">
      <c r="A1563" s="94">
        <v>893</v>
      </c>
      <c r="B1563" s="101" t="s">
        <v>1328</v>
      </c>
      <c r="C1563" s="100">
        <v>0</v>
      </c>
      <c r="D1563" s="95" t="s">
        <v>1461</v>
      </c>
      <c r="E1563" s="96" t="s">
        <v>1330</v>
      </c>
      <c r="F1563" s="96" t="s">
        <v>1331</v>
      </c>
      <c r="G1563" s="79" t="s">
        <v>1332</v>
      </c>
    </row>
    <row r="1564" spans="1:7" ht="14.25" hidden="1" customHeight="1">
      <c r="A1564" s="94">
        <v>890</v>
      </c>
      <c r="B1564" s="101" t="s">
        <v>1328</v>
      </c>
      <c r="C1564" s="100">
        <v>0</v>
      </c>
      <c r="D1564" s="95" t="s">
        <v>1458</v>
      </c>
      <c r="E1564" s="96" t="s">
        <v>1330</v>
      </c>
      <c r="F1564" s="96" t="s">
        <v>1331</v>
      </c>
      <c r="G1564" s="79" t="s">
        <v>1332</v>
      </c>
    </row>
    <row r="1565" spans="1:7" ht="14.25" hidden="1" customHeight="1">
      <c r="A1565" s="94">
        <v>883</v>
      </c>
      <c r="B1565" s="101" t="s">
        <v>1328</v>
      </c>
      <c r="C1565" s="100">
        <v>0</v>
      </c>
      <c r="D1565" s="95" t="s">
        <v>1452</v>
      </c>
      <c r="E1565" s="96" t="s">
        <v>1330</v>
      </c>
      <c r="F1565" s="96" t="s">
        <v>1331</v>
      </c>
      <c r="G1565" s="79" t="s">
        <v>1332</v>
      </c>
    </row>
    <row r="1566" spans="1:7" ht="14.25" hidden="1" customHeight="1">
      <c r="A1566" s="94">
        <v>901</v>
      </c>
      <c r="B1566" s="101" t="s">
        <v>1328</v>
      </c>
      <c r="C1566" s="100">
        <v>0</v>
      </c>
      <c r="D1566" s="95" t="s">
        <v>1468</v>
      </c>
      <c r="E1566" s="96" t="s">
        <v>1330</v>
      </c>
      <c r="F1566" s="96" t="s">
        <v>1331</v>
      </c>
      <c r="G1566" s="79" t="s">
        <v>1332</v>
      </c>
    </row>
    <row r="1567" spans="1:7" ht="14.25" hidden="1" customHeight="1">
      <c r="A1567" s="94">
        <v>898</v>
      </c>
      <c r="B1567" s="101" t="s">
        <v>1328</v>
      </c>
      <c r="C1567" s="100">
        <v>0</v>
      </c>
      <c r="D1567" s="95" t="s">
        <v>1465</v>
      </c>
      <c r="E1567" s="96" t="s">
        <v>1330</v>
      </c>
      <c r="F1567" s="96" t="s">
        <v>1331</v>
      </c>
      <c r="G1567" s="79" t="s">
        <v>1332</v>
      </c>
    </row>
    <row r="1568" spans="1:7" ht="14.25" hidden="1" customHeight="1">
      <c r="A1568" s="94">
        <v>895</v>
      </c>
      <c r="B1568" s="101" t="s">
        <v>1328</v>
      </c>
      <c r="C1568" s="100">
        <v>0</v>
      </c>
      <c r="D1568" s="95" t="s">
        <v>1462</v>
      </c>
      <c r="E1568" s="96" t="s">
        <v>1330</v>
      </c>
      <c r="F1568" s="96" t="s">
        <v>1331</v>
      </c>
      <c r="G1568" s="79" t="s">
        <v>1332</v>
      </c>
    </row>
    <row r="1569" spans="1:7" ht="14.25" hidden="1" customHeight="1">
      <c r="A1569" s="94">
        <v>892</v>
      </c>
      <c r="B1569" s="101" t="s">
        <v>1328</v>
      </c>
      <c r="C1569" s="100">
        <v>0</v>
      </c>
      <c r="D1569" s="95" t="s">
        <v>1460</v>
      </c>
      <c r="E1569" s="96" t="s">
        <v>1330</v>
      </c>
      <c r="F1569" s="96" t="s">
        <v>1331</v>
      </c>
      <c r="G1569" s="79" t="s">
        <v>1332</v>
      </c>
    </row>
    <row r="1570" spans="1:7" ht="14.25" hidden="1" customHeight="1">
      <c r="A1570" s="94">
        <v>884</v>
      </c>
      <c r="B1570" s="101" t="s">
        <v>1328</v>
      </c>
      <c r="C1570" s="100">
        <v>0</v>
      </c>
      <c r="D1570" s="95" t="s">
        <v>1453</v>
      </c>
      <c r="E1570" s="96" t="s">
        <v>1330</v>
      </c>
      <c r="F1570" s="96" t="s">
        <v>1331</v>
      </c>
      <c r="G1570" s="79" t="s">
        <v>1332</v>
      </c>
    </row>
    <row r="1571" spans="1:7" ht="14.25" hidden="1" customHeight="1">
      <c r="A1571" s="94">
        <v>707</v>
      </c>
      <c r="B1571" s="101" t="s">
        <v>384</v>
      </c>
      <c r="C1571" s="100">
        <v>0</v>
      </c>
      <c r="D1571" s="95" t="s">
        <v>941</v>
      </c>
      <c r="E1571" s="96" t="s">
        <v>12</v>
      </c>
      <c r="F1571" s="96" t="s">
        <v>13</v>
      </c>
      <c r="G1571" s="96" t="s">
        <v>856</v>
      </c>
    </row>
    <row r="1572" spans="1:7" ht="14.25" hidden="1" customHeight="1">
      <c r="A1572" s="94">
        <v>706</v>
      </c>
      <c r="B1572" s="101" t="s">
        <v>384</v>
      </c>
      <c r="C1572" s="100">
        <v>0</v>
      </c>
      <c r="D1572" s="95" t="s">
        <v>940</v>
      </c>
      <c r="E1572" s="96" t="s">
        <v>12</v>
      </c>
      <c r="F1572" s="96" t="s">
        <v>13</v>
      </c>
      <c r="G1572" s="96" t="s">
        <v>856</v>
      </c>
    </row>
    <row r="1573" spans="1:7" ht="14.25" hidden="1" customHeight="1">
      <c r="A1573" s="94">
        <v>708</v>
      </c>
      <c r="B1573" s="101" t="s">
        <v>384</v>
      </c>
      <c r="C1573" s="100">
        <v>0</v>
      </c>
      <c r="D1573" s="95" t="s">
        <v>942</v>
      </c>
      <c r="E1573" s="96" t="s">
        <v>12</v>
      </c>
      <c r="F1573" s="96" t="s">
        <v>13</v>
      </c>
      <c r="G1573" s="96" t="s">
        <v>856</v>
      </c>
    </row>
    <row r="1574" spans="1:7" ht="14.25" hidden="1" customHeight="1">
      <c r="A1574" s="94">
        <v>705</v>
      </c>
      <c r="B1574" s="101" t="s">
        <v>384</v>
      </c>
      <c r="C1574" s="100">
        <v>0</v>
      </c>
      <c r="D1574" s="95" t="s">
        <v>938</v>
      </c>
      <c r="E1574" s="96" t="s">
        <v>12</v>
      </c>
      <c r="F1574" s="96" t="s">
        <v>13</v>
      </c>
      <c r="G1574" s="96" t="s">
        <v>856</v>
      </c>
    </row>
    <row r="1575" spans="1:7" ht="14.25" hidden="1" customHeight="1">
      <c r="A1575" s="94">
        <v>751</v>
      </c>
      <c r="B1575" s="101" t="s">
        <v>384</v>
      </c>
      <c r="C1575" s="100">
        <v>0</v>
      </c>
      <c r="D1575" s="95" t="s">
        <v>991</v>
      </c>
      <c r="E1575" s="96" t="s">
        <v>12</v>
      </c>
      <c r="F1575" s="96" t="s">
        <v>13</v>
      </c>
      <c r="G1575" s="79" t="s">
        <v>982</v>
      </c>
    </row>
    <row r="1576" spans="1:7" ht="14.25" hidden="1" customHeight="1">
      <c r="A1576" s="94">
        <v>772</v>
      </c>
      <c r="B1576" s="101" t="s">
        <v>384</v>
      </c>
      <c r="C1576" s="100">
        <v>0</v>
      </c>
      <c r="D1576" s="95" t="s">
        <v>1011</v>
      </c>
      <c r="E1576" s="96" t="s">
        <v>12</v>
      </c>
      <c r="F1576" s="96" t="s">
        <v>13</v>
      </c>
      <c r="G1576" s="79" t="s">
        <v>994</v>
      </c>
    </row>
    <row r="1577" spans="1:7" ht="14.25" hidden="1" customHeight="1">
      <c r="A1577" s="94">
        <v>836</v>
      </c>
      <c r="B1577" s="101" t="s">
        <v>1328</v>
      </c>
      <c r="C1577" s="100">
        <v>0</v>
      </c>
      <c r="D1577" s="95" t="s">
        <v>1400</v>
      </c>
      <c r="E1577" s="96" t="s">
        <v>1330</v>
      </c>
      <c r="F1577" s="96" t="s">
        <v>1331</v>
      </c>
      <c r="G1577" s="79" t="s">
        <v>1332</v>
      </c>
    </row>
    <row r="1578" spans="1:7" ht="14.25" hidden="1" customHeight="1">
      <c r="A1578" s="94">
        <v>837</v>
      </c>
      <c r="B1578" s="101" t="s">
        <v>1328</v>
      </c>
      <c r="C1578" s="100">
        <v>0</v>
      </c>
      <c r="D1578" s="95" t="s">
        <v>1401</v>
      </c>
      <c r="E1578" s="96" t="s">
        <v>1330</v>
      </c>
      <c r="F1578" s="96" t="s">
        <v>1331</v>
      </c>
      <c r="G1578" s="79" t="s">
        <v>1332</v>
      </c>
    </row>
    <row r="1579" spans="1:7" ht="14.25" hidden="1" customHeight="1">
      <c r="A1579" s="94">
        <v>838</v>
      </c>
      <c r="B1579" s="101" t="s">
        <v>1328</v>
      </c>
      <c r="C1579" s="100">
        <v>0</v>
      </c>
      <c r="D1579" s="95" t="s">
        <v>1403</v>
      </c>
      <c r="E1579" s="96" t="s">
        <v>1330</v>
      </c>
      <c r="F1579" s="96" t="s">
        <v>1331</v>
      </c>
      <c r="G1579" s="79" t="s">
        <v>1332</v>
      </c>
    </row>
    <row r="1580" spans="1:7" ht="14.25" hidden="1" customHeight="1">
      <c r="A1580" s="94">
        <v>839</v>
      </c>
      <c r="B1580" s="101" t="s">
        <v>1328</v>
      </c>
      <c r="C1580" s="100">
        <v>0</v>
      </c>
      <c r="D1580" s="95" t="s">
        <v>1404</v>
      </c>
      <c r="E1580" s="96" t="s">
        <v>1330</v>
      </c>
      <c r="F1580" s="96" t="s">
        <v>1331</v>
      </c>
      <c r="G1580" s="79" t="s">
        <v>1332</v>
      </c>
    </row>
    <row r="1581" spans="1:7" ht="14.25" hidden="1" customHeight="1">
      <c r="A1581" s="94">
        <v>847</v>
      </c>
      <c r="B1581" s="101" t="s">
        <v>1328</v>
      </c>
      <c r="C1581" s="100">
        <v>0</v>
      </c>
      <c r="D1581" s="95" t="s">
        <v>1413</v>
      </c>
      <c r="E1581" s="96" t="s">
        <v>1330</v>
      </c>
      <c r="F1581" s="96" t="s">
        <v>1331</v>
      </c>
      <c r="G1581" s="79" t="s">
        <v>1332</v>
      </c>
    </row>
    <row r="1582" spans="1:7" ht="14.25" hidden="1" customHeight="1">
      <c r="A1582" s="94">
        <v>845</v>
      </c>
      <c r="B1582" s="101" t="s">
        <v>1328</v>
      </c>
      <c r="C1582" s="100">
        <v>0</v>
      </c>
      <c r="D1582" s="95" t="s">
        <v>1411</v>
      </c>
      <c r="E1582" s="96" t="s">
        <v>1330</v>
      </c>
      <c r="F1582" s="96" t="s">
        <v>1331</v>
      </c>
      <c r="G1582" s="79" t="s">
        <v>1332</v>
      </c>
    </row>
    <row r="1583" spans="1:7" ht="14.25" hidden="1" customHeight="1">
      <c r="A1583" s="94">
        <v>852</v>
      </c>
      <c r="B1583" s="101" t="s">
        <v>1328</v>
      </c>
      <c r="C1583" s="100">
        <v>0</v>
      </c>
      <c r="D1583" s="95" t="s">
        <v>1418</v>
      </c>
      <c r="E1583" s="96" t="s">
        <v>1330</v>
      </c>
      <c r="F1583" s="96" t="s">
        <v>1331</v>
      </c>
      <c r="G1583" s="79" t="s">
        <v>1332</v>
      </c>
    </row>
    <row r="1584" spans="1:7" ht="14.25" hidden="1" customHeight="1">
      <c r="A1584" s="94">
        <v>851</v>
      </c>
      <c r="B1584" s="101" t="s">
        <v>1328</v>
      </c>
      <c r="C1584" s="100">
        <v>0</v>
      </c>
      <c r="D1584" s="95" t="s">
        <v>1417</v>
      </c>
      <c r="E1584" s="96" t="s">
        <v>1330</v>
      </c>
      <c r="F1584" s="96" t="s">
        <v>1331</v>
      </c>
      <c r="G1584" s="79" t="s">
        <v>1332</v>
      </c>
    </row>
    <row r="1585" spans="1:7" ht="14.25" hidden="1" customHeight="1">
      <c r="A1585" s="94">
        <v>853</v>
      </c>
      <c r="B1585" s="101" t="s">
        <v>1328</v>
      </c>
      <c r="C1585" s="100">
        <v>0</v>
      </c>
      <c r="D1585" s="95" t="s">
        <v>1419</v>
      </c>
      <c r="E1585" s="96" t="s">
        <v>1330</v>
      </c>
      <c r="F1585" s="96" t="s">
        <v>1331</v>
      </c>
      <c r="G1585" s="79" t="s">
        <v>1332</v>
      </c>
    </row>
    <row r="1586" spans="1:7" ht="14.25" hidden="1" customHeight="1">
      <c r="A1586" s="94">
        <v>842</v>
      </c>
      <c r="B1586" s="101" t="s">
        <v>1328</v>
      </c>
      <c r="C1586" s="100">
        <v>0</v>
      </c>
      <c r="D1586" s="95" t="s">
        <v>1408</v>
      </c>
      <c r="E1586" s="96" t="s">
        <v>1330</v>
      </c>
      <c r="F1586" s="96" t="s">
        <v>1331</v>
      </c>
      <c r="G1586" s="79" t="s">
        <v>1332</v>
      </c>
    </row>
    <row r="1587" spans="1:7" ht="14.25" hidden="1" customHeight="1">
      <c r="A1587" s="94">
        <v>863</v>
      </c>
      <c r="B1587" s="101" t="s">
        <v>1328</v>
      </c>
      <c r="C1587" s="100">
        <v>0</v>
      </c>
      <c r="D1587" s="95" t="s">
        <v>1428</v>
      </c>
      <c r="E1587" s="96" t="s">
        <v>1330</v>
      </c>
      <c r="F1587" s="96" t="s">
        <v>1331</v>
      </c>
      <c r="G1587" s="79" t="s">
        <v>1332</v>
      </c>
    </row>
    <row r="1588" spans="1:7" ht="14.25" hidden="1" customHeight="1">
      <c r="A1588" s="94">
        <v>844</v>
      </c>
      <c r="B1588" s="101" t="s">
        <v>1328</v>
      </c>
      <c r="C1588" s="100">
        <v>0</v>
      </c>
      <c r="D1588" s="95" t="s">
        <v>1410</v>
      </c>
      <c r="E1588" s="96" t="s">
        <v>1330</v>
      </c>
      <c r="F1588" s="96" t="s">
        <v>1331</v>
      </c>
      <c r="G1588" s="79" t="s">
        <v>1332</v>
      </c>
    </row>
    <row r="1589" spans="1:7" ht="14.25" hidden="1" customHeight="1">
      <c r="A1589" s="94">
        <v>846</v>
      </c>
      <c r="B1589" s="101" t="s">
        <v>1328</v>
      </c>
      <c r="C1589" s="100">
        <v>0</v>
      </c>
      <c r="D1589" s="95" t="s">
        <v>1412</v>
      </c>
      <c r="E1589" s="96" t="s">
        <v>1330</v>
      </c>
      <c r="F1589" s="96" t="s">
        <v>1331</v>
      </c>
      <c r="G1589" s="79" t="s">
        <v>1332</v>
      </c>
    </row>
    <row r="1590" spans="1:7" ht="14.25" hidden="1" customHeight="1">
      <c r="A1590" s="94">
        <v>864</v>
      </c>
      <c r="B1590" s="101" t="s">
        <v>1328</v>
      </c>
      <c r="C1590" s="100">
        <v>0</v>
      </c>
      <c r="D1590" s="95" t="s">
        <v>1429</v>
      </c>
      <c r="E1590" s="96" t="s">
        <v>1330</v>
      </c>
      <c r="F1590" s="96" t="s">
        <v>1331</v>
      </c>
      <c r="G1590" s="79" t="s">
        <v>1332</v>
      </c>
    </row>
    <row r="1591" spans="1:7" ht="14.25" hidden="1" customHeight="1">
      <c r="A1591" s="94">
        <v>841</v>
      </c>
      <c r="B1591" s="101" t="s">
        <v>1328</v>
      </c>
      <c r="C1591" s="100">
        <v>0</v>
      </c>
      <c r="D1591" s="95" t="s">
        <v>1407</v>
      </c>
      <c r="E1591" s="96" t="s">
        <v>1330</v>
      </c>
      <c r="F1591" s="96" t="s">
        <v>1331</v>
      </c>
      <c r="G1591" s="79" t="s">
        <v>1332</v>
      </c>
    </row>
    <row r="1592" spans="1:7" ht="14.25" hidden="1" customHeight="1">
      <c r="A1592" s="94">
        <v>830</v>
      </c>
      <c r="B1592" s="101" t="s">
        <v>1328</v>
      </c>
      <c r="C1592" s="100">
        <v>0</v>
      </c>
      <c r="D1592" s="118" t="s">
        <v>1391</v>
      </c>
      <c r="E1592" s="96" t="s">
        <v>1330</v>
      </c>
      <c r="F1592" s="96" t="s">
        <v>1331</v>
      </c>
      <c r="G1592" s="79" t="s">
        <v>1332</v>
      </c>
    </row>
    <row r="1593" spans="1:7" ht="14.25" hidden="1" customHeight="1">
      <c r="A1593" s="94">
        <v>831</v>
      </c>
      <c r="B1593" s="101" t="s">
        <v>1328</v>
      </c>
      <c r="C1593" s="100">
        <v>0</v>
      </c>
      <c r="D1593" s="118" t="s">
        <v>1393</v>
      </c>
      <c r="E1593" s="96" t="s">
        <v>1330</v>
      </c>
      <c r="F1593" s="96" t="s">
        <v>1331</v>
      </c>
      <c r="G1593" s="79" t="s">
        <v>1332</v>
      </c>
    </row>
    <row r="1594" spans="1:7" ht="14.25" hidden="1" customHeight="1">
      <c r="A1594" s="94">
        <v>832</v>
      </c>
      <c r="B1594" s="101" t="s">
        <v>1328</v>
      </c>
      <c r="C1594" s="100">
        <v>0</v>
      </c>
      <c r="D1594" s="95" t="s">
        <v>1394</v>
      </c>
      <c r="E1594" s="96" t="s">
        <v>1330</v>
      </c>
      <c r="F1594" s="96" t="s">
        <v>1331</v>
      </c>
      <c r="G1594" s="79" t="s">
        <v>1332</v>
      </c>
    </row>
    <row r="1595" spans="1:7" ht="14.25" hidden="1" customHeight="1">
      <c r="A1595" s="94">
        <v>833</v>
      </c>
      <c r="B1595" s="101" t="s">
        <v>1328</v>
      </c>
      <c r="C1595" s="100">
        <v>0</v>
      </c>
      <c r="D1595" s="95" t="s">
        <v>1395</v>
      </c>
      <c r="E1595" s="96" t="s">
        <v>1330</v>
      </c>
      <c r="F1595" s="96" t="s">
        <v>1331</v>
      </c>
      <c r="G1595" s="79" t="s">
        <v>1332</v>
      </c>
    </row>
    <row r="1596" spans="1:7" ht="14.25" hidden="1" customHeight="1">
      <c r="A1596" s="94">
        <v>840</v>
      </c>
      <c r="B1596" s="101" t="s">
        <v>1328</v>
      </c>
      <c r="C1596" s="100">
        <v>0</v>
      </c>
      <c r="D1596" s="95" t="s">
        <v>1406</v>
      </c>
      <c r="E1596" s="96" t="s">
        <v>1330</v>
      </c>
      <c r="F1596" s="96" t="s">
        <v>1331</v>
      </c>
      <c r="G1596" s="79" t="s">
        <v>1332</v>
      </c>
    </row>
    <row r="1597" spans="1:7" ht="14.25" hidden="1" customHeight="1">
      <c r="A1597" s="94">
        <v>834</v>
      </c>
      <c r="B1597" s="101" t="s">
        <v>1328</v>
      </c>
      <c r="C1597" s="100">
        <v>0</v>
      </c>
      <c r="D1597" s="95" t="s">
        <v>1397</v>
      </c>
      <c r="E1597" s="96" t="s">
        <v>1330</v>
      </c>
      <c r="F1597" s="96" t="s">
        <v>1331</v>
      </c>
      <c r="G1597" s="79" t="s">
        <v>1332</v>
      </c>
    </row>
    <row r="1598" spans="1:7" ht="14.25" hidden="1" customHeight="1">
      <c r="A1598" s="94">
        <v>835</v>
      </c>
      <c r="B1598" s="101" t="s">
        <v>1328</v>
      </c>
      <c r="C1598" s="100">
        <v>0</v>
      </c>
      <c r="D1598" s="95" t="s">
        <v>1398</v>
      </c>
      <c r="E1598" s="96" t="s">
        <v>1330</v>
      </c>
      <c r="F1598" s="96" t="s">
        <v>1331</v>
      </c>
      <c r="G1598" s="79" t="s">
        <v>1332</v>
      </c>
    </row>
    <row r="1599" spans="1:7" ht="14.25" hidden="1" customHeight="1">
      <c r="A1599" s="94">
        <v>855</v>
      </c>
      <c r="B1599" s="101" t="s">
        <v>1328</v>
      </c>
      <c r="C1599" s="100">
        <v>0</v>
      </c>
      <c r="D1599" s="95" t="s">
        <v>1421</v>
      </c>
      <c r="E1599" s="96" t="s">
        <v>1330</v>
      </c>
      <c r="F1599" s="96" t="s">
        <v>1331</v>
      </c>
      <c r="G1599" s="79" t="s">
        <v>1332</v>
      </c>
    </row>
    <row r="1600" spans="1:7" ht="14.25" hidden="1" customHeight="1">
      <c r="A1600" s="94">
        <v>858</v>
      </c>
      <c r="B1600" s="101" t="s">
        <v>1328</v>
      </c>
      <c r="C1600" s="100">
        <v>0</v>
      </c>
      <c r="D1600" s="95" t="s">
        <v>1421</v>
      </c>
      <c r="E1600" s="96" t="s">
        <v>1330</v>
      </c>
      <c r="F1600" s="96" t="s">
        <v>1331</v>
      </c>
      <c r="G1600" s="79" t="s">
        <v>1332</v>
      </c>
    </row>
    <row r="1601" spans="1:7" ht="14.25" hidden="1" customHeight="1">
      <c r="A1601" s="94">
        <v>861</v>
      </c>
      <c r="B1601" s="101" t="s">
        <v>1328</v>
      </c>
      <c r="C1601" s="100">
        <v>0</v>
      </c>
      <c r="D1601" s="95" t="s">
        <v>1426</v>
      </c>
      <c r="E1601" s="96" t="s">
        <v>1330</v>
      </c>
      <c r="F1601" s="96" t="s">
        <v>1331</v>
      </c>
      <c r="G1601" s="79" t="s">
        <v>1332</v>
      </c>
    </row>
    <row r="1602" spans="1:7" ht="14.25" hidden="1" customHeight="1">
      <c r="A1602" s="94">
        <v>850</v>
      </c>
      <c r="B1602" s="101" t="s">
        <v>1328</v>
      </c>
      <c r="C1602" s="100">
        <v>0</v>
      </c>
      <c r="D1602" s="95" t="s">
        <v>1416</v>
      </c>
      <c r="E1602" s="96" t="s">
        <v>1330</v>
      </c>
      <c r="F1602" s="96" t="s">
        <v>1331</v>
      </c>
      <c r="G1602" s="79" t="s">
        <v>1332</v>
      </c>
    </row>
    <row r="1603" spans="1:7" ht="14.25" hidden="1" customHeight="1">
      <c r="A1603" s="94">
        <v>843</v>
      </c>
      <c r="B1603" s="101" t="s">
        <v>1328</v>
      </c>
      <c r="C1603" s="100">
        <v>0</v>
      </c>
      <c r="D1603" s="95" t="s">
        <v>1409</v>
      </c>
      <c r="E1603" s="96" t="s">
        <v>1330</v>
      </c>
      <c r="F1603" s="96" t="s">
        <v>1331</v>
      </c>
      <c r="G1603" s="79" t="s">
        <v>1332</v>
      </c>
    </row>
    <row r="1604" spans="1:7" ht="14.25" hidden="1" customHeight="1">
      <c r="A1604" s="94">
        <v>860</v>
      </c>
      <c r="B1604" s="101" t="s">
        <v>1328</v>
      </c>
      <c r="C1604" s="100">
        <v>0</v>
      </c>
      <c r="D1604" s="95" t="s">
        <v>1425</v>
      </c>
      <c r="E1604" s="96" t="s">
        <v>1330</v>
      </c>
      <c r="F1604" s="96" t="s">
        <v>1331</v>
      </c>
      <c r="G1604" s="79" t="s">
        <v>1332</v>
      </c>
    </row>
    <row r="1605" spans="1:7" ht="14.25" hidden="1" customHeight="1">
      <c r="A1605" s="94">
        <v>857</v>
      </c>
      <c r="B1605" s="101" t="s">
        <v>1328</v>
      </c>
      <c r="C1605" s="100">
        <v>0</v>
      </c>
      <c r="D1605" s="95" t="s">
        <v>1423</v>
      </c>
      <c r="E1605" s="96" t="s">
        <v>1330</v>
      </c>
      <c r="F1605" s="96" t="s">
        <v>1331</v>
      </c>
      <c r="G1605" s="79" t="s">
        <v>1332</v>
      </c>
    </row>
    <row r="1606" spans="1:7" ht="14.25" hidden="1" customHeight="1">
      <c r="A1606" s="94">
        <v>854</v>
      </c>
      <c r="B1606" s="101" t="s">
        <v>1328</v>
      </c>
      <c r="C1606" s="100">
        <v>0</v>
      </c>
      <c r="D1606" s="95" t="s">
        <v>1420</v>
      </c>
      <c r="E1606" s="96" t="s">
        <v>1330</v>
      </c>
      <c r="F1606" s="96" t="s">
        <v>1331</v>
      </c>
      <c r="G1606" s="79" t="s">
        <v>1332</v>
      </c>
    </row>
    <row r="1607" spans="1:7" ht="14.25" hidden="1" customHeight="1">
      <c r="A1607" s="94">
        <v>848</v>
      </c>
      <c r="B1607" s="101" t="s">
        <v>1328</v>
      </c>
      <c r="C1607" s="100">
        <v>0</v>
      </c>
      <c r="D1607" s="95" t="s">
        <v>1414</v>
      </c>
      <c r="E1607" s="96" t="s">
        <v>1330</v>
      </c>
      <c r="F1607" s="96" t="s">
        <v>1331</v>
      </c>
      <c r="G1607" s="79" t="s">
        <v>1332</v>
      </c>
    </row>
    <row r="1608" spans="1:7" ht="14.25" hidden="1" customHeight="1">
      <c r="A1608" s="94">
        <v>862</v>
      </c>
      <c r="B1608" s="101" t="s">
        <v>1328</v>
      </c>
      <c r="C1608" s="100">
        <v>0</v>
      </c>
      <c r="D1608" s="95" t="s">
        <v>1427</v>
      </c>
      <c r="E1608" s="96" t="s">
        <v>1330</v>
      </c>
      <c r="F1608" s="96" t="s">
        <v>1331</v>
      </c>
      <c r="G1608" s="79" t="s">
        <v>1332</v>
      </c>
    </row>
    <row r="1609" spans="1:7" ht="14.25" hidden="1" customHeight="1">
      <c r="A1609" s="94">
        <v>859</v>
      </c>
      <c r="B1609" s="101" t="s">
        <v>1328</v>
      </c>
      <c r="C1609" s="100">
        <v>0</v>
      </c>
      <c r="D1609" s="95" t="s">
        <v>1424</v>
      </c>
      <c r="E1609" s="96" t="s">
        <v>1330</v>
      </c>
      <c r="F1609" s="96" t="s">
        <v>1331</v>
      </c>
      <c r="G1609" s="79" t="s">
        <v>1332</v>
      </c>
    </row>
    <row r="1610" spans="1:7" ht="14.25" hidden="1" customHeight="1">
      <c r="A1610" s="94">
        <v>856</v>
      </c>
      <c r="B1610" s="101" t="s">
        <v>1328</v>
      </c>
      <c r="C1610" s="100">
        <v>0</v>
      </c>
      <c r="D1610" s="95" t="s">
        <v>1422</v>
      </c>
      <c r="E1610" s="96" t="s">
        <v>1330</v>
      </c>
      <c r="F1610" s="96" t="s">
        <v>1331</v>
      </c>
      <c r="G1610" s="79" t="s">
        <v>1332</v>
      </c>
    </row>
    <row r="1611" spans="1:7" ht="14.25" hidden="1" customHeight="1">
      <c r="A1611" s="94">
        <v>849</v>
      </c>
      <c r="B1611" s="101" t="s">
        <v>1328</v>
      </c>
      <c r="C1611" s="100">
        <v>0</v>
      </c>
      <c r="D1611" s="95" t="s">
        <v>1415</v>
      </c>
      <c r="E1611" s="96" t="s">
        <v>1330</v>
      </c>
      <c r="F1611" s="96" t="s">
        <v>1331</v>
      </c>
      <c r="G1611" s="79" t="s">
        <v>1332</v>
      </c>
    </row>
    <row r="1612" spans="1:7" ht="14.25" hidden="1" customHeight="1">
      <c r="A1612" s="94">
        <v>771</v>
      </c>
      <c r="B1612" s="101" t="s">
        <v>384</v>
      </c>
      <c r="C1612" s="100">
        <v>0</v>
      </c>
      <c r="D1612" s="95" t="s">
        <v>1009</v>
      </c>
      <c r="E1612" s="96" t="s">
        <v>12</v>
      </c>
      <c r="F1612" s="96" t="s">
        <v>13</v>
      </c>
      <c r="G1612" s="79" t="s">
        <v>994</v>
      </c>
    </row>
    <row r="1613" spans="1:7" ht="14.25" hidden="1" customHeight="1">
      <c r="A1613" s="94">
        <v>702</v>
      </c>
      <c r="B1613" s="101" t="s">
        <v>384</v>
      </c>
      <c r="C1613" s="100">
        <v>0</v>
      </c>
      <c r="D1613" s="95" t="s">
        <v>936</v>
      </c>
      <c r="E1613" s="96" t="s">
        <v>12</v>
      </c>
      <c r="F1613" s="96" t="s">
        <v>13</v>
      </c>
      <c r="G1613" s="96" t="s">
        <v>856</v>
      </c>
    </row>
    <row r="1614" spans="1:7" ht="14.25" hidden="1" customHeight="1">
      <c r="A1614" s="94">
        <v>701</v>
      </c>
      <c r="B1614" s="101" t="s">
        <v>384</v>
      </c>
      <c r="C1614" s="100">
        <v>0</v>
      </c>
      <c r="D1614" s="95" t="s">
        <v>935</v>
      </c>
      <c r="E1614" s="96" t="s">
        <v>12</v>
      </c>
      <c r="F1614" s="96" t="s">
        <v>13</v>
      </c>
      <c r="G1614" s="96" t="s">
        <v>856</v>
      </c>
    </row>
    <row r="1615" spans="1:7" ht="14.25" hidden="1" customHeight="1">
      <c r="A1615" s="94">
        <v>703</v>
      </c>
      <c r="B1615" s="101" t="s">
        <v>384</v>
      </c>
      <c r="C1615" s="100">
        <v>0</v>
      </c>
      <c r="D1615" s="95" t="s">
        <v>937</v>
      </c>
      <c r="E1615" s="96" t="s">
        <v>12</v>
      </c>
      <c r="F1615" s="96" t="s">
        <v>13</v>
      </c>
      <c r="G1615" s="96" t="s">
        <v>856</v>
      </c>
    </row>
    <row r="1616" spans="1:7" ht="14.25" hidden="1" customHeight="1">
      <c r="A1616" s="94">
        <v>704</v>
      </c>
      <c r="B1616" s="101" t="s">
        <v>384</v>
      </c>
      <c r="C1616" s="100">
        <v>0</v>
      </c>
      <c r="D1616" s="95" t="s">
        <v>937</v>
      </c>
      <c r="E1616" s="96" t="s">
        <v>12</v>
      </c>
      <c r="F1616" s="96" t="s">
        <v>13</v>
      </c>
      <c r="G1616" s="96" t="s">
        <v>856</v>
      </c>
    </row>
    <row r="1617" spans="1:7" ht="14.25" hidden="1" customHeight="1">
      <c r="A1617" s="94">
        <v>700</v>
      </c>
      <c r="B1617" s="101" t="s">
        <v>384</v>
      </c>
      <c r="C1617" s="100">
        <v>0</v>
      </c>
      <c r="D1617" s="95" t="s">
        <v>933</v>
      </c>
      <c r="E1617" s="96" t="s">
        <v>12</v>
      </c>
      <c r="F1617" s="96" t="s">
        <v>13</v>
      </c>
      <c r="G1617" s="96" t="s">
        <v>856</v>
      </c>
    </row>
    <row r="1618" spans="1:7" ht="14.25" hidden="1" customHeight="1">
      <c r="A1618" s="94">
        <v>750</v>
      </c>
      <c r="B1618" s="101" t="s">
        <v>384</v>
      </c>
      <c r="C1618" s="100">
        <v>0</v>
      </c>
      <c r="D1618" s="95" t="s">
        <v>990</v>
      </c>
      <c r="E1618" s="96" t="s">
        <v>12</v>
      </c>
      <c r="F1618" s="96" t="s">
        <v>13</v>
      </c>
      <c r="G1618" s="79" t="s">
        <v>982</v>
      </c>
    </row>
    <row r="1619" spans="1:7" ht="14.25" hidden="1" customHeight="1">
      <c r="A1619" s="94">
        <v>804</v>
      </c>
      <c r="B1619" s="101" t="s">
        <v>1328</v>
      </c>
      <c r="C1619" s="100">
        <v>0</v>
      </c>
      <c r="D1619" s="95" t="s">
        <v>1363</v>
      </c>
      <c r="E1619" s="96" t="s">
        <v>1330</v>
      </c>
      <c r="F1619" s="96" t="s">
        <v>1331</v>
      </c>
      <c r="G1619" s="79" t="s">
        <v>1332</v>
      </c>
    </row>
    <row r="1620" spans="1:7" ht="14.25" hidden="1" customHeight="1">
      <c r="A1620" s="94">
        <v>805</v>
      </c>
      <c r="B1620" s="101" t="s">
        <v>1328</v>
      </c>
      <c r="C1620" s="100">
        <v>0</v>
      </c>
      <c r="D1620" s="95" t="s">
        <v>1364</v>
      </c>
      <c r="E1620" s="96" t="s">
        <v>1330</v>
      </c>
      <c r="F1620" s="96" t="s">
        <v>1331</v>
      </c>
      <c r="G1620" s="79" t="s">
        <v>1332</v>
      </c>
    </row>
    <row r="1621" spans="1:7" ht="14.25" hidden="1" customHeight="1">
      <c r="A1621" s="94">
        <v>806</v>
      </c>
      <c r="B1621" s="101" t="s">
        <v>1328</v>
      </c>
      <c r="C1621" s="100">
        <v>0</v>
      </c>
      <c r="D1621" s="95" t="s">
        <v>1366</v>
      </c>
      <c r="E1621" s="96" t="s">
        <v>1330</v>
      </c>
      <c r="F1621" s="96" t="s">
        <v>1331</v>
      </c>
      <c r="G1621" s="79" t="s">
        <v>1332</v>
      </c>
    </row>
    <row r="1622" spans="1:7" ht="14.25" hidden="1" customHeight="1">
      <c r="A1622" s="94">
        <v>807</v>
      </c>
      <c r="B1622" s="101" t="s">
        <v>1328</v>
      </c>
      <c r="C1622" s="100">
        <v>0</v>
      </c>
      <c r="D1622" s="95" t="s">
        <v>1367</v>
      </c>
      <c r="E1622" s="96" t="s">
        <v>1330</v>
      </c>
      <c r="F1622" s="96" t="s">
        <v>1331</v>
      </c>
      <c r="G1622" s="79" t="s">
        <v>1332</v>
      </c>
    </row>
    <row r="1623" spans="1:7" ht="14.25" hidden="1" customHeight="1">
      <c r="A1623" s="94">
        <v>815</v>
      </c>
      <c r="B1623" s="101" t="s">
        <v>1328</v>
      </c>
      <c r="C1623" s="100">
        <v>0</v>
      </c>
      <c r="D1623" s="95" t="s">
        <v>1376</v>
      </c>
      <c r="E1623" s="96" t="s">
        <v>1330</v>
      </c>
      <c r="F1623" s="96" t="s">
        <v>1331</v>
      </c>
      <c r="G1623" s="79" t="s">
        <v>1332</v>
      </c>
    </row>
    <row r="1624" spans="1:7" ht="14.25" hidden="1" customHeight="1">
      <c r="A1624" s="94">
        <v>813</v>
      </c>
      <c r="B1624" s="101" t="s">
        <v>1328</v>
      </c>
      <c r="C1624" s="100">
        <v>0</v>
      </c>
      <c r="D1624" s="95" t="s">
        <v>1374</v>
      </c>
      <c r="E1624" s="96" t="s">
        <v>1330</v>
      </c>
      <c r="F1624" s="96" t="s">
        <v>1331</v>
      </c>
      <c r="G1624" s="79" t="s">
        <v>1332</v>
      </c>
    </row>
    <row r="1625" spans="1:7" ht="14.25" hidden="1" customHeight="1">
      <c r="A1625" s="94">
        <v>821</v>
      </c>
      <c r="B1625" s="101" t="s">
        <v>1328</v>
      </c>
      <c r="C1625" s="100">
        <v>0</v>
      </c>
      <c r="D1625" s="95" t="s">
        <v>1382</v>
      </c>
      <c r="E1625" s="96" t="s">
        <v>1330</v>
      </c>
      <c r="F1625" s="96" t="s">
        <v>1331</v>
      </c>
      <c r="G1625" s="79" t="s">
        <v>1332</v>
      </c>
    </row>
    <row r="1626" spans="1:7" ht="14.25" hidden="1" customHeight="1">
      <c r="A1626" s="94">
        <v>820</v>
      </c>
      <c r="B1626" s="101" t="s">
        <v>1328</v>
      </c>
      <c r="C1626" s="100">
        <v>0</v>
      </c>
      <c r="D1626" s="95" t="s">
        <v>1381</v>
      </c>
      <c r="E1626" s="96" t="s">
        <v>1330</v>
      </c>
      <c r="F1626" s="96" t="s">
        <v>1331</v>
      </c>
      <c r="G1626" s="79" t="s">
        <v>1332</v>
      </c>
    </row>
    <row r="1627" spans="1:7" ht="14.25" hidden="1" customHeight="1">
      <c r="A1627" s="94">
        <v>822</v>
      </c>
      <c r="B1627" s="101" t="s">
        <v>1328</v>
      </c>
      <c r="C1627" s="100">
        <v>0</v>
      </c>
      <c r="D1627" s="95" t="s">
        <v>1383</v>
      </c>
      <c r="E1627" s="96" t="s">
        <v>1330</v>
      </c>
      <c r="F1627" s="96" t="s">
        <v>1331</v>
      </c>
      <c r="G1627" s="79" t="s">
        <v>1332</v>
      </c>
    </row>
    <row r="1628" spans="1:7" ht="14.25" hidden="1" customHeight="1">
      <c r="A1628" s="94">
        <v>810</v>
      </c>
      <c r="B1628" s="101" t="s">
        <v>1328</v>
      </c>
      <c r="C1628" s="100">
        <v>0</v>
      </c>
      <c r="D1628" s="95" t="s">
        <v>1371</v>
      </c>
      <c r="E1628" s="96" t="s">
        <v>1330</v>
      </c>
      <c r="F1628" s="96" t="s">
        <v>1331</v>
      </c>
      <c r="G1628" s="79" t="s">
        <v>1332</v>
      </c>
    </row>
    <row r="1629" spans="1:7" ht="14.25" hidden="1" customHeight="1">
      <c r="A1629" s="94">
        <v>819</v>
      </c>
      <c r="B1629" s="101" t="s">
        <v>1328</v>
      </c>
      <c r="C1629" s="100">
        <v>0</v>
      </c>
      <c r="D1629" s="95" t="s">
        <v>1380</v>
      </c>
      <c r="E1629" s="96" t="s">
        <v>1330</v>
      </c>
      <c r="F1629" s="96" t="s">
        <v>1331</v>
      </c>
      <c r="G1629" s="79" t="s">
        <v>1332</v>
      </c>
    </row>
    <row r="1630" spans="1:7" ht="14.25" hidden="1" customHeight="1">
      <c r="A1630" s="94">
        <v>829</v>
      </c>
      <c r="B1630" s="101" t="s">
        <v>1328</v>
      </c>
      <c r="C1630" s="100">
        <v>0</v>
      </c>
      <c r="D1630" s="95" t="s">
        <v>1390</v>
      </c>
      <c r="E1630" s="96" t="s">
        <v>1330</v>
      </c>
      <c r="F1630" s="96" t="s">
        <v>1331</v>
      </c>
      <c r="G1630" s="79" t="s">
        <v>1332</v>
      </c>
    </row>
    <row r="1631" spans="1:7" ht="14.25" hidden="1" customHeight="1">
      <c r="A1631" s="94">
        <v>812</v>
      </c>
      <c r="B1631" s="101" t="s">
        <v>1328</v>
      </c>
      <c r="C1631" s="100">
        <v>0</v>
      </c>
      <c r="D1631" s="95" t="s">
        <v>1373</v>
      </c>
      <c r="E1631" s="96" t="s">
        <v>1330</v>
      </c>
      <c r="F1631" s="96" t="s">
        <v>1331</v>
      </c>
      <c r="G1631" s="79" t="s">
        <v>1332</v>
      </c>
    </row>
    <row r="1632" spans="1:7" ht="14.25" hidden="1" customHeight="1">
      <c r="A1632" s="94">
        <v>814</v>
      </c>
      <c r="B1632" s="101" t="s">
        <v>1328</v>
      </c>
      <c r="C1632" s="100">
        <v>0</v>
      </c>
      <c r="D1632" s="95" t="s">
        <v>1375</v>
      </c>
      <c r="E1632" s="96" t="s">
        <v>1330</v>
      </c>
      <c r="F1632" s="96" t="s">
        <v>1331</v>
      </c>
      <c r="G1632" s="79" t="s">
        <v>1332</v>
      </c>
    </row>
    <row r="1633" spans="1:7" ht="14.25" hidden="1" customHeight="1">
      <c r="A1633" s="94">
        <v>809</v>
      </c>
      <c r="B1633" s="101" t="s">
        <v>1328</v>
      </c>
      <c r="C1633" s="100">
        <v>0</v>
      </c>
      <c r="D1633" s="95" t="s">
        <v>1370</v>
      </c>
      <c r="E1633" s="96" t="s">
        <v>1330</v>
      </c>
      <c r="F1633" s="96" t="s">
        <v>1331</v>
      </c>
      <c r="G1633" s="79" t="s">
        <v>1332</v>
      </c>
    </row>
    <row r="1634" spans="1:7" ht="14.25" hidden="1" customHeight="1">
      <c r="A1634" s="94">
        <v>798</v>
      </c>
      <c r="B1634" s="101" t="s">
        <v>1328</v>
      </c>
      <c r="C1634" s="100">
        <v>0</v>
      </c>
      <c r="D1634" s="118" t="s">
        <v>1355</v>
      </c>
      <c r="E1634" s="96" t="s">
        <v>1330</v>
      </c>
      <c r="F1634" s="96" t="s">
        <v>1331</v>
      </c>
      <c r="G1634" s="79" t="s">
        <v>1332</v>
      </c>
    </row>
    <row r="1635" spans="1:7" ht="14.25" hidden="1" customHeight="1">
      <c r="A1635" s="94">
        <v>799</v>
      </c>
      <c r="B1635" s="101" t="s">
        <v>1328</v>
      </c>
      <c r="C1635" s="100">
        <v>0</v>
      </c>
      <c r="D1635" s="118" t="s">
        <v>1356</v>
      </c>
      <c r="E1635" s="96" t="s">
        <v>1330</v>
      </c>
      <c r="F1635" s="96" t="s">
        <v>1331</v>
      </c>
      <c r="G1635" s="79" t="s">
        <v>1332</v>
      </c>
    </row>
    <row r="1636" spans="1:7" ht="14.25" hidden="1" customHeight="1">
      <c r="A1636" s="94">
        <v>800</v>
      </c>
      <c r="B1636" s="101" t="s">
        <v>1328</v>
      </c>
      <c r="C1636" s="100">
        <v>0</v>
      </c>
      <c r="D1636" s="95" t="s">
        <v>1357</v>
      </c>
      <c r="E1636" s="96" t="s">
        <v>1330</v>
      </c>
      <c r="F1636" s="96" t="s">
        <v>1331</v>
      </c>
      <c r="G1636" s="79" t="s">
        <v>1332</v>
      </c>
    </row>
    <row r="1637" spans="1:7" ht="14.25" hidden="1" customHeight="1">
      <c r="A1637" s="94">
        <v>801</v>
      </c>
      <c r="B1637" s="101" t="s">
        <v>1328</v>
      </c>
      <c r="C1637" s="100">
        <v>0</v>
      </c>
      <c r="D1637" s="95" t="s">
        <v>1358</v>
      </c>
      <c r="E1637" s="96" t="s">
        <v>1330</v>
      </c>
      <c r="F1637" s="96" t="s">
        <v>1331</v>
      </c>
      <c r="G1637" s="79" t="s">
        <v>1332</v>
      </c>
    </row>
    <row r="1638" spans="1:7" ht="14.25" hidden="1" customHeight="1">
      <c r="A1638" s="94">
        <v>808</v>
      </c>
      <c r="B1638" s="101" t="s">
        <v>1328</v>
      </c>
      <c r="C1638" s="100">
        <v>0</v>
      </c>
      <c r="D1638" s="95" t="s">
        <v>1369</v>
      </c>
      <c r="E1638" s="96" t="s">
        <v>1330</v>
      </c>
      <c r="F1638" s="96" t="s">
        <v>1331</v>
      </c>
      <c r="G1638" s="79" t="s">
        <v>1332</v>
      </c>
    </row>
    <row r="1639" spans="1:7" ht="14.25" hidden="1" customHeight="1">
      <c r="A1639" s="94">
        <v>802</v>
      </c>
      <c r="B1639" s="101" t="s">
        <v>1328</v>
      </c>
      <c r="C1639" s="100">
        <v>0</v>
      </c>
      <c r="D1639" s="95" t="s">
        <v>1360</v>
      </c>
      <c r="E1639" s="96" t="s">
        <v>1330</v>
      </c>
      <c r="F1639" s="96" t="s">
        <v>1331</v>
      </c>
      <c r="G1639" s="79" t="s">
        <v>1332</v>
      </c>
    </row>
    <row r="1640" spans="1:7" ht="14.25" hidden="1" customHeight="1">
      <c r="A1640" s="94">
        <v>803</v>
      </c>
      <c r="B1640" s="101" t="s">
        <v>1328</v>
      </c>
      <c r="C1640" s="100">
        <v>0</v>
      </c>
      <c r="D1640" s="95" t="s">
        <v>1361</v>
      </c>
      <c r="E1640" s="96" t="s">
        <v>1330</v>
      </c>
      <c r="F1640" s="96" t="s">
        <v>1331</v>
      </c>
      <c r="G1640" s="79" t="s">
        <v>1332</v>
      </c>
    </row>
    <row r="1641" spans="1:7" ht="14.25" hidden="1" customHeight="1">
      <c r="A1641" s="94">
        <v>827</v>
      </c>
      <c r="B1641" s="101" t="s">
        <v>1328</v>
      </c>
      <c r="C1641" s="100">
        <v>0</v>
      </c>
      <c r="D1641" s="95" t="s">
        <v>1388</v>
      </c>
      <c r="E1641" s="96" t="s">
        <v>1330</v>
      </c>
      <c r="F1641" s="96" t="s">
        <v>1331</v>
      </c>
      <c r="G1641" s="79" t="s">
        <v>1332</v>
      </c>
    </row>
    <row r="1642" spans="1:7" ht="14.25" hidden="1" customHeight="1">
      <c r="A1642" s="94">
        <v>824</v>
      </c>
      <c r="B1642" s="101" t="s">
        <v>1328</v>
      </c>
      <c r="C1642" s="100">
        <v>0</v>
      </c>
      <c r="D1642" s="95" t="s">
        <v>1385</v>
      </c>
      <c r="E1642" s="96" t="s">
        <v>1330</v>
      </c>
      <c r="F1642" s="96" t="s">
        <v>1331</v>
      </c>
      <c r="G1642" s="79" t="s">
        <v>1332</v>
      </c>
    </row>
    <row r="1643" spans="1:7" ht="14.25" hidden="1" customHeight="1">
      <c r="A1643" s="94">
        <v>818</v>
      </c>
      <c r="B1643" s="101" t="s">
        <v>1328</v>
      </c>
      <c r="C1643" s="100">
        <v>0</v>
      </c>
      <c r="D1643" s="95" t="s">
        <v>1379</v>
      </c>
      <c r="E1643" s="96" t="s">
        <v>1330</v>
      </c>
      <c r="F1643" s="96" t="s">
        <v>1331</v>
      </c>
      <c r="G1643" s="79" t="s">
        <v>1332</v>
      </c>
    </row>
    <row r="1644" spans="1:7" ht="14.25" hidden="1" customHeight="1">
      <c r="A1644" s="94">
        <v>811</v>
      </c>
      <c r="B1644" s="101" t="s">
        <v>1328</v>
      </c>
      <c r="C1644" s="100">
        <v>0</v>
      </c>
      <c r="D1644" s="95" t="s">
        <v>1372</v>
      </c>
      <c r="E1644" s="96" t="s">
        <v>1330</v>
      </c>
      <c r="F1644" s="96" t="s">
        <v>1331</v>
      </c>
      <c r="G1644" s="79" t="s">
        <v>1332</v>
      </c>
    </row>
    <row r="1645" spans="1:7" ht="14.25" hidden="1" customHeight="1">
      <c r="A1645" s="94">
        <v>826</v>
      </c>
      <c r="B1645" s="101" t="s">
        <v>1328</v>
      </c>
      <c r="C1645" s="100">
        <v>0</v>
      </c>
      <c r="D1645" s="95" t="s">
        <v>1387</v>
      </c>
      <c r="E1645" s="96" t="s">
        <v>1330</v>
      </c>
      <c r="F1645" s="96" t="s">
        <v>1331</v>
      </c>
      <c r="G1645" s="79" t="s">
        <v>1332</v>
      </c>
    </row>
    <row r="1646" spans="1:7" ht="14.25" hidden="1" customHeight="1">
      <c r="A1646" s="94">
        <v>823</v>
      </c>
      <c r="B1646" s="101" t="s">
        <v>1328</v>
      </c>
      <c r="C1646" s="100">
        <v>0</v>
      </c>
      <c r="D1646" s="95" t="s">
        <v>1384</v>
      </c>
      <c r="E1646" s="96" t="s">
        <v>1330</v>
      </c>
      <c r="F1646" s="96" t="s">
        <v>1331</v>
      </c>
      <c r="G1646" s="79" t="s">
        <v>1332</v>
      </c>
    </row>
    <row r="1647" spans="1:7" ht="14.25" hidden="1" customHeight="1">
      <c r="A1647" s="94">
        <v>816</v>
      </c>
      <c r="B1647" s="101" t="s">
        <v>1328</v>
      </c>
      <c r="C1647" s="100">
        <v>0</v>
      </c>
      <c r="D1647" s="95" t="s">
        <v>1377</v>
      </c>
      <c r="E1647" s="96" t="s">
        <v>1330</v>
      </c>
      <c r="F1647" s="96" t="s">
        <v>1331</v>
      </c>
      <c r="G1647" s="79" t="s">
        <v>1332</v>
      </c>
    </row>
    <row r="1648" spans="1:7" ht="14.25" hidden="1" customHeight="1">
      <c r="A1648" s="94">
        <v>828</v>
      </c>
      <c r="B1648" s="101" t="s">
        <v>1328</v>
      </c>
      <c r="C1648" s="100">
        <v>0</v>
      </c>
      <c r="D1648" s="95" t="s">
        <v>1389</v>
      </c>
      <c r="E1648" s="96" t="s">
        <v>1330</v>
      </c>
      <c r="F1648" s="96" t="s">
        <v>1331</v>
      </c>
      <c r="G1648" s="79" t="s">
        <v>1332</v>
      </c>
    </row>
    <row r="1649" spans="1:7" ht="14.25" hidden="1" customHeight="1">
      <c r="A1649" s="94">
        <v>825</v>
      </c>
      <c r="B1649" s="101" t="s">
        <v>1328</v>
      </c>
      <c r="C1649" s="100">
        <v>0</v>
      </c>
      <c r="D1649" s="95" t="s">
        <v>1386</v>
      </c>
      <c r="E1649" s="96" t="s">
        <v>1330</v>
      </c>
      <c r="F1649" s="96" t="s">
        <v>1331</v>
      </c>
      <c r="G1649" s="79" t="s">
        <v>1332</v>
      </c>
    </row>
    <row r="1650" spans="1:7" ht="14.25" hidden="1" customHeight="1">
      <c r="A1650" s="94">
        <v>817</v>
      </c>
      <c r="B1650" s="101" t="s">
        <v>1328</v>
      </c>
      <c r="C1650" s="100">
        <v>0</v>
      </c>
      <c r="D1650" s="95" t="s">
        <v>1378</v>
      </c>
      <c r="E1650" s="96" t="s">
        <v>1330</v>
      </c>
      <c r="F1650" s="96" t="s">
        <v>1331</v>
      </c>
      <c r="G1650" s="79" t="s">
        <v>1332</v>
      </c>
    </row>
    <row r="1651" spans="1:7" ht="13.8">
      <c r="A1651" s="94">
        <v>1305</v>
      </c>
      <c r="B1651" s="101" t="s">
        <v>1344</v>
      </c>
      <c r="C1651" s="100">
        <v>0</v>
      </c>
      <c r="D1651" s="133" t="s">
        <v>1859</v>
      </c>
      <c r="E1651" s="96" t="s">
        <v>1330</v>
      </c>
      <c r="F1651" s="96" t="s">
        <v>1331</v>
      </c>
      <c r="G1651" s="79" t="s">
        <v>1332</v>
      </c>
    </row>
    <row r="1652" spans="1:7" ht="13.8">
      <c r="A1652" s="94">
        <v>1304</v>
      </c>
      <c r="B1652" s="101" t="s">
        <v>1344</v>
      </c>
      <c r="C1652" s="100">
        <v>0</v>
      </c>
      <c r="D1652" s="133" t="s">
        <v>1858</v>
      </c>
      <c r="E1652" s="96" t="s">
        <v>1330</v>
      </c>
      <c r="F1652" s="96" t="s">
        <v>1331</v>
      </c>
      <c r="G1652" s="79" t="s">
        <v>1332</v>
      </c>
    </row>
    <row r="1653" spans="1:7" ht="13.8">
      <c r="A1653" s="94">
        <v>1290</v>
      </c>
      <c r="B1653" s="101" t="s">
        <v>51</v>
      </c>
      <c r="C1653" s="100">
        <v>0</v>
      </c>
      <c r="D1653" s="133" t="s">
        <v>1844</v>
      </c>
      <c r="E1653" s="96" t="s">
        <v>1330</v>
      </c>
      <c r="F1653" s="96" t="s">
        <v>1331</v>
      </c>
      <c r="G1653" s="79" t="s">
        <v>1332</v>
      </c>
    </row>
    <row r="1654" spans="1:7" ht="13.8">
      <c r="A1654" s="94">
        <v>1303</v>
      </c>
      <c r="B1654" s="101" t="s">
        <v>1344</v>
      </c>
      <c r="C1654" s="100">
        <v>0</v>
      </c>
      <c r="D1654" s="133" t="s">
        <v>1857</v>
      </c>
      <c r="E1654" s="96" t="s">
        <v>1330</v>
      </c>
      <c r="F1654" s="96" t="s">
        <v>1331</v>
      </c>
      <c r="G1654" s="79" t="s">
        <v>1332</v>
      </c>
    </row>
    <row r="1655" spans="1:7" ht="13.8">
      <c r="A1655" s="94">
        <v>1291</v>
      </c>
      <c r="B1655" s="101" t="s">
        <v>51</v>
      </c>
      <c r="C1655" s="100">
        <v>0</v>
      </c>
      <c r="D1655" s="133" t="s">
        <v>1845</v>
      </c>
      <c r="E1655" s="96" t="s">
        <v>1330</v>
      </c>
      <c r="F1655" s="96" t="s">
        <v>1331</v>
      </c>
      <c r="G1655" s="79" t="s">
        <v>1332</v>
      </c>
    </row>
    <row r="1656" spans="1:7" ht="13.8">
      <c r="A1656" s="94">
        <v>1302</v>
      </c>
      <c r="B1656" s="101" t="s">
        <v>1344</v>
      </c>
      <c r="C1656" s="100">
        <v>0</v>
      </c>
      <c r="D1656" s="133" t="s">
        <v>1856</v>
      </c>
      <c r="E1656" s="96" t="s">
        <v>1330</v>
      </c>
      <c r="F1656" s="96" t="s">
        <v>1331</v>
      </c>
      <c r="G1656" s="79" t="s">
        <v>1332</v>
      </c>
    </row>
    <row r="1657" spans="1:7" ht="13.8">
      <c r="A1657" s="94">
        <v>1301</v>
      </c>
      <c r="B1657" s="101" t="s">
        <v>1344</v>
      </c>
      <c r="C1657" s="100">
        <v>0</v>
      </c>
      <c r="D1657" s="133" t="s">
        <v>1855</v>
      </c>
      <c r="E1657" s="96" t="s">
        <v>1330</v>
      </c>
      <c r="F1657" s="96" t="s">
        <v>1331</v>
      </c>
      <c r="G1657" s="79" t="s">
        <v>1332</v>
      </c>
    </row>
    <row r="1658" spans="1:7" ht="13.8">
      <c r="A1658" s="94">
        <v>1300</v>
      </c>
      <c r="B1658" s="101" t="s">
        <v>1344</v>
      </c>
      <c r="C1658" s="100">
        <v>0</v>
      </c>
      <c r="D1658" s="133" t="s">
        <v>1854</v>
      </c>
      <c r="E1658" s="96" t="s">
        <v>1330</v>
      </c>
      <c r="F1658" s="96" t="s">
        <v>1331</v>
      </c>
      <c r="G1658" s="79" t="s">
        <v>1332</v>
      </c>
    </row>
    <row r="1659" spans="1:7" ht="13.8">
      <c r="A1659" s="94">
        <v>1287</v>
      </c>
      <c r="B1659" s="101" t="s">
        <v>51</v>
      </c>
      <c r="C1659" s="100">
        <v>0</v>
      </c>
      <c r="D1659" s="134" t="s">
        <v>1841</v>
      </c>
      <c r="E1659" s="96" t="s">
        <v>1330</v>
      </c>
      <c r="F1659" s="96" t="s">
        <v>1331</v>
      </c>
      <c r="G1659" s="79" t="s">
        <v>1332</v>
      </c>
    </row>
    <row r="1660" spans="1:7" ht="13.8">
      <c r="A1660" s="94">
        <v>1289</v>
      </c>
      <c r="B1660" s="101" t="s">
        <v>51</v>
      </c>
      <c r="C1660" s="100">
        <v>0</v>
      </c>
      <c r="D1660" s="133" t="s">
        <v>1843</v>
      </c>
      <c r="E1660" s="96" t="s">
        <v>1330</v>
      </c>
      <c r="F1660" s="96" t="s">
        <v>1331</v>
      </c>
      <c r="G1660" s="79" t="s">
        <v>1332</v>
      </c>
    </row>
    <row r="1661" spans="1:7" ht="13.8">
      <c r="A1661" s="94">
        <v>1299</v>
      </c>
      <c r="B1661" s="101" t="s">
        <v>1344</v>
      </c>
      <c r="C1661" s="100">
        <v>0</v>
      </c>
      <c r="D1661" s="133" t="s">
        <v>1853</v>
      </c>
      <c r="E1661" s="96" t="s">
        <v>1330</v>
      </c>
      <c r="F1661" s="96" t="s">
        <v>1331</v>
      </c>
      <c r="G1661" s="79" t="s">
        <v>1332</v>
      </c>
    </row>
    <row r="1662" spans="1:7" ht="13.8">
      <c r="A1662" s="94">
        <v>1298</v>
      </c>
      <c r="B1662" s="101" t="s">
        <v>1344</v>
      </c>
      <c r="C1662" s="100">
        <v>0</v>
      </c>
      <c r="D1662" s="133" t="s">
        <v>1852</v>
      </c>
      <c r="E1662" s="96" t="s">
        <v>1330</v>
      </c>
      <c r="F1662" s="96" t="s">
        <v>1331</v>
      </c>
      <c r="G1662" s="79" t="s">
        <v>1332</v>
      </c>
    </row>
    <row r="1663" spans="1:7" ht="13.8">
      <c r="A1663" s="94">
        <v>1297</v>
      </c>
      <c r="B1663" s="101" t="s">
        <v>1344</v>
      </c>
      <c r="C1663" s="100">
        <v>0</v>
      </c>
      <c r="D1663" s="133" t="s">
        <v>1851</v>
      </c>
      <c r="E1663" s="96" t="s">
        <v>1330</v>
      </c>
      <c r="F1663" s="96" t="s">
        <v>1331</v>
      </c>
      <c r="G1663" s="79" t="s">
        <v>1332</v>
      </c>
    </row>
    <row r="1664" spans="1:7" ht="13.8">
      <c r="A1664" s="94">
        <v>1296</v>
      </c>
      <c r="B1664" s="101" t="s">
        <v>1344</v>
      </c>
      <c r="C1664" s="100">
        <v>0</v>
      </c>
      <c r="D1664" s="133" t="s">
        <v>1850</v>
      </c>
      <c r="E1664" s="96" t="s">
        <v>1330</v>
      </c>
      <c r="F1664" s="96" t="s">
        <v>1331</v>
      </c>
      <c r="G1664" s="79" t="s">
        <v>1332</v>
      </c>
    </row>
    <row r="1665" spans="1:7" ht="13.8">
      <c r="A1665" s="94">
        <v>1295</v>
      </c>
      <c r="B1665" s="101" t="s">
        <v>1344</v>
      </c>
      <c r="C1665" s="100">
        <v>0</v>
      </c>
      <c r="D1665" s="133" t="s">
        <v>1849</v>
      </c>
      <c r="E1665" s="96" t="s">
        <v>1330</v>
      </c>
      <c r="F1665" s="96" t="s">
        <v>1331</v>
      </c>
      <c r="G1665" s="79" t="s">
        <v>1332</v>
      </c>
    </row>
    <row r="1666" spans="1:7" ht="13.8">
      <c r="A1666" s="94">
        <v>1294</v>
      </c>
      <c r="B1666" s="101" t="s">
        <v>1344</v>
      </c>
      <c r="C1666" s="100">
        <v>0</v>
      </c>
      <c r="D1666" s="133" t="s">
        <v>1848</v>
      </c>
      <c r="E1666" s="96" t="s">
        <v>1330</v>
      </c>
      <c r="F1666" s="96" t="s">
        <v>1331</v>
      </c>
      <c r="G1666" s="79" t="s">
        <v>1332</v>
      </c>
    </row>
    <row r="1667" spans="1:7" ht="13.8">
      <c r="A1667" s="94">
        <v>1293</v>
      </c>
      <c r="B1667" s="101" t="s">
        <v>1344</v>
      </c>
      <c r="C1667" s="100">
        <v>0</v>
      </c>
      <c r="D1667" s="133" t="s">
        <v>1847</v>
      </c>
      <c r="E1667" s="96" t="s">
        <v>1330</v>
      </c>
      <c r="F1667" s="96" t="s">
        <v>1331</v>
      </c>
      <c r="G1667" s="79" t="s">
        <v>1332</v>
      </c>
    </row>
    <row r="1668" spans="1:7" ht="13.8">
      <c r="A1668" s="94">
        <v>1292</v>
      </c>
      <c r="B1668" s="101" t="s">
        <v>1344</v>
      </c>
      <c r="C1668" s="100">
        <v>0</v>
      </c>
      <c r="D1668" s="133" t="s">
        <v>1846</v>
      </c>
      <c r="E1668" s="96" t="s">
        <v>1330</v>
      </c>
      <c r="F1668" s="96" t="s">
        <v>1331</v>
      </c>
      <c r="G1668" s="79" t="s">
        <v>1332</v>
      </c>
    </row>
    <row r="1669" spans="1:7" ht="13.8">
      <c r="A1669" s="94">
        <v>1288</v>
      </c>
      <c r="B1669" s="101" t="s">
        <v>51</v>
      </c>
      <c r="C1669" s="100">
        <v>0</v>
      </c>
      <c r="D1669" s="133" t="s">
        <v>1842</v>
      </c>
      <c r="E1669" s="96" t="s">
        <v>1330</v>
      </c>
      <c r="F1669" s="96" t="s">
        <v>1331</v>
      </c>
      <c r="G1669" s="79" t="s">
        <v>1332</v>
      </c>
    </row>
    <row r="1670" spans="1:7" ht="13.8" hidden="1">
      <c r="A1670" s="94">
        <v>295</v>
      </c>
      <c r="B1670" s="104" t="s">
        <v>384</v>
      </c>
      <c r="C1670" s="100">
        <v>0</v>
      </c>
      <c r="D1670" s="95" t="s">
        <v>430</v>
      </c>
      <c r="E1670" s="96" t="s">
        <v>12</v>
      </c>
      <c r="F1670" s="96" t="s">
        <v>13</v>
      </c>
      <c r="G1670" s="96" t="s">
        <v>303</v>
      </c>
    </row>
    <row r="1671" spans="1:7" ht="14.25" hidden="1" customHeight="1">
      <c r="A1671" s="94">
        <v>296</v>
      </c>
      <c r="B1671" s="104" t="s">
        <v>384</v>
      </c>
      <c r="C1671" s="100">
        <v>0</v>
      </c>
      <c r="D1671" s="95" t="s">
        <v>430</v>
      </c>
      <c r="E1671" s="96" t="s">
        <v>12</v>
      </c>
      <c r="F1671" s="96" t="s">
        <v>13</v>
      </c>
      <c r="G1671" s="96" t="s">
        <v>303</v>
      </c>
    </row>
    <row r="1672" spans="1:7" ht="13.8" hidden="1">
      <c r="A1672" s="94">
        <v>297</v>
      </c>
      <c r="B1672" s="104" t="s">
        <v>384</v>
      </c>
      <c r="C1672" s="100">
        <v>0</v>
      </c>
      <c r="D1672" s="95" t="s">
        <v>430</v>
      </c>
      <c r="E1672" s="96" t="s">
        <v>12</v>
      </c>
      <c r="F1672" s="96" t="s">
        <v>13</v>
      </c>
      <c r="G1672" s="96" t="s">
        <v>303</v>
      </c>
    </row>
    <row r="1673" spans="1:7" ht="14.25" hidden="1" customHeight="1">
      <c r="A1673" s="94">
        <v>298</v>
      </c>
      <c r="B1673" s="104" t="s">
        <v>384</v>
      </c>
      <c r="C1673" s="100">
        <v>0</v>
      </c>
      <c r="D1673" s="95" t="s">
        <v>430</v>
      </c>
      <c r="E1673" s="96" t="s">
        <v>12</v>
      </c>
      <c r="F1673" s="96" t="s">
        <v>13</v>
      </c>
      <c r="G1673" s="96" t="s">
        <v>303</v>
      </c>
    </row>
  </sheetData>
  <sheetProtection insertRows="0" autoFilter="0"/>
  <autoFilter ref="A1:G1673">
    <filterColumn colId="3">
      <filters>
        <filter val="2 BED SUITE (K&amp;K) -  FURNITURE PLAN"/>
        <filter val="2 BED SUITE (K&amp;K) - ELEVATIONS 01"/>
        <filter val="2 BED SUITE (K&amp;K) - ELEVATIONS 02"/>
        <filter val="2 BED SUITE (K&amp;K) - ELEVATIONS 03"/>
        <filter val="2 BED SUITE (K&amp;K) - ELEVATIONS 04"/>
        <filter val="2 BED SUITE (K&amp;K) - ELEVATIONS 05"/>
        <filter val="2 BED SUITE (K&amp;K) - ELEVATIONS 06"/>
        <filter val="2 BED SUITE (K&amp;K) - ELEVATIONS 07"/>
        <filter val="2 BED SUITE (K&amp;K) - ELEVATIONS 08"/>
        <filter val="2 BED SUITE (K&amp;K) - FLOOR FINISHES PLAN"/>
        <filter val="2 BED SUITE (K&amp;K) - GENERAL ARRANGEMENT PLAN 1:25"/>
        <filter val="2 BED SUITE (K&amp;K) - HEADBOARD DETAILS"/>
        <filter val="2 BED SUITE (K&amp;K) - KITCHEN DETAILS (1 of 2)"/>
        <filter val="2 BED SUITE (K&amp;K) - KITCHEN DETAILS (2 of 2)"/>
        <filter val="2 BED SUITE (K&amp;K) - REFLECTED CEILING PLAN"/>
        <filter val="2 BED SUITE (K&amp;K) - VANITY DETAILS"/>
        <filter val="2 BED SUITE (K&amp;K) - WALL FINISHES PLAN"/>
        <filter val="2 BED SUITE (K&amp;K) - WARDROBE DETAILS (1 of 2)"/>
        <filter val="2 BED SUITE (K&amp;K) - WARDROBE DETAILS (2 of 2)"/>
        <filter val="DLX 1BED SUITE (K) TYPE 1 &amp; 2 - HEADBOARD DETAILS"/>
        <filter val="DLX. 1BED SUITE (K) TYPE 1 &amp; 2 –  FURNITURE PLAN"/>
        <filter val="DLX. 1BED SUITE (K) TYPE 1 &amp; 2 – FLOOR FINISHES PLAN"/>
        <filter val="DLX. 1BED SUITE (K) TYPE 1 &amp; 2 – GENERAL ARRANGEMENT PLAN 1:25"/>
        <filter val="DLX. 1BED SUITE (K) TYPE 1 &amp; 2 - KITCHEN DETAILS"/>
        <filter val="DLX. 1BED SUITE (K) TYPE 1 &amp; 2 – REFLECTED CEILING PLAN"/>
        <filter val="DLX. 1BED SUITE (K) TYPE 1 &amp; 2 – WALL FINISHES PLAN"/>
        <filter val="DLX. 1BED SUITE (K) TYPE 1 &amp; 2 - WARDROBE DETAILS (1 of 2)"/>
        <filter val="DLX. 1BED SUITE (K) TYPE 1 &amp; 2 - WARDROBE DETAILS (2 of 2)"/>
        <filter val="DLX. 1BED SUITE (K) TYPE 2 - ELEVATIONS 01"/>
        <filter val="DLX. 1BED SUITE (K) TYPE 2 - ELEVATIONS 02"/>
        <filter val="DLX. 1BED SUITE (K) TYPE 2 - ELEVATIONS 03"/>
        <filter val="DLX. 1BED SUITE (K) TYPE 2 - ELEVATIONS 04"/>
        <filter val="EX SUITE (K) TYPE 1 -  FURNITURE PLAN"/>
        <filter val="EX SUITE (K) TYPE 1 - FLOOR FINISHES PLAN"/>
        <filter val="EX SUITE (K) TYPE 1 - GENERAL ARRANGEMENT PLAN 1:25"/>
        <filter val="EX SUITE (K) TYPE 1 - HEADBOARD DETAILS"/>
        <filter val="EX SUITE (K) TYPE 1 - KITCHEN DETAILS (1 of 2)"/>
        <filter val="EX SUITE (K) TYPE 1 - KITCHEN DETAILS (2 of 2)"/>
        <filter val="EX SUITE (K) TYPE 1 - REFLECTED CEILING PLAN"/>
        <filter val="EX SUITE (K) TYPE 1 - WALL FINISHES PLAN"/>
        <filter val="EX.SUITE (K) TYPE 1 –  ELEVATIONS 01"/>
        <filter val="EX.SUITE (K) TYPE 1 –  ELEVATIONS 02"/>
        <filter val="EX.SUITE (K) TYPE 1 –  ELEVATIONS 03"/>
        <filter val="EX.SUITE (K) TYPE 1 –  ELEVATIONS 04"/>
        <filter val="EX.SUITE (K) TYPE 1 –  ELEVATIONS 05"/>
        <filter val="EX.SUITE (K) TYPE 1 –  ELEVATIONS 06"/>
        <filter val="EX.SUITE (K) TYPE 1 - VANITY DETAILS"/>
        <filter val="EX.SUITE (K) TYPE 1 - WARDROBE DETAILS (1 of 3)"/>
        <filter val="EX.SUITE (K) TYPE 1 - WARDROBE DETAILS (2 of 3)"/>
        <filter val="FAENA SUITE TYPE 1 – ELEVATIONS 01"/>
        <filter val="FAENA SUITE TYPE 1 – ELEVATIONS 02"/>
        <filter val="FAENA SUITE TYPE 1 – ELEVATIONS 03"/>
        <filter val="FAENA SUITE TYPE 1 – ELEVATIONS 04"/>
        <filter val="FAENA SUITE TYPE 1 – ELEVATIONS 05"/>
        <filter val="FAENA SUITE TYPE 1 – ELEVATIONS 06"/>
        <filter val="FAENA SUITE TYPE 1 – ELEVATIONS 07"/>
        <filter val="FAENA SUITE TYPE 1 – ELEVATIONS 08"/>
        <filter val="FAENA SUITE TYPE 1 – ELEVATIONS 09"/>
        <filter val="FAENA SUITE TYPE 1 – ELEVATIONS 10"/>
        <filter val="FAENA SUITE TYPE 1 - FLOOR FINISHES PLAN"/>
        <filter val="FAENA SUITE TYPE 1 - FURNITURE PLAN"/>
        <filter val="FAENA SUITE TYPE 1 - GENERAL ARRANGEMENT PLAN 1:30"/>
        <filter val="FAENA SUITE TYPE 1 - HEADBOARD DETAILS"/>
        <filter val="FAENA SUITE TYPE 1 - HEADBOARD DETAILS DOUBLE QUEEN"/>
        <filter val="FAENA SUITE TYPE 1 - KITCHEN DETAILS (1 of 2)"/>
        <filter val="FAENA SUITE TYPE 1 - KITCHEN DETAILS (2 of 2)"/>
        <filter val="FAENA SUITE TYPE 1 - REFLECTED CEILING PLAN"/>
        <filter val="FAENA SUITE TYPE 1 - VANITY DETAILS"/>
        <filter val="FAENA SUITE TYPE 1 - WALL FINISHES PLAN"/>
        <filter val="FAENA SUITE TYPE 1 - WARDROBE DETAILS (1 of 3)"/>
        <filter val="FAENA SUITE TYPE 1 - WARDROBE DETAILS (2 of 3)"/>
        <filter val="FAENA SUITE TYPE 1 - WARDROBE DETAILS (3 of 3)"/>
        <filter val="FAENA SUITE TYPE 1 - WET BAR DETAILS (1 of 2)"/>
        <filter val="FAENA SUITE TYPE 1 - WET BAR DETAILS (2 of 2)"/>
        <filter val="FAENA SUITE TYPE 2 – ELEVATIONS 01"/>
        <filter val="FAENA SUITE TYPE 2 – ELEVATIONS 02"/>
        <filter val="FAENA SUITE TYPE 2 – ELEVATIONS 03"/>
        <filter val="FAENA SUITE TYPE 2 – ELEVATIONS 04"/>
        <filter val="FAENA SUITE TYPE 2 – ELEVATIONS 05"/>
        <filter val="FAENA SUITE TYPE 2 – ELEVATIONS 06"/>
        <filter val="FAENA SUITE TYPE 2 – ELEVATIONS 07"/>
        <filter val="FAENA SUITE TYPE 2 – ELEVATIONS 08"/>
        <filter val="FAENA SUITE TYPE 2 – ELEVATIONS 09"/>
        <filter val="FAENA SUITE TYPE 2 – ELEVATIONS 10"/>
        <filter val="FAENA SUITE TYPE 2 – FLOOR FINISHES PLAN"/>
        <filter val="FAENA SUITE TYPE 2 – FURNITURE PLAN"/>
        <filter val="FAENA SUITE TYPE 2 – GENERAL ARRANGEMENT PLAN 1:50"/>
        <filter val="FAENA SUITE TYPE 2 - HEADBOARD DETAILS"/>
        <filter val="FAENA SUITE TYPE 2 - HEADBOARD DETAILS DOUBLE QUEEN"/>
        <filter val="FAENA SUITE TYPE 2 - KITCHEN DETAILS"/>
        <filter val="FAENA SUITE TYPE 2 – REFLECTED CEILING PLAN"/>
        <filter val="FAENA SUITE TYPE 2 – WALL FINISHES PLAN"/>
        <filter val="FAENA SUITE TYPE 2 - WARDROBE DETAILS (1 of 4)"/>
        <filter val="FAENA SUITE TYPE 2 - WARDROBE DETAILS (2 of 4)"/>
        <filter val="FAENA SUITE TYPE 2 - WARDROBE DETAILS (3 of 4)"/>
        <filter val="FAENA SUITE TYPE 2 - WARDROBE DETAILS (4 of 4)"/>
        <filter val="FAENA SUITE TYPE 2 - WET BAR DETAILS (1 of 2)"/>
        <filter val="FAENA SUITE TYPE 2 - WET BAR DETAILS (2 of 2)"/>
        <filter val="JR SUITE (K) TYPE 2 – ELEVATION 01"/>
        <filter val="JR SUITE (K) TYPE 2 – ELEVATION 02"/>
        <filter val="JR SUITE (K) TYPE 2 – ELEVATION 03"/>
        <filter val="JR SUITE (K) TYPE 2 – ELEVATION 04"/>
        <filter val="JR SUITE (K) TYPE 2 - FLOOR FINISHES PLAN"/>
        <filter val="JR SUITE (K) TYPE 2 - FURNITURE PLAN"/>
        <filter val="JR SUITE (K) TYPE 2 - GENERAL ARRANGEMENT PLAN 1:25"/>
        <filter val="JR SUITE (K) TYPE 2 - HEADBOARD DETAILS"/>
        <filter val="JR SUITE (K) TYPE 2 - REFLECTED CEILING PLAN"/>
        <filter val="JR SUITE (K) TYPE 2 - WALL FINISHES PLAN"/>
        <filter val="JR SUITE (K) TYPE 2 - WARDROBE DETAILS"/>
        <filter val="JR SUITE (Q/Q) TYPE 1 - ELEVATIONS 01"/>
        <filter val="JR SUITE (Q/Q) TYPE 1 - ELEVATIONS 02"/>
        <filter val="JR SUITE (Q/Q) TYPE 1 - ELEVATIONS 03"/>
        <filter val="JR SUITE (Q/Q) TYPE 1 &amp; 2 - FLOOR FINISHES PLAN"/>
        <filter val="JR SUITE (Q/Q) TYPE 1 &amp; 2 - FURNITURE PLAN"/>
        <filter val="JR SUITE (Q/Q) TYPE 1 &amp; 2 - GENERAL ARRANGEMENT PLAN 1:25"/>
        <filter val="JR SUITE (Q/Q) TYPE 1 &amp; 2 - HEADBOARD DETAILS"/>
        <filter val="JR SUITE (Q/Q) TYPE 1 &amp; 2 - REFLECTED CEILING PLAN"/>
        <filter val="JR SUITE (Q/Q) TYPE 1 &amp; 2 - VANITY DETAILS"/>
        <filter val="JR SUITE (Q/Q) TYPE 1 &amp; 2 - WALL FINISHES PLAN"/>
        <filter val="JR SUITE (Q/Q) TYPE 1 &amp; 2 - WARDROBE DETAILS"/>
        <filter val="PREM. 1 BED SUITE (K) TYPE 3 – ELEVATIONS 01"/>
        <filter val="PREM. 1 BED SUITE (K) TYPE 3 - ELEVATIONS 02"/>
        <filter val="PREM. 1 BED SUITE (K) TYPE 3 - ELEVATIONS 03"/>
        <filter val="PREM. 1 BED SUITE (K) TYPE 3 - ELEVATIONS 04"/>
        <filter val="PREM. 1 BED SUITE (K) TYPE 3 - ELEVATIONS 05"/>
        <filter val="PREM. 1 BED SUITE (K) TYPE 3 - ELEVATIONS 06"/>
        <filter val="PREM. 1 BED SUITE (K) TYPE 3 - FLOOR FINISHES PLAN"/>
        <filter val="PREM. 1 BED SUITE (K) TYPE 3 - FURNITURE PLAN"/>
        <filter val="PREM. 1 BED SUITE (K) TYPE 3 - GENERAL ARRANGEMENT PLAN 1:25"/>
        <filter val="PREM. 1 BED SUITE (K) TYPE 3 - HEADBOARD DETAILS"/>
        <filter val="PREM. 1 BED SUITE (K) TYPE 3 - KITCHEN DETAILS (1 of 2)"/>
        <filter val="PREM. 1 BED SUITE (K) TYPE 3 - KITCHEN DETAILS (2 of 2)"/>
        <filter val="PREM. 1 BED SUITE (K) TYPE 3 - REFLECTED CEILING PLAN"/>
        <filter val="PREM. 1 BED SUITE (K) TYPE 3 - WALL FINISHES PLAN"/>
        <filter val="PREM. 1 BED SUITE (K) TYPE 3 - WARDROBE DETAILS"/>
        <filter val="PREM. 1 BED SUITE (K) TYPE 3 - WET BAR DETAILS"/>
        <filter val="PREM. 1 BED SUITE( K) TYPE 3 - VANITY DETAILS"/>
      </filters>
    </filterColumn>
    <filterColumn colId="5">
      <filters>
        <filter val="interior"/>
      </filters>
    </filterColumn>
  </autoFilter>
  <mergeCells count="7">
    <mergeCell ref="G1:G2"/>
    <mergeCell ref="A1:A2"/>
    <mergeCell ref="B1:B2"/>
    <mergeCell ref="C1:C2"/>
    <mergeCell ref="D1:D2"/>
    <mergeCell ref="E1:E2"/>
    <mergeCell ref="F1:F2"/>
  </mergeCells>
  <conditionalFormatting sqref="A1 C1 E1:F1">
    <cfRule type="expression" dxfId="13" priority="7">
      <formula>#REF!="S"</formula>
    </cfRule>
  </conditionalFormatting>
  <conditionalFormatting sqref="B110:B169 B778:B1618">
    <cfRule type="expression" dxfId="12" priority="3">
      <formula>#REF!="S"</formula>
    </cfRule>
  </conditionalFormatting>
  <conditionalFormatting sqref="B1654:B1673">
    <cfRule type="expression" dxfId="11" priority="8">
      <formula>#REF!="S"</formula>
    </cfRule>
  </conditionalFormatting>
  <conditionalFormatting sqref="D3:D1673">
    <cfRule type="expression" dxfId="10" priority="2">
      <formula>#REF!="S"</formula>
    </cfRule>
  </conditionalFormatting>
  <printOptions horizontalCentered="1"/>
  <pageMargins left="0.25" right="0.25" top="0.75" bottom="0.75" header="0.3" footer="0.3"/>
  <pageSetup paperSize="8" scale="27" fitToHeight="0" orientation="landscape"/>
  <headerFooter>
    <oddFooter>&amp;L&amp;P of &amp;N&amp;R&amp;"Calibri,Regular"&amp;8UCC-IMS-CM-3102B Rev.00
Dated: 20-Apr-2016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topLeftCell="A46" zoomScaleNormal="100" workbookViewId="0">
      <selection activeCell="J60" sqref="J60"/>
    </sheetView>
  </sheetViews>
  <sheetFormatPr defaultRowHeight="13.2"/>
  <cols>
    <col min="1" max="1" width="7.88671875" customWidth="1"/>
    <col min="2" max="2" width="49.33203125" customWidth="1"/>
    <col min="3" max="3" width="5.109375" customWidth="1"/>
    <col min="4" max="4" width="34.6640625" customWidth="1"/>
    <col min="5" max="5" width="52" customWidth="1"/>
    <col min="6" max="6" width="11.88671875" customWidth="1"/>
    <col min="7" max="7" width="7.33203125" bestFit="1" customWidth="1"/>
    <col min="8" max="8" width="14.109375" bestFit="1" customWidth="1"/>
    <col min="9" max="9" width="18" bestFit="1" customWidth="1"/>
    <col min="10" max="10" width="5.5546875" bestFit="1" customWidth="1"/>
    <col min="11" max="11" width="33" customWidth="1"/>
    <col min="12" max="12" width="46.5546875" customWidth="1"/>
    <col min="13" max="13" width="61.5546875" bestFit="1" customWidth="1"/>
    <col min="14" max="14" width="3" bestFit="1" customWidth="1"/>
    <col min="15" max="15" width="7.33203125" bestFit="1" customWidth="1"/>
    <col min="16" max="16" width="14.109375" bestFit="1" customWidth="1"/>
  </cols>
  <sheetData>
    <row r="1" spans="1:9" ht="43.5" customHeight="1" thickBot="1">
      <c r="A1" s="174" t="s">
        <v>1</v>
      </c>
      <c r="B1" s="175" t="s">
        <v>2</v>
      </c>
      <c r="C1" s="175" t="s">
        <v>3</v>
      </c>
      <c r="D1" s="261" t="s">
        <v>4</v>
      </c>
      <c r="E1" s="262"/>
      <c r="F1" s="175" t="s">
        <v>5</v>
      </c>
      <c r="G1" s="175" t="s">
        <v>6</v>
      </c>
      <c r="H1" s="176" t="s">
        <v>7</v>
      </c>
      <c r="I1" s="176" t="s">
        <v>5085</v>
      </c>
    </row>
    <row r="2" spans="1:9" ht="27.75" customHeight="1">
      <c r="A2" s="188" t="s">
        <v>5086</v>
      </c>
      <c r="B2" s="244"/>
      <c r="C2" s="244"/>
      <c r="D2" s="244"/>
      <c r="E2" s="214"/>
      <c r="F2" s="244"/>
      <c r="G2" s="244"/>
      <c r="H2" s="244"/>
      <c r="I2" s="189"/>
    </row>
    <row r="3" spans="1:9" ht="14.25" customHeight="1">
      <c r="A3" s="160">
        <v>1426</v>
      </c>
      <c r="B3" s="141" t="s">
        <v>5179</v>
      </c>
      <c r="C3" s="142">
        <v>0</v>
      </c>
      <c r="D3" s="224" t="s">
        <v>5096</v>
      </c>
      <c r="E3" s="221" t="s">
        <v>5178</v>
      </c>
      <c r="F3" s="143" t="s">
        <v>1330</v>
      </c>
      <c r="G3" s="143" t="s">
        <v>1331</v>
      </c>
      <c r="H3" s="183" t="s">
        <v>1332</v>
      </c>
      <c r="I3" s="161">
        <v>45869</v>
      </c>
    </row>
    <row r="4" spans="1:9" ht="14.25" customHeight="1">
      <c r="A4" s="160">
        <v>1427</v>
      </c>
      <c r="B4" s="141" t="s">
        <v>5180</v>
      </c>
      <c r="C4" s="142">
        <v>0</v>
      </c>
      <c r="D4" s="225" t="s">
        <v>5096</v>
      </c>
      <c r="E4" s="222" t="s">
        <v>5119</v>
      </c>
      <c r="F4" s="143" t="s">
        <v>1330</v>
      </c>
      <c r="G4" s="143" t="s">
        <v>1331</v>
      </c>
      <c r="H4" s="183" t="s">
        <v>1332</v>
      </c>
      <c r="I4" s="161">
        <v>45869</v>
      </c>
    </row>
    <row r="5" spans="1:9" ht="14.25" customHeight="1">
      <c r="A5" s="160">
        <v>1428</v>
      </c>
      <c r="B5" s="141" t="s">
        <v>5181</v>
      </c>
      <c r="C5" s="142">
        <v>0</v>
      </c>
      <c r="D5" s="224" t="s">
        <v>5096</v>
      </c>
      <c r="E5" s="222" t="s">
        <v>5113</v>
      </c>
      <c r="F5" s="143" t="s">
        <v>1330</v>
      </c>
      <c r="G5" s="143" t="s">
        <v>1331</v>
      </c>
      <c r="H5" s="183" t="s">
        <v>1332</v>
      </c>
      <c r="I5" s="161">
        <v>45869</v>
      </c>
    </row>
    <row r="6" spans="1:9" ht="14.25" customHeight="1">
      <c r="A6" s="160">
        <v>1429</v>
      </c>
      <c r="B6" s="141" t="s">
        <v>5182</v>
      </c>
      <c r="C6" s="142">
        <v>0</v>
      </c>
      <c r="D6" s="224" t="s">
        <v>5096</v>
      </c>
      <c r="E6" s="222" t="s">
        <v>5114</v>
      </c>
      <c r="F6" s="143" t="s">
        <v>1330</v>
      </c>
      <c r="G6" s="143" t="s">
        <v>1331</v>
      </c>
      <c r="H6" s="183" t="s">
        <v>1332</v>
      </c>
      <c r="I6" s="161">
        <v>45869</v>
      </c>
    </row>
    <row r="7" spans="1:9" ht="14.25" customHeight="1">
      <c r="A7" s="160">
        <v>1430</v>
      </c>
      <c r="B7" s="141" t="s">
        <v>5183</v>
      </c>
      <c r="C7" s="142">
        <v>0</v>
      </c>
      <c r="D7" s="224" t="s">
        <v>5096</v>
      </c>
      <c r="E7" s="222" t="s">
        <v>5115</v>
      </c>
      <c r="F7" s="143" t="s">
        <v>1330</v>
      </c>
      <c r="G7" s="143" t="s">
        <v>1331</v>
      </c>
      <c r="H7" s="183" t="s">
        <v>1332</v>
      </c>
      <c r="I7" s="161">
        <v>45869</v>
      </c>
    </row>
    <row r="8" spans="1:9" ht="17.25" customHeight="1">
      <c r="A8" s="160">
        <v>1432</v>
      </c>
      <c r="B8" s="141" t="s">
        <v>5184</v>
      </c>
      <c r="C8" s="142">
        <v>0</v>
      </c>
      <c r="D8" s="224" t="s">
        <v>5096</v>
      </c>
      <c r="E8" s="291" t="s">
        <v>5117</v>
      </c>
      <c r="F8" s="143" t="s">
        <v>1330</v>
      </c>
      <c r="G8" s="143" t="s">
        <v>1331</v>
      </c>
      <c r="H8" s="183" t="s">
        <v>1332</v>
      </c>
      <c r="I8" s="161">
        <v>45869</v>
      </c>
    </row>
    <row r="9" spans="1:9" ht="17.25" customHeight="1">
      <c r="A9" s="160">
        <v>1433</v>
      </c>
      <c r="B9" s="141" t="s">
        <v>5185</v>
      </c>
      <c r="C9" s="142">
        <v>0</v>
      </c>
      <c r="D9" s="224" t="s">
        <v>5096</v>
      </c>
      <c r="E9" s="291" t="s">
        <v>5118</v>
      </c>
      <c r="F9" s="143" t="s">
        <v>1330</v>
      </c>
      <c r="G9" s="143" t="s">
        <v>1331</v>
      </c>
      <c r="H9" s="183" t="s">
        <v>1332</v>
      </c>
      <c r="I9" s="161">
        <v>45869</v>
      </c>
    </row>
    <row r="10" spans="1:9" ht="17.25" customHeight="1">
      <c r="A10" s="160">
        <v>1434</v>
      </c>
      <c r="B10" s="141" t="s">
        <v>5264</v>
      </c>
      <c r="C10" s="142">
        <v>0</v>
      </c>
      <c r="D10" s="224" t="s">
        <v>5096</v>
      </c>
      <c r="E10" s="291" t="s">
        <v>5097</v>
      </c>
      <c r="F10" s="143" t="s">
        <v>1330</v>
      </c>
      <c r="G10" s="143" t="s">
        <v>1331</v>
      </c>
      <c r="H10" s="183" t="s">
        <v>1332</v>
      </c>
      <c r="I10" s="161">
        <v>45869</v>
      </c>
    </row>
    <row r="11" spans="1:9" ht="17.25" customHeight="1">
      <c r="A11" s="160">
        <v>1435</v>
      </c>
      <c r="B11" s="141" t="s">
        <v>5265</v>
      </c>
      <c r="C11" s="142">
        <v>0</v>
      </c>
      <c r="D11" s="224" t="s">
        <v>5096</v>
      </c>
      <c r="E11" s="291" t="s">
        <v>5098</v>
      </c>
      <c r="F11" s="143" t="s">
        <v>1330</v>
      </c>
      <c r="G11" s="143" t="s">
        <v>1331</v>
      </c>
      <c r="H11" s="183" t="s">
        <v>1332</v>
      </c>
      <c r="I11" s="161">
        <v>45869</v>
      </c>
    </row>
    <row r="12" spans="1:9" ht="17.25" customHeight="1">
      <c r="A12" s="160">
        <v>1436</v>
      </c>
      <c r="B12" s="141" t="s">
        <v>5266</v>
      </c>
      <c r="C12" s="142">
        <v>0</v>
      </c>
      <c r="D12" s="224" t="s">
        <v>5096</v>
      </c>
      <c r="E12" s="291" t="s">
        <v>5099</v>
      </c>
      <c r="F12" s="143" t="s">
        <v>1330</v>
      </c>
      <c r="G12" s="143" t="s">
        <v>1331</v>
      </c>
      <c r="H12" s="183" t="s">
        <v>1332</v>
      </c>
      <c r="I12" s="161">
        <v>45869</v>
      </c>
    </row>
    <row r="13" spans="1:9" ht="17.25" customHeight="1">
      <c r="A13" s="160">
        <v>1437</v>
      </c>
      <c r="B13" s="141" t="s">
        <v>5267</v>
      </c>
      <c r="C13" s="142">
        <v>0</v>
      </c>
      <c r="D13" s="224" t="s">
        <v>5096</v>
      </c>
      <c r="E13" s="222" t="s">
        <v>5100</v>
      </c>
      <c r="F13" s="143" t="s">
        <v>1330</v>
      </c>
      <c r="G13" s="143" t="s">
        <v>1331</v>
      </c>
      <c r="H13" s="183" t="s">
        <v>1332</v>
      </c>
      <c r="I13" s="161">
        <v>45869</v>
      </c>
    </row>
    <row r="14" spans="1:9" ht="17.25" customHeight="1">
      <c r="A14" s="160">
        <v>1438</v>
      </c>
      <c r="B14" s="141" t="s">
        <v>5268</v>
      </c>
      <c r="C14" s="142">
        <v>0</v>
      </c>
      <c r="D14" s="224" t="s">
        <v>5096</v>
      </c>
      <c r="E14" s="222" t="s">
        <v>5101</v>
      </c>
      <c r="F14" s="143" t="s">
        <v>1330</v>
      </c>
      <c r="G14" s="143" t="s">
        <v>1331</v>
      </c>
      <c r="H14" s="183" t="s">
        <v>1332</v>
      </c>
      <c r="I14" s="161">
        <v>45869</v>
      </c>
    </row>
    <row r="15" spans="1:9" ht="17.25" customHeight="1">
      <c r="A15" s="160">
        <v>1439</v>
      </c>
      <c r="B15" s="141" t="s">
        <v>5269</v>
      </c>
      <c r="C15" s="142">
        <v>0</v>
      </c>
      <c r="D15" s="224" t="s">
        <v>5096</v>
      </c>
      <c r="E15" s="222" t="s">
        <v>5105</v>
      </c>
      <c r="F15" s="143" t="s">
        <v>1330</v>
      </c>
      <c r="G15" s="143" t="s">
        <v>1331</v>
      </c>
      <c r="H15" s="183" t="s">
        <v>1332</v>
      </c>
      <c r="I15" s="161">
        <v>45869</v>
      </c>
    </row>
    <row r="16" spans="1:9" ht="17.25" customHeight="1">
      <c r="A16" s="160">
        <v>1440</v>
      </c>
      <c r="B16" s="141" t="s">
        <v>5270</v>
      </c>
      <c r="C16" s="142">
        <v>0</v>
      </c>
      <c r="D16" s="224" t="s">
        <v>5096</v>
      </c>
      <c r="E16" s="222" t="s">
        <v>5106</v>
      </c>
      <c r="F16" s="143" t="s">
        <v>1330</v>
      </c>
      <c r="G16" s="143" t="s">
        <v>1331</v>
      </c>
      <c r="H16" s="183" t="s">
        <v>1332</v>
      </c>
      <c r="I16" s="211" t="s">
        <v>5095</v>
      </c>
    </row>
    <row r="17" spans="1:9" ht="17.25" customHeight="1">
      <c r="A17" s="160">
        <v>1441</v>
      </c>
      <c r="B17" s="141" t="s">
        <v>5271</v>
      </c>
      <c r="C17" s="142">
        <v>0</v>
      </c>
      <c r="D17" s="224" t="s">
        <v>5096</v>
      </c>
      <c r="E17" s="222" t="s">
        <v>5107</v>
      </c>
      <c r="F17" s="143" t="s">
        <v>1330</v>
      </c>
      <c r="G17" s="143" t="s">
        <v>1331</v>
      </c>
      <c r="H17" s="183" t="s">
        <v>1332</v>
      </c>
      <c r="I17" s="211" t="s">
        <v>5095</v>
      </c>
    </row>
    <row r="18" spans="1:9" ht="17.25" customHeight="1">
      <c r="A18" s="160">
        <v>1442</v>
      </c>
      <c r="B18" s="141" t="s">
        <v>5272</v>
      </c>
      <c r="C18" s="142">
        <v>0</v>
      </c>
      <c r="D18" s="224" t="s">
        <v>5096</v>
      </c>
      <c r="E18" s="222" t="s">
        <v>5108</v>
      </c>
      <c r="F18" s="143" t="s">
        <v>1330</v>
      </c>
      <c r="G18" s="143" t="s">
        <v>1331</v>
      </c>
      <c r="H18" s="183" t="s">
        <v>1332</v>
      </c>
      <c r="I18" s="211" t="s">
        <v>5095</v>
      </c>
    </row>
    <row r="19" spans="1:9" ht="17.25" customHeight="1" thickBot="1">
      <c r="A19" s="162">
        <v>1443</v>
      </c>
      <c r="B19" s="141" t="s">
        <v>5273</v>
      </c>
      <c r="C19" s="154">
        <v>0</v>
      </c>
      <c r="D19" s="226" t="s">
        <v>5096</v>
      </c>
      <c r="E19" s="223" t="s">
        <v>5109</v>
      </c>
      <c r="F19" s="212" t="s">
        <v>1330</v>
      </c>
      <c r="G19" s="155" t="s">
        <v>1331</v>
      </c>
      <c r="H19" s="155" t="s">
        <v>1332</v>
      </c>
      <c r="I19" s="163" t="s">
        <v>5095</v>
      </c>
    </row>
    <row r="20" spans="1:9" ht="26.25" customHeight="1" thickTop="1">
      <c r="A20" s="190" t="s">
        <v>5087</v>
      </c>
      <c r="B20" s="245"/>
      <c r="C20" s="213"/>
      <c r="D20" s="213"/>
      <c r="E20" s="246"/>
      <c r="F20" s="247"/>
      <c r="G20" s="247"/>
      <c r="H20" s="177"/>
      <c r="I20" s="199"/>
    </row>
    <row r="21" spans="1:9" ht="15.75" customHeight="1">
      <c r="A21" s="164">
        <v>1444</v>
      </c>
      <c r="B21" s="146" t="s">
        <v>5186</v>
      </c>
      <c r="C21" s="147">
        <v>0</v>
      </c>
      <c r="D21" s="227" t="s">
        <v>5110</v>
      </c>
      <c r="E21" s="228" t="s">
        <v>5111</v>
      </c>
      <c r="F21" s="148" t="s">
        <v>1330</v>
      </c>
      <c r="G21" s="148" t="s">
        <v>1331</v>
      </c>
      <c r="H21" s="185" t="s">
        <v>1332</v>
      </c>
      <c r="I21" s="165">
        <v>45900</v>
      </c>
    </row>
    <row r="22" spans="1:9" ht="15.75" customHeight="1">
      <c r="A22" s="164">
        <v>1445</v>
      </c>
      <c r="B22" s="146" t="s">
        <v>5187</v>
      </c>
      <c r="C22" s="147">
        <v>0</v>
      </c>
      <c r="D22" s="227" t="s">
        <v>5110</v>
      </c>
      <c r="E22" s="229" t="s">
        <v>5112</v>
      </c>
      <c r="F22" s="148" t="s">
        <v>1330</v>
      </c>
      <c r="G22" s="148" t="s">
        <v>1331</v>
      </c>
      <c r="H22" s="185" t="s">
        <v>1332</v>
      </c>
      <c r="I22" s="165">
        <v>45900</v>
      </c>
    </row>
    <row r="23" spans="1:9" ht="15.75" customHeight="1">
      <c r="A23" s="164">
        <v>1446</v>
      </c>
      <c r="B23" s="146" t="s">
        <v>5188</v>
      </c>
      <c r="C23" s="147">
        <v>0</v>
      </c>
      <c r="D23" s="227" t="s">
        <v>5110</v>
      </c>
      <c r="E23" s="229" t="s">
        <v>5113</v>
      </c>
      <c r="F23" s="148" t="s">
        <v>1330</v>
      </c>
      <c r="G23" s="148" t="s">
        <v>1331</v>
      </c>
      <c r="H23" s="185" t="s">
        <v>1332</v>
      </c>
      <c r="I23" s="165">
        <v>45900</v>
      </c>
    </row>
    <row r="24" spans="1:9" ht="15.75" customHeight="1">
      <c r="A24" s="164">
        <v>1447</v>
      </c>
      <c r="B24" s="146" t="s">
        <v>5189</v>
      </c>
      <c r="C24" s="147">
        <v>0</v>
      </c>
      <c r="D24" s="227" t="s">
        <v>5110</v>
      </c>
      <c r="E24" s="229" t="s">
        <v>5114</v>
      </c>
      <c r="F24" s="148" t="s">
        <v>1330</v>
      </c>
      <c r="G24" s="148" t="s">
        <v>1331</v>
      </c>
      <c r="H24" s="185" t="s">
        <v>1332</v>
      </c>
      <c r="I24" s="165">
        <v>45900</v>
      </c>
    </row>
    <row r="25" spans="1:9" ht="15.75" customHeight="1">
      <c r="A25" s="164">
        <v>1448</v>
      </c>
      <c r="B25" s="146" t="s">
        <v>5190</v>
      </c>
      <c r="C25" s="147">
        <v>0</v>
      </c>
      <c r="D25" s="227" t="s">
        <v>5110</v>
      </c>
      <c r="E25" s="229" t="s">
        <v>5115</v>
      </c>
      <c r="F25" s="148" t="s">
        <v>1330</v>
      </c>
      <c r="G25" s="148" t="s">
        <v>1331</v>
      </c>
      <c r="H25" s="185" t="s">
        <v>1332</v>
      </c>
      <c r="I25" s="165">
        <v>45900</v>
      </c>
    </row>
    <row r="26" spans="1:9" ht="15.75" customHeight="1">
      <c r="A26" s="164">
        <v>1450</v>
      </c>
      <c r="B26" s="146" t="s">
        <v>5191</v>
      </c>
      <c r="C26" s="147">
        <v>0</v>
      </c>
      <c r="D26" s="227" t="s">
        <v>5110</v>
      </c>
      <c r="E26" s="229" t="s">
        <v>5117</v>
      </c>
      <c r="F26" s="148" t="s">
        <v>1330</v>
      </c>
      <c r="G26" s="148" t="s">
        <v>1331</v>
      </c>
      <c r="H26" s="185" t="s">
        <v>1332</v>
      </c>
      <c r="I26" s="165">
        <v>45900</v>
      </c>
    </row>
    <row r="27" spans="1:9" ht="15.75" customHeight="1">
      <c r="A27" s="164">
        <v>1451</v>
      </c>
      <c r="B27" s="146" t="s">
        <v>5192</v>
      </c>
      <c r="C27" s="147">
        <v>0</v>
      </c>
      <c r="D27" s="227" t="s">
        <v>5110</v>
      </c>
      <c r="E27" s="229" t="s">
        <v>5118</v>
      </c>
      <c r="F27" s="148" t="s">
        <v>1330</v>
      </c>
      <c r="G27" s="148" t="s">
        <v>1331</v>
      </c>
      <c r="H27" s="185" t="s">
        <v>1332</v>
      </c>
      <c r="I27" s="165">
        <v>45900</v>
      </c>
    </row>
    <row r="28" spans="1:9" ht="15.75" customHeight="1">
      <c r="A28" s="164">
        <v>1452</v>
      </c>
      <c r="B28" s="146" t="s">
        <v>5274</v>
      </c>
      <c r="C28" s="147">
        <v>0</v>
      </c>
      <c r="D28" s="227" t="s">
        <v>5110</v>
      </c>
      <c r="E28" s="229" t="s">
        <v>5097</v>
      </c>
      <c r="F28" s="148" t="s">
        <v>1330</v>
      </c>
      <c r="G28" s="148" t="s">
        <v>1331</v>
      </c>
      <c r="H28" s="185" t="s">
        <v>1332</v>
      </c>
      <c r="I28" s="165">
        <v>45900</v>
      </c>
    </row>
    <row r="29" spans="1:9" ht="15.75" customHeight="1">
      <c r="A29" s="164">
        <v>1453</v>
      </c>
      <c r="B29" s="146" t="s">
        <v>5275</v>
      </c>
      <c r="C29" s="147">
        <v>0</v>
      </c>
      <c r="D29" s="227" t="s">
        <v>5110</v>
      </c>
      <c r="E29" s="229" t="s">
        <v>5098</v>
      </c>
      <c r="F29" s="148" t="s">
        <v>1330</v>
      </c>
      <c r="G29" s="148" t="s">
        <v>1331</v>
      </c>
      <c r="H29" s="185" t="s">
        <v>1332</v>
      </c>
      <c r="I29" s="165">
        <v>45900</v>
      </c>
    </row>
    <row r="30" spans="1:9" ht="15.75" customHeight="1">
      <c r="A30" s="164">
        <v>1454</v>
      </c>
      <c r="B30" s="146" t="s">
        <v>5276</v>
      </c>
      <c r="C30" s="147">
        <v>0</v>
      </c>
      <c r="D30" s="227" t="s">
        <v>5110</v>
      </c>
      <c r="E30" s="229" t="s">
        <v>5099</v>
      </c>
      <c r="F30" s="148" t="s">
        <v>1330</v>
      </c>
      <c r="G30" s="148" t="s">
        <v>1331</v>
      </c>
      <c r="H30" s="185" t="s">
        <v>1332</v>
      </c>
      <c r="I30" s="165">
        <v>45869</v>
      </c>
    </row>
    <row r="31" spans="1:9" ht="15.75" customHeight="1">
      <c r="A31" s="164">
        <v>1455</v>
      </c>
      <c r="B31" s="146" t="s">
        <v>5277</v>
      </c>
      <c r="C31" s="147">
        <v>0</v>
      </c>
      <c r="D31" s="227" t="s">
        <v>5110</v>
      </c>
      <c r="E31" s="229" t="s">
        <v>5100</v>
      </c>
      <c r="F31" s="148" t="s">
        <v>1330</v>
      </c>
      <c r="G31" s="148" t="s">
        <v>1331</v>
      </c>
      <c r="H31" s="185" t="s">
        <v>1332</v>
      </c>
      <c r="I31" s="165">
        <v>45900</v>
      </c>
    </row>
    <row r="32" spans="1:9" ht="15.75" customHeight="1">
      <c r="A32" s="164">
        <v>1456</v>
      </c>
      <c r="B32" s="146" t="s">
        <v>5278</v>
      </c>
      <c r="C32" s="147">
        <v>0</v>
      </c>
      <c r="D32" s="227" t="s">
        <v>5110</v>
      </c>
      <c r="E32" s="229" t="s">
        <v>5101</v>
      </c>
      <c r="F32" s="148" t="s">
        <v>1330</v>
      </c>
      <c r="G32" s="148" t="s">
        <v>1331</v>
      </c>
      <c r="H32" s="185" t="s">
        <v>1332</v>
      </c>
      <c r="I32" s="165">
        <v>45900</v>
      </c>
    </row>
    <row r="33" spans="1:9" ht="15.75" customHeight="1">
      <c r="A33" s="164">
        <v>1457</v>
      </c>
      <c r="B33" s="146" t="s">
        <v>5279</v>
      </c>
      <c r="C33" s="147">
        <v>0</v>
      </c>
      <c r="D33" s="227" t="s">
        <v>5110</v>
      </c>
      <c r="E33" s="229" t="s">
        <v>5105</v>
      </c>
      <c r="F33" s="148" t="s">
        <v>1330</v>
      </c>
      <c r="G33" s="148" t="s">
        <v>1331</v>
      </c>
      <c r="H33" s="185" t="s">
        <v>1332</v>
      </c>
      <c r="I33" s="165">
        <v>45900</v>
      </c>
    </row>
    <row r="34" spans="1:9" ht="15.75" customHeight="1">
      <c r="A34" s="164">
        <v>1458</v>
      </c>
      <c r="B34" s="146" t="s">
        <v>5280</v>
      </c>
      <c r="C34" s="147">
        <v>0</v>
      </c>
      <c r="D34" s="227" t="s">
        <v>5110</v>
      </c>
      <c r="E34" s="229" t="s">
        <v>5106</v>
      </c>
      <c r="F34" s="148" t="s">
        <v>1330</v>
      </c>
      <c r="G34" s="148" t="s">
        <v>1331</v>
      </c>
      <c r="H34" s="185" t="s">
        <v>1332</v>
      </c>
      <c r="I34" s="165">
        <v>45900</v>
      </c>
    </row>
    <row r="35" spans="1:9" ht="15.75" customHeight="1">
      <c r="A35" s="164">
        <v>1459</v>
      </c>
      <c r="B35" s="146" t="s">
        <v>5281</v>
      </c>
      <c r="C35" s="147">
        <v>0</v>
      </c>
      <c r="D35" s="227" t="s">
        <v>5110</v>
      </c>
      <c r="E35" s="229" t="s">
        <v>5107</v>
      </c>
      <c r="F35" s="148" t="s">
        <v>1330</v>
      </c>
      <c r="G35" s="148" t="s">
        <v>1331</v>
      </c>
      <c r="H35" s="185" t="s">
        <v>1332</v>
      </c>
      <c r="I35" s="165">
        <v>45869</v>
      </c>
    </row>
    <row r="36" spans="1:9" ht="15.75" customHeight="1">
      <c r="A36" s="164">
        <v>1460</v>
      </c>
      <c r="B36" s="146" t="s">
        <v>5282</v>
      </c>
      <c r="C36" s="147">
        <v>0</v>
      </c>
      <c r="D36" s="227" t="s">
        <v>5110</v>
      </c>
      <c r="E36" s="229" t="s">
        <v>5108</v>
      </c>
      <c r="F36" s="148" t="s">
        <v>1330</v>
      </c>
      <c r="G36" s="148" t="s">
        <v>1331</v>
      </c>
      <c r="H36" s="185" t="s">
        <v>1332</v>
      </c>
      <c r="I36" s="165">
        <v>45900</v>
      </c>
    </row>
    <row r="37" spans="1:9" ht="15.75" customHeight="1" thickBot="1">
      <c r="A37" s="164">
        <v>1461</v>
      </c>
      <c r="B37" s="146" t="s">
        <v>5283</v>
      </c>
      <c r="C37" s="147">
        <v>0</v>
      </c>
      <c r="D37" s="227" t="s">
        <v>5110</v>
      </c>
      <c r="E37" s="230" t="s">
        <v>5109</v>
      </c>
      <c r="F37" s="148" t="s">
        <v>1330</v>
      </c>
      <c r="G37" s="148" t="s">
        <v>1331</v>
      </c>
      <c r="H37" s="185" t="s">
        <v>1332</v>
      </c>
      <c r="I37" s="167">
        <v>45900</v>
      </c>
    </row>
    <row r="38" spans="1:9" ht="26.25" customHeight="1" thickTop="1">
      <c r="A38" s="201" t="s">
        <v>5093</v>
      </c>
      <c r="B38" s="202"/>
      <c r="C38" s="203"/>
      <c r="D38" s="203"/>
      <c r="E38" s="204"/>
      <c r="F38" s="205"/>
      <c r="G38" s="205"/>
      <c r="H38" s="206"/>
      <c r="I38" s="207"/>
    </row>
    <row r="39" spans="1:9" ht="16.5" customHeight="1">
      <c r="A39" s="173">
        <v>1462</v>
      </c>
      <c r="B39" s="157" t="s">
        <v>5193</v>
      </c>
      <c r="C39" s="158">
        <v>0</v>
      </c>
      <c r="D39" s="215" t="s">
        <v>5116</v>
      </c>
      <c r="E39" s="232" t="s">
        <v>5111</v>
      </c>
      <c r="F39" s="159" t="s">
        <v>1330</v>
      </c>
      <c r="G39" s="159" t="s">
        <v>1331</v>
      </c>
      <c r="H39" s="198" t="s">
        <v>1332</v>
      </c>
      <c r="I39" s="165">
        <v>45900</v>
      </c>
    </row>
    <row r="40" spans="1:9" ht="16.5" customHeight="1">
      <c r="A40" s="160">
        <v>1463</v>
      </c>
      <c r="B40" s="157" t="s">
        <v>5194</v>
      </c>
      <c r="C40" s="142">
        <v>0</v>
      </c>
      <c r="D40" s="215" t="s">
        <v>5116</v>
      </c>
      <c r="E40" s="233" t="s">
        <v>5112</v>
      </c>
      <c r="F40" s="143" t="s">
        <v>1330</v>
      </c>
      <c r="G40" s="143" t="s">
        <v>1331</v>
      </c>
      <c r="H40" s="183" t="s">
        <v>1332</v>
      </c>
      <c r="I40" s="165">
        <v>45900</v>
      </c>
    </row>
    <row r="41" spans="1:9" ht="16.5" customHeight="1">
      <c r="A41" s="173">
        <v>1464</v>
      </c>
      <c r="B41" s="157" t="s">
        <v>5195</v>
      </c>
      <c r="C41" s="142">
        <v>0</v>
      </c>
      <c r="D41" s="215" t="s">
        <v>5116</v>
      </c>
      <c r="E41" s="233" t="s">
        <v>5113</v>
      </c>
      <c r="F41" s="143" t="s">
        <v>1330</v>
      </c>
      <c r="G41" s="143" t="s">
        <v>1331</v>
      </c>
      <c r="H41" s="183" t="s">
        <v>1332</v>
      </c>
      <c r="I41" s="165">
        <v>45900</v>
      </c>
    </row>
    <row r="42" spans="1:9" ht="16.5" customHeight="1">
      <c r="A42" s="160">
        <v>1465</v>
      </c>
      <c r="B42" s="157" t="s">
        <v>5196</v>
      </c>
      <c r="C42" s="142">
        <v>0</v>
      </c>
      <c r="D42" s="215" t="s">
        <v>5116</v>
      </c>
      <c r="E42" s="233" t="s">
        <v>5114</v>
      </c>
      <c r="F42" s="143" t="s">
        <v>1330</v>
      </c>
      <c r="G42" s="143" t="s">
        <v>1331</v>
      </c>
      <c r="H42" s="183" t="s">
        <v>1332</v>
      </c>
      <c r="I42" s="165">
        <v>45900</v>
      </c>
    </row>
    <row r="43" spans="1:9" ht="16.5" customHeight="1">
      <c r="A43" s="173">
        <v>1466</v>
      </c>
      <c r="B43" s="157" t="s">
        <v>5197</v>
      </c>
      <c r="C43" s="142">
        <v>0</v>
      </c>
      <c r="D43" s="215" t="s">
        <v>5116</v>
      </c>
      <c r="E43" s="233" t="s">
        <v>5115</v>
      </c>
      <c r="F43" s="143" t="s">
        <v>1330</v>
      </c>
      <c r="G43" s="143" t="s">
        <v>1331</v>
      </c>
      <c r="H43" s="183" t="s">
        <v>1332</v>
      </c>
      <c r="I43" s="165">
        <v>45900</v>
      </c>
    </row>
    <row r="44" spans="1:9" ht="16.5" customHeight="1">
      <c r="A44" s="173">
        <v>1468</v>
      </c>
      <c r="B44" s="157" t="s">
        <v>5198</v>
      </c>
      <c r="C44" s="142">
        <v>0</v>
      </c>
      <c r="D44" s="215" t="s">
        <v>5116</v>
      </c>
      <c r="E44" s="233" t="s">
        <v>5117</v>
      </c>
      <c r="F44" s="159" t="s">
        <v>1330</v>
      </c>
      <c r="G44" s="159" t="s">
        <v>1331</v>
      </c>
      <c r="H44" s="198" t="s">
        <v>1332</v>
      </c>
      <c r="I44" s="165">
        <v>45900</v>
      </c>
    </row>
    <row r="45" spans="1:9" ht="16.5" customHeight="1">
      <c r="A45" s="160">
        <v>1469</v>
      </c>
      <c r="B45" s="157" t="s">
        <v>5199</v>
      </c>
      <c r="C45" s="142">
        <v>0</v>
      </c>
      <c r="D45" s="215" t="s">
        <v>5116</v>
      </c>
      <c r="E45" s="233" t="s">
        <v>5099</v>
      </c>
      <c r="F45" s="143" t="s">
        <v>1330</v>
      </c>
      <c r="G45" s="143" t="s">
        <v>1331</v>
      </c>
      <c r="H45" s="183" t="s">
        <v>1332</v>
      </c>
      <c r="I45" s="165">
        <v>45900</v>
      </c>
    </row>
    <row r="46" spans="1:9" ht="16.5" customHeight="1">
      <c r="A46" s="173">
        <v>1470</v>
      </c>
      <c r="B46" s="157" t="s">
        <v>5200</v>
      </c>
      <c r="C46" s="142">
        <v>0</v>
      </c>
      <c r="D46" s="215" t="s">
        <v>5116</v>
      </c>
      <c r="E46" s="233" t="s">
        <v>5124</v>
      </c>
      <c r="F46" s="143" t="s">
        <v>1330</v>
      </c>
      <c r="G46" s="143" t="s">
        <v>1331</v>
      </c>
      <c r="H46" s="183" t="s">
        <v>1332</v>
      </c>
      <c r="I46" s="165">
        <v>45900</v>
      </c>
    </row>
    <row r="47" spans="1:9" ht="16.5" customHeight="1">
      <c r="A47" s="160">
        <v>1471</v>
      </c>
      <c r="B47" s="157" t="s">
        <v>5201</v>
      </c>
      <c r="C47" s="142">
        <v>0</v>
      </c>
      <c r="D47" s="215" t="s">
        <v>5116</v>
      </c>
      <c r="E47" s="233" t="s">
        <v>5125</v>
      </c>
      <c r="F47" s="143" t="s">
        <v>1330</v>
      </c>
      <c r="G47" s="143" t="s">
        <v>1331</v>
      </c>
      <c r="H47" s="183" t="s">
        <v>1332</v>
      </c>
      <c r="I47" s="165">
        <v>45900</v>
      </c>
    </row>
    <row r="48" spans="1:9" ht="16.5" customHeight="1">
      <c r="A48" s="173">
        <v>1472</v>
      </c>
      <c r="B48" s="157" t="s">
        <v>5202</v>
      </c>
      <c r="C48" s="142">
        <v>0</v>
      </c>
      <c r="D48" s="215" t="s">
        <v>5116</v>
      </c>
      <c r="E48" s="233" t="s">
        <v>5118</v>
      </c>
      <c r="F48" s="143" t="s">
        <v>1330</v>
      </c>
      <c r="G48" s="143" t="s">
        <v>1331</v>
      </c>
      <c r="H48" s="183" t="s">
        <v>1332</v>
      </c>
      <c r="I48" s="165">
        <v>45900</v>
      </c>
    </row>
    <row r="49" spans="1:9" ht="16.5" customHeight="1">
      <c r="A49" s="160">
        <v>1473</v>
      </c>
      <c r="B49" s="157" t="s">
        <v>5203</v>
      </c>
      <c r="C49" s="142">
        <v>0</v>
      </c>
      <c r="D49" s="215" t="s">
        <v>5116</v>
      </c>
      <c r="E49" s="233" t="s">
        <v>5120</v>
      </c>
      <c r="F49" s="143" t="s">
        <v>1330</v>
      </c>
      <c r="G49" s="143" t="s">
        <v>1331</v>
      </c>
      <c r="H49" s="183" t="s">
        <v>1332</v>
      </c>
      <c r="I49" s="165">
        <v>45900</v>
      </c>
    </row>
    <row r="50" spans="1:9" ht="16.5" customHeight="1">
      <c r="A50" s="173">
        <v>1474</v>
      </c>
      <c r="B50" s="157" t="s">
        <v>5284</v>
      </c>
      <c r="C50" s="142">
        <v>0</v>
      </c>
      <c r="D50" s="215" t="s">
        <v>5116</v>
      </c>
      <c r="E50" s="233" t="s">
        <v>5121</v>
      </c>
      <c r="F50" s="159" t="s">
        <v>1330</v>
      </c>
      <c r="G50" s="159" t="s">
        <v>1331</v>
      </c>
      <c r="H50" s="198" t="s">
        <v>1332</v>
      </c>
      <c r="I50" s="165">
        <v>45900</v>
      </c>
    </row>
    <row r="51" spans="1:9" ht="16.5" customHeight="1">
      <c r="A51" s="160">
        <v>1475</v>
      </c>
      <c r="B51" s="157" t="s">
        <v>5285</v>
      </c>
      <c r="C51" s="142">
        <v>0</v>
      </c>
      <c r="D51" s="215" t="s">
        <v>5116</v>
      </c>
      <c r="E51" s="233" t="s">
        <v>5097</v>
      </c>
      <c r="F51" s="143" t="s">
        <v>1330</v>
      </c>
      <c r="G51" s="143" t="s">
        <v>1331</v>
      </c>
      <c r="H51" s="183" t="s">
        <v>1332</v>
      </c>
      <c r="I51" s="165">
        <v>45900</v>
      </c>
    </row>
    <row r="52" spans="1:9" ht="16.5" customHeight="1">
      <c r="A52" s="173">
        <v>1476</v>
      </c>
      <c r="B52" s="157" t="s">
        <v>5286</v>
      </c>
      <c r="C52" s="142">
        <v>0</v>
      </c>
      <c r="D52" s="215" t="s">
        <v>5116</v>
      </c>
      <c r="E52" s="233" t="s">
        <v>5098</v>
      </c>
      <c r="F52" s="143" t="s">
        <v>1330</v>
      </c>
      <c r="G52" s="143" t="s">
        <v>1331</v>
      </c>
      <c r="H52" s="183" t="s">
        <v>1332</v>
      </c>
      <c r="I52" s="165">
        <v>45900</v>
      </c>
    </row>
    <row r="53" spans="1:9" ht="16.5" customHeight="1">
      <c r="A53" s="160">
        <v>1477</v>
      </c>
      <c r="B53" s="157" t="s">
        <v>5287</v>
      </c>
      <c r="C53" s="142">
        <v>0</v>
      </c>
      <c r="D53" s="215" t="s">
        <v>5116</v>
      </c>
      <c r="E53" s="234" t="s">
        <v>5100</v>
      </c>
      <c r="F53" s="143" t="s">
        <v>1330</v>
      </c>
      <c r="G53" s="143" t="s">
        <v>1331</v>
      </c>
      <c r="H53" s="183" t="s">
        <v>1332</v>
      </c>
      <c r="I53" s="165">
        <v>45900</v>
      </c>
    </row>
    <row r="54" spans="1:9" ht="16.5" customHeight="1">
      <c r="A54" s="173">
        <v>1478</v>
      </c>
      <c r="B54" s="157" t="s">
        <v>5288</v>
      </c>
      <c r="C54" s="142">
        <v>0</v>
      </c>
      <c r="D54" s="215" t="s">
        <v>5116</v>
      </c>
      <c r="E54" s="234" t="s">
        <v>5126</v>
      </c>
      <c r="F54" s="143" t="s">
        <v>1330</v>
      </c>
      <c r="G54" s="143" t="s">
        <v>1331</v>
      </c>
      <c r="H54" s="183" t="s">
        <v>1332</v>
      </c>
      <c r="I54" s="165">
        <v>45900</v>
      </c>
    </row>
    <row r="55" spans="1:9" ht="16.5" customHeight="1">
      <c r="A55" s="160">
        <v>1479</v>
      </c>
      <c r="B55" s="157" t="s">
        <v>5289</v>
      </c>
      <c r="C55" s="142">
        <v>0</v>
      </c>
      <c r="D55" s="215" t="s">
        <v>5116</v>
      </c>
      <c r="E55" s="234" t="s">
        <v>5127</v>
      </c>
      <c r="F55" s="159" t="s">
        <v>1330</v>
      </c>
      <c r="G55" s="159" t="s">
        <v>1331</v>
      </c>
      <c r="H55" s="198" t="s">
        <v>1332</v>
      </c>
      <c r="I55" s="165">
        <v>45900</v>
      </c>
    </row>
    <row r="56" spans="1:9" ht="16.5" customHeight="1">
      <c r="A56" s="173">
        <v>1480</v>
      </c>
      <c r="B56" s="157" t="s">
        <v>5290</v>
      </c>
      <c r="C56" s="142">
        <v>0</v>
      </c>
      <c r="D56" s="215" t="s">
        <v>5116</v>
      </c>
      <c r="E56" s="234" t="s">
        <v>5128</v>
      </c>
      <c r="F56" s="143" t="s">
        <v>1330</v>
      </c>
      <c r="G56" s="143" t="s">
        <v>1331</v>
      </c>
      <c r="H56" s="183" t="s">
        <v>1332</v>
      </c>
      <c r="I56" s="165">
        <v>45900</v>
      </c>
    </row>
    <row r="57" spans="1:9" ht="16.5" customHeight="1">
      <c r="A57" s="160">
        <v>1481</v>
      </c>
      <c r="B57" s="157" t="s">
        <v>5291</v>
      </c>
      <c r="C57" s="142">
        <v>0</v>
      </c>
      <c r="D57" s="215" t="s">
        <v>5116</v>
      </c>
      <c r="E57" s="145" t="s">
        <v>5129</v>
      </c>
      <c r="F57" s="159" t="s">
        <v>1330</v>
      </c>
      <c r="G57" s="159" t="s">
        <v>1331</v>
      </c>
      <c r="H57" s="198" t="s">
        <v>1332</v>
      </c>
      <c r="I57" s="165">
        <v>45900</v>
      </c>
    </row>
    <row r="58" spans="1:9" ht="16.5" customHeight="1">
      <c r="A58" s="173">
        <v>1482</v>
      </c>
      <c r="B58" s="157" t="s">
        <v>5292</v>
      </c>
      <c r="C58" s="142">
        <v>0</v>
      </c>
      <c r="D58" s="215" t="s">
        <v>5116</v>
      </c>
      <c r="E58" s="234" t="s">
        <v>5130</v>
      </c>
      <c r="F58" s="143" t="s">
        <v>1330</v>
      </c>
      <c r="G58" s="143" t="s">
        <v>1331</v>
      </c>
      <c r="H58" s="183" t="s">
        <v>1332</v>
      </c>
      <c r="I58" s="165">
        <v>45900</v>
      </c>
    </row>
    <row r="59" spans="1:9" ht="16.5" customHeight="1">
      <c r="A59" s="160">
        <v>1483</v>
      </c>
      <c r="B59" s="157" t="s">
        <v>5293</v>
      </c>
      <c r="C59" s="142">
        <v>0</v>
      </c>
      <c r="D59" s="215" t="s">
        <v>5116</v>
      </c>
      <c r="E59" s="234" t="s">
        <v>5135</v>
      </c>
      <c r="F59" s="159" t="s">
        <v>1330</v>
      </c>
      <c r="G59" s="159" t="s">
        <v>1331</v>
      </c>
      <c r="H59" s="198" t="s">
        <v>1332</v>
      </c>
      <c r="I59" s="165">
        <v>45900</v>
      </c>
    </row>
    <row r="60" spans="1:9" ht="16.5" customHeight="1">
      <c r="A60" s="173">
        <v>1484</v>
      </c>
      <c r="B60" s="157" t="s">
        <v>5294</v>
      </c>
      <c r="C60" s="142">
        <v>0</v>
      </c>
      <c r="D60" s="215" t="s">
        <v>5116</v>
      </c>
      <c r="E60" s="239" t="s">
        <v>5102</v>
      </c>
      <c r="F60" s="143" t="s">
        <v>1330</v>
      </c>
      <c r="G60" s="143" t="s">
        <v>1331</v>
      </c>
      <c r="H60" s="183" t="s">
        <v>1332</v>
      </c>
      <c r="I60" s="165">
        <v>45900</v>
      </c>
    </row>
    <row r="61" spans="1:9" ht="16.5" customHeight="1">
      <c r="A61" s="160">
        <v>1485</v>
      </c>
      <c r="B61" s="157" t="s">
        <v>5295</v>
      </c>
      <c r="C61" s="142">
        <v>0</v>
      </c>
      <c r="D61" s="215" t="s">
        <v>5116</v>
      </c>
      <c r="E61" s="233" t="s">
        <v>5103</v>
      </c>
      <c r="F61" s="143" t="s">
        <v>1330</v>
      </c>
      <c r="G61" s="143" t="s">
        <v>1331</v>
      </c>
      <c r="H61" s="183" t="s">
        <v>1332</v>
      </c>
      <c r="I61" s="165">
        <v>45900</v>
      </c>
    </row>
    <row r="62" spans="1:9" ht="16.5" customHeight="1">
      <c r="A62" s="173">
        <v>1486</v>
      </c>
      <c r="B62" s="157" t="s">
        <v>5296</v>
      </c>
      <c r="C62" s="142">
        <v>0</v>
      </c>
      <c r="D62" s="215" t="s">
        <v>5116</v>
      </c>
      <c r="E62" s="233" t="s">
        <v>5094</v>
      </c>
      <c r="F62" s="143" t="s">
        <v>1330</v>
      </c>
      <c r="G62" s="143" t="s">
        <v>1331</v>
      </c>
      <c r="H62" s="183" t="s">
        <v>1332</v>
      </c>
      <c r="I62" s="165">
        <v>45900</v>
      </c>
    </row>
    <row r="63" spans="1:9" ht="16.5" customHeight="1" thickBot="1">
      <c r="A63" s="162">
        <v>1487</v>
      </c>
      <c r="B63" s="157" t="s">
        <v>5297</v>
      </c>
      <c r="C63" s="154">
        <v>0</v>
      </c>
      <c r="D63" s="216" t="s">
        <v>5116</v>
      </c>
      <c r="E63" s="240" t="s">
        <v>5104</v>
      </c>
      <c r="F63" s="156" t="s">
        <v>1330</v>
      </c>
      <c r="G63" s="156" t="s">
        <v>1331</v>
      </c>
      <c r="H63" s="184" t="s">
        <v>1332</v>
      </c>
      <c r="I63" s="167">
        <v>45900</v>
      </c>
    </row>
    <row r="64" spans="1:9" ht="26.25" customHeight="1" thickTop="1">
      <c r="A64" s="192" t="s">
        <v>5092</v>
      </c>
      <c r="B64" s="193"/>
      <c r="C64" s="194"/>
      <c r="D64" s="194"/>
      <c r="E64" s="195"/>
      <c r="F64" s="196"/>
      <c r="G64" s="196"/>
      <c r="H64" s="197"/>
      <c r="I64" s="199"/>
    </row>
    <row r="65" spans="1:9" ht="18" customHeight="1">
      <c r="A65" s="168">
        <v>1488</v>
      </c>
      <c r="B65" s="151" t="s">
        <v>5204</v>
      </c>
      <c r="C65" s="152">
        <v>0</v>
      </c>
      <c r="D65" s="237" t="s">
        <v>5132</v>
      </c>
      <c r="E65" s="219" t="s">
        <v>5178</v>
      </c>
      <c r="F65" s="153" t="s">
        <v>1330</v>
      </c>
      <c r="G65" s="153" t="s">
        <v>1331</v>
      </c>
      <c r="H65" s="186" t="s">
        <v>1332</v>
      </c>
      <c r="I65" s="165">
        <v>45900</v>
      </c>
    </row>
    <row r="66" spans="1:9" ht="18" customHeight="1">
      <c r="A66" s="164">
        <v>1489</v>
      </c>
      <c r="B66" s="151" t="s">
        <v>5205</v>
      </c>
      <c r="C66" s="147">
        <v>0</v>
      </c>
      <c r="D66" s="237" t="s">
        <v>5132</v>
      </c>
      <c r="E66" s="220" t="s">
        <v>5119</v>
      </c>
      <c r="F66" s="148" t="s">
        <v>1330</v>
      </c>
      <c r="G66" s="148" t="s">
        <v>1331</v>
      </c>
      <c r="H66" s="185" t="s">
        <v>1332</v>
      </c>
      <c r="I66" s="165">
        <v>45900</v>
      </c>
    </row>
    <row r="67" spans="1:9" ht="18" customHeight="1">
      <c r="A67" s="168">
        <v>1490</v>
      </c>
      <c r="B67" s="151" t="s">
        <v>5206</v>
      </c>
      <c r="C67" s="147">
        <v>0</v>
      </c>
      <c r="D67" s="237" t="s">
        <v>5132</v>
      </c>
      <c r="E67" s="220" t="s">
        <v>5113</v>
      </c>
      <c r="F67" s="148" t="s">
        <v>1330</v>
      </c>
      <c r="G67" s="148" t="s">
        <v>1331</v>
      </c>
      <c r="H67" s="185" t="s">
        <v>1332</v>
      </c>
      <c r="I67" s="165">
        <v>45900</v>
      </c>
    </row>
    <row r="68" spans="1:9" ht="18" customHeight="1">
      <c r="A68" s="164">
        <v>1491</v>
      </c>
      <c r="B68" s="151" t="s">
        <v>5207</v>
      </c>
      <c r="C68" s="147">
        <v>0</v>
      </c>
      <c r="D68" s="237" t="s">
        <v>5132</v>
      </c>
      <c r="E68" s="220" t="s">
        <v>5114</v>
      </c>
      <c r="F68" s="148" t="s">
        <v>1330</v>
      </c>
      <c r="G68" s="148" t="s">
        <v>1331</v>
      </c>
      <c r="H68" s="185" t="s">
        <v>1332</v>
      </c>
      <c r="I68" s="165">
        <v>45900</v>
      </c>
    </row>
    <row r="69" spans="1:9" ht="18" customHeight="1">
      <c r="A69" s="168">
        <v>1492</v>
      </c>
      <c r="B69" s="151" t="s">
        <v>5208</v>
      </c>
      <c r="C69" s="147">
        <v>0</v>
      </c>
      <c r="D69" s="237" t="s">
        <v>5132</v>
      </c>
      <c r="E69" s="220" t="s">
        <v>5115</v>
      </c>
      <c r="F69" s="148" t="s">
        <v>1330</v>
      </c>
      <c r="G69" s="148" t="s">
        <v>1331</v>
      </c>
      <c r="H69" s="185" t="s">
        <v>1332</v>
      </c>
      <c r="I69" s="165">
        <v>45900</v>
      </c>
    </row>
    <row r="70" spans="1:9" ht="18" customHeight="1">
      <c r="A70" s="168">
        <v>1494</v>
      </c>
      <c r="B70" s="151" t="s">
        <v>5209</v>
      </c>
      <c r="C70" s="147">
        <v>0</v>
      </c>
      <c r="D70" s="218" t="s">
        <v>5131</v>
      </c>
      <c r="E70" s="229" t="s">
        <v>5133</v>
      </c>
      <c r="F70" s="148" t="s">
        <v>1330</v>
      </c>
      <c r="G70" s="148" t="s">
        <v>1331</v>
      </c>
      <c r="H70" s="185" t="s">
        <v>1332</v>
      </c>
      <c r="I70" s="165">
        <v>45900</v>
      </c>
    </row>
    <row r="71" spans="1:9" ht="16.5" customHeight="1">
      <c r="A71" s="164">
        <v>1495</v>
      </c>
      <c r="B71" s="151" t="s">
        <v>5210</v>
      </c>
      <c r="C71" s="147">
        <v>0</v>
      </c>
      <c r="D71" s="218" t="s">
        <v>5131</v>
      </c>
      <c r="E71" s="229" t="s">
        <v>5099</v>
      </c>
      <c r="F71" s="148" t="s">
        <v>1330</v>
      </c>
      <c r="G71" s="148" t="s">
        <v>1331</v>
      </c>
      <c r="H71" s="185" t="s">
        <v>1332</v>
      </c>
      <c r="I71" s="165">
        <v>45900</v>
      </c>
    </row>
    <row r="72" spans="1:9" ht="16.5" customHeight="1">
      <c r="A72" s="168">
        <v>1496</v>
      </c>
      <c r="B72" s="151" t="s">
        <v>5211</v>
      </c>
      <c r="C72" s="147">
        <v>0</v>
      </c>
      <c r="D72" s="218" t="s">
        <v>5131</v>
      </c>
      <c r="E72" s="229" t="s">
        <v>5120</v>
      </c>
      <c r="F72" s="148" t="s">
        <v>1330</v>
      </c>
      <c r="G72" s="148" t="s">
        <v>1331</v>
      </c>
      <c r="H72" s="185" t="s">
        <v>1332</v>
      </c>
      <c r="I72" s="165">
        <v>45900</v>
      </c>
    </row>
    <row r="73" spans="1:9" ht="16.5" customHeight="1">
      <c r="A73" s="164">
        <v>1497</v>
      </c>
      <c r="B73" s="151" t="s">
        <v>5298</v>
      </c>
      <c r="C73" s="147">
        <v>0</v>
      </c>
      <c r="D73" s="218" t="s">
        <v>5131</v>
      </c>
      <c r="E73" s="229" t="s">
        <v>5118</v>
      </c>
      <c r="F73" s="148" t="s">
        <v>1330</v>
      </c>
      <c r="G73" s="148" t="s">
        <v>1331</v>
      </c>
      <c r="H73" s="185" t="s">
        <v>1332</v>
      </c>
      <c r="I73" s="165">
        <v>45900</v>
      </c>
    </row>
    <row r="74" spans="1:9" ht="16.5" customHeight="1">
      <c r="A74" s="168">
        <v>1498</v>
      </c>
      <c r="B74" s="151" t="s">
        <v>5299</v>
      </c>
      <c r="C74" s="147">
        <v>0</v>
      </c>
      <c r="D74" s="218" t="s">
        <v>5131</v>
      </c>
      <c r="E74" s="229" t="s">
        <v>5134</v>
      </c>
      <c r="F74" s="148" t="s">
        <v>1330</v>
      </c>
      <c r="G74" s="148" t="s">
        <v>1331</v>
      </c>
      <c r="H74" s="185" t="s">
        <v>1332</v>
      </c>
      <c r="I74" s="165">
        <v>45900</v>
      </c>
    </row>
    <row r="75" spans="1:9" ht="16.5" customHeight="1">
      <c r="A75" s="164">
        <v>1499</v>
      </c>
      <c r="B75" s="151" t="s">
        <v>5300</v>
      </c>
      <c r="C75" s="147">
        <v>0</v>
      </c>
      <c r="D75" s="218" t="s">
        <v>5131</v>
      </c>
      <c r="E75" s="229" t="s">
        <v>5097</v>
      </c>
      <c r="F75" s="148" t="s">
        <v>1330</v>
      </c>
      <c r="G75" s="148" t="s">
        <v>1331</v>
      </c>
      <c r="H75" s="185" t="s">
        <v>1332</v>
      </c>
      <c r="I75" s="165">
        <v>45900</v>
      </c>
    </row>
    <row r="76" spans="1:9" ht="16.5" customHeight="1">
      <c r="A76" s="168">
        <v>1500</v>
      </c>
      <c r="B76" s="151" t="s">
        <v>5301</v>
      </c>
      <c r="C76" s="147">
        <v>0</v>
      </c>
      <c r="D76" s="218" t="s">
        <v>5131</v>
      </c>
      <c r="E76" s="229" t="s">
        <v>5098</v>
      </c>
      <c r="F76" s="148" t="s">
        <v>1330</v>
      </c>
      <c r="G76" s="148" t="s">
        <v>1331</v>
      </c>
      <c r="H76" s="185" t="s">
        <v>1332</v>
      </c>
      <c r="I76" s="165">
        <v>45900</v>
      </c>
    </row>
    <row r="77" spans="1:9" ht="16.5" customHeight="1">
      <c r="A77" s="164">
        <v>1501</v>
      </c>
      <c r="B77" s="151" t="s">
        <v>5302</v>
      </c>
      <c r="C77" s="147">
        <v>0</v>
      </c>
      <c r="D77" s="218" t="s">
        <v>5131</v>
      </c>
      <c r="E77" s="220" t="s">
        <v>5100</v>
      </c>
      <c r="F77" s="148" t="s">
        <v>1330</v>
      </c>
      <c r="G77" s="148" t="s">
        <v>1331</v>
      </c>
      <c r="H77" s="185" t="s">
        <v>1332</v>
      </c>
      <c r="I77" s="165">
        <v>45900</v>
      </c>
    </row>
    <row r="78" spans="1:9" ht="16.5" customHeight="1">
      <c r="A78" s="168">
        <v>1502</v>
      </c>
      <c r="B78" s="151" t="s">
        <v>5303</v>
      </c>
      <c r="C78" s="147">
        <v>0</v>
      </c>
      <c r="D78" s="218" t="s">
        <v>5131</v>
      </c>
      <c r="E78" s="220" t="s">
        <v>5128</v>
      </c>
      <c r="F78" s="148" t="s">
        <v>1330</v>
      </c>
      <c r="G78" s="148" t="s">
        <v>1331</v>
      </c>
      <c r="H78" s="185" t="s">
        <v>1332</v>
      </c>
      <c r="I78" s="165">
        <v>45900</v>
      </c>
    </row>
    <row r="79" spans="1:9" ht="16.5" customHeight="1">
      <c r="A79" s="164">
        <v>1503</v>
      </c>
      <c r="B79" s="151" t="s">
        <v>5304</v>
      </c>
      <c r="C79" s="147">
        <v>0</v>
      </c>
      <c r="D79" s="218" t="s">
        <v>5131</v>
      </c>
      <c r="E79" s="150" t="s">
        <v>5136</v>
      </c>
      <c r="F79" s="148" t="s">
        <v>1330</v>
      </c>
      <c r="G79" s="148" t="s">
        <v>1331</v>
      </c>
      <c r="H79" s="185" t="s">
        <v>1332</v>
      </c>
      <c r="I79" s="165">
        <v>45900</v>
      </c>
    </row>
    <row r="80" spans="1:9" ht="16.5" customHeight="1">
      <c r="A80" s="168">
        <v>1504</v>
      </c>
      <c r="B80" s="151" t="s">
        <v>5305</v>
      </c>
      <c r="C80" s="147">
        <v>0</v>
      </c>
      <c r="D80" s="218" t="s">
        <v>5131</v>
      </c>
      <c r="E80" s="220" t="s">
        <v>5137</v>
      </c>
      <c r="F80" s="148" t="s">
        <v>1330</v>
      </c>
      <c r="G80" s="148" t="s">
        <v>1331</v>
      </c>
      <c r="H80" s="185" t="s">
        <v>1332</v>
      </c>
      <c r="I80" s="165">
        <v>45900</v>
      </c>
    </row>
    <row r="81" spans="1:9" ht="16.5" customHeight="1">
      <c r="A81" s="164">
        <v>1505</v>
      </c>
      <c r="B81" s="151" t="s">
        <v>5306</v>
      </c>
      <c r="C81" s="147">
        <v>0</v>
      </c>
      <c r="D81" s="218" t="s">
        <v>5131</v>
      </c>
      <c r="E81" s="231" t="s">
        <v>5102</v>
      </c>
      <c r="F81" s="148" t="s">
        <v>1330</v>
      </c>
      <c r="G81" s="148" t="s">
        <v>1331</v>
      </c>
      <c r="H81" s="185" t="s">
        <v>1332</v>
      </c>
      <c r="I81" s="165">
        <v>45900</v>
      </c>
    </row>
    <row r="82" spans="1:9" ht="16.5" customHeight="1">
      <c r="A82" s="168">
        <v>1506</v>
      </c>
      <c r="B82" s="151" t="s">
        <v>5307</v>
      </c>
      <c r="C82" s="147">
        <v>0</v>
      </c>
      <c r="D82" s="218" t="s">
        <v>5131</v>
      </c>
      <c r="E82" s="229" t="s">
        <v>5103</v>
      </c>
      <c r="F82" s="148" t="s">
        <v>1330</v>
      </c>
      <c r="G82" s="148" t="s">
        <v>1331</v>
      </c>
      <c r="H82" s="185" t="s">
        <v>1332</v>
      </c>
      <c r="I82" s="165">
        <v>45900</v>
      </c>
    </row>
    <row r="83" spans="1:9" ht="16.5" customHeight="1">
      <c r="A83" s="164">
        <v>1507</v>
      </c>
      <c r="B83" s="151" t="s">
        <v>5308</v>
      </c>
      <c r="C83" s="147">
        <v>0</v>
      </c>
      <c r="D83" s="218" t="s">
        <v>5131</v>
      </c>
      <c r="E83" s="229" t="s">
        <v>5094</v>
      </c>
      <c r="F83" s="148" t="s">
        <v>1330</v>
      </c>
      <c r="G83" s="148" t="s">
        <v>1331</v>
      </c>
      <c r="H83" s="185" t="s">
        <v>1332</v>
      </c>
      <c r="I83" s="165">
        <v>45900</v>
      </c>
    </row>
    <row r="84" spans="1:9" ht="16.5" customHeight="1" thickBot="1">
      <c r="A84" s="166">
        <v>1508</v>
      </c>
      <c r="B84" s="151" t="s">
        <v>5309</v>
      </c>
      <c r="C84" s="147">
        <v>0</v>
      </c>
      <c r="D84" s="218" t="s">
        <v>5131</v>
      </c>
      <c r="E84" s="230" t="s">
        <v>5104</v>
      </c>
      <c r="F84" s="148" t="s">
        <v>1330</v>
      </c>
      <c r="G84" s="148" t="s">
        <v>1331</v>
      </c>
      <c r="H84" s="185" t="s">
        <v>1332</v>
      </c>
      <c r="I84" s="165">
        <v>45900</v>
      </c>
    </row>
    <row r="85" spans="1:9" ht="26.25" customHeight="1" thickTop="1">
      <c r="A85" s="201" t="s">
        <v>5091</v>
      </c>
      <c r="B85" s="202"/>
      <c r="C85" s="203"/>
      <c r="D85" s="203"/>
      <c r="E85" s="204"/>
      <c r="F85" s="205"/>
      <c r="G85" s="205"/>
      <c r="H85" s="206"/>
      <c r="I85" s="207"/>
    </row>
    <row r="86" spans="1:9" ht="18" customHeight="1">
      <c r="A86" s="173">
        <v>1509</v>
      </c>
      <c r="B86" s="157" t="s">
        <v>5212</v>
      </c>
      <c r="C86" s="158">
        <v>0</v>
      </c>
      <c r="D86" s="215" t="s">
        <v>5138</v>
      </c>
      <c r="E86" s="238" t="s">
        <v>5111</v>
      </c>
      <c r="F86" s="159" t="s">
        <v>1330</v>
      </c>
      <c r="G86" s="159" t="s">
        <v>1331</v>
      </c>
      <c r="H86" s="198" t="s">
        <v>1332</v>
      </c>
      <c r="I86" s="161">
        <v>45930</v>
      </c>
    </row>
    <row r="87" spans="1:9" ht="18" customHeight="1">
      <c r="A87" s="160">
        <v>1510</v>
      </c>
      <c r="B87" s="157" t="s">
        <v>5213</v>
      </c>
      <c r="C87" s="142">
        <v>0</v>
      </c>
      <c r="D87" s="215" t="s">
        <v>5138</v>
      </c>
      <c r="E87" s="234" t="s">
        <v>5119</v>
      </c>
      <c r="F87" s="143" t="s">
        <v>1330</v>
      </c>
      <c r="G87" s="143" t="s">
        <v>1331</v>
      </c>
      <c r="H87" s="183" t="s">
        <v>1332</v>
      </c>
      <c r="I87" s="161">
        <v>45930</v>
      </c>
    </row>
    <row r="88" spans="1:9" ht="18" customHeight="1">
      <c r="A88" s="173">
        <v>1511</v>
      </c>
      <c r="B88" s="157" t="s">
        <v>5214</v>
      </c>
      <c r="C88" s="142">
        <v>0</v>
      </c>
      <c r="D88" s="215" t="s">
        <v>5138</v>
      </c>
      <c r="E88" s="234" t="s">
        <v>5113</v>
      </c>
      <c r="F88" s="143" t="s">
        <v>1330</v>
      </c>
      <c r="G88" s="143" t="s">
        <v>1331</v>
      </c>
      <c r="H88" s="183" t="s">
        <v>1332</v>
      </c>
      <c r="I88" s="161">
        <v>45930</v>
      </c>
    </row>
    <row r="89" spans="1:9" ht="18" customHeight="1">
      <c r="A89" s="160">
        <v>1512</v>
      </c>
      <c r="B89" s="157" t="s">
        <v>5215</v>
      </c>
      <c r="C89" s="142">
        <v>0</v>
      </c>
      <c r="D89" s="215" t="s">
        <v>5138</v>
      </c>
      <c r="E89" s="234" t="s">
        <v>5114</v>
      </c>
      <c r="F89" s="143" t="s">
        <v>1330</v>
      </c>
      <c r="G89" s="143" t="s">
        <v>1331</v>
      </c>
      <c r="H89" s="183" t="s">
        <v>1332</v>
      </c>
      <c r="I89" s="161">
        <v>45930</v>
      </c>
    </row>
    <row r="90" spans="1:9" ht="18" customHeight="1">
      <c r="A90" s="173">
        <v>1513</v>
      </c>
      <c r="B90" s="157" t="s">
        <v>5216</v>
      </c>
      <c r="C90" s="142">
        <v>0</v>
      </c>
      <c r="D90" s="215" t="s">
        <v>5138</v>
      </c>
      <c r="E90" s="234" t="s">
        <v>5115</v>
      </c>
      <c r="F90" s="143" t="s">
        <v>1330</v>
      </c>
      <c r="G90" s="143" t="s">
        <v>1331</v>
      </c>
      <c r="H90" s="183" t="s">
        <v>1332</v>
      </c>
      <c r="I90" s="161">
        <v>45930</v>
      </c>
    </row>
    <row r="91" spans="1:9" ht="18" customHeight="1">
      <c r="A91" s="173">
        <v>1515</v>
      </c>
      <c r="B91" s="157" t="s">
        <v>5217</v>
      </c>
      <c r="C91" s="142">
        <v>0</v>
      </c>
      <c r="D91" s="215" t="s">
        <v>5138</v>
      </c>
      <c r="E91" s="233" t="s">
        <v>5117</v>
      </c>
      <c r="F91" s="143" t="s">
        <v>1330</v>
      </c>
      <c r="G91" s="143" t="s">
        <v>1331</v>
      </c>
      <c r="H91" s="183" t="s">
        <v>1332</v>
      </c>
      <c r="I91" s="161">
        <v>45930</v>
      </c>
    </row>
    <row r="92" spans="1:9" ht="15.75" customHeight="1">
      <c r="A92" s="160">
        <v>1516</v>
      </c>
      <c r="B92" s="157" t="s">
        <v>5218</v>
      </c>
      <c r="C92" s="142">
        <v>0</v>
      </c>
      <c r="D92" s="215" t="s">
        <v>5138</v>
      </c>
      <c r="E92" s="233" t="s">
        <v>5099</v>
      </c>
      <c r="F92" s="143" t="s">
        <v>1330</v>
      </c>
      <c r="G92" s="143" t="s">
        <v>1331</v>
      </c>
      <c r="H92" s="183" t="s">
        <v>1332</v>
      </c>
      <c r="I92" s="161">
        <v>45930</v>
      </c>
    </row>
    <row r="93" spans="1:9" ht="15.75" customHeight="1">
      <c r="A93" s="173">
        <v>1517</v>
      </c>
      <c r="B93" s="157" t="s">
        <v>5219</v>
      </c>
      <c r="C93" s="142">
        <v>0</v>
      </c>
      <c r="D93" s="215" t="s">
        <v>5138</v>
      </c>
      <c r="E93" s="233" t="s">
        <v>5120</v>
      </c>
      <c r="F93" s="143" t="s">
        <v>1330</v>
      </c>
      <c r="G93" s="143" t="s">
        <v>1331</v>
      </c>
      <c r="H93" s="183" t="s">
        <v>1332</v>
      </c>
      <c r="I93" s="161">
        <v>45930</v>
      </c>
    </row>
    <row r="94" spans="1:9" ht="15.75" customHeight="1">
      <c r="A94" s="160">
        <v>1518</v>
      </c>
      <c r="B94" s="157" t="s">
        <v>5310</v>
      </c>
      <c r="C94" s="142">
        <v>0</v>
      </c>
      <c r="D94" s="215" t="s">
        <v>5138</v>
      </c>
      <c r="E94" s="233" t="s">
        <v>5118</v>
      </c>
      <c r="F94" s="143" t="s">
        <v>1330</v>
      </c>
      <c r="G94" s="143" t="s">
        <v>1331</v>
      </c>
      <c r="H94" s="183" t="s">
        <v>1332</v>
      </c>
      <c r="I94" s="161">
        <v>45930</v>
      </c>
    </row>
    <row r="95" spans="1:9" ht="15.75" customHeight="1">
      <c r="A95" s="173">
        <v>1519</v>
      </c>
      <c r="B95" s="157" t="s">
        <v>5311</v>
      </c>
      <c r="C95" s="142">
        <v>0</v>
      </c>
      <c r="D95" s="215" t="s">
        <v>5138</v>
      </c>
      <c r="E95" s="233" t="s">
        <v>5134</v>
      </c>
      <c r="F95" s="143" t="s">
        <v>1330</v>
      </c>
      <c r="G95" s="143" t="s">
        <v>1331</v>
      </c>
      <c r="H95" s="183" t="s">
        <v>1332</v>
      </c>
      <c r="I95" s="161">
        <v>45930</v>
      </c>
    </row>
    <row r="96" spans="1:9" ht="15.75" customHeight="1">
      <c r="A96" s="160">
        <v>1520</v>
      </c>
      <c r="B96" s="157" t="s">
        <v>5312</v>
      </c>
      <c r="C96" s="142">
        <v>0</v>
      </c>
      <c r="D96" s="215" t="s">
        <v>5138</v>
      </c>
      <c r="E96" s="233" t="s">
        <v>5097</v>
      </c>
      <c r="F96" s="143" t="s">
        <v>1330</v>
      </c>
      <c r="G96" s="143" t="s">
        <v>1331</v>
      </c>
      <c r="H96" s="183" t="s">
        <v>1332</v>
      </c>
      <c r="I96" s="161">
        <v>45930</v>
      </c>
    </row>
    <row r="97" spans="1:11" ht="15.75" customHeight="1">
      <c r="A97" s="173">
        <v>1521</v>
      </c>
      <c r="B97" s="157" t="s">
        <v>5313</v>
      </c>
      <c r="C97" s="142">
        <v>0</v>
      </c>
      <c r="D97" s="215" t="s">
        <v>5138</v>
      </c>
      <c r="E97" s="233" t="s">
        <v>5098</v>
      </c>
      <c r="F97" s="143" t="s">
        <v>1330</v>
      </c>
      <c r="G97" s="143" t="s">
        <v>1331</v>
      </c>
      <c r="H97" s="183" t="s">
        <v>1332</v>
      </c>
      <c r="I97" s="161">
        <v>45930</v>
      </c>
    </row>
    <row r="98" spans="1:11" ht="15.75" customHeight="1">
      <c r="A98" s="160">
        <v>1522</v>
      </c>
      <c r="B98" s="157" t="s">
        <v>5314</v>
      </c>
      <c r="C98" s="142">
        <v>0</v>
      </c>
      <c r="D98" s="215" t="s">
        <v>5138</v>
      </c>
      <c r="E98" s="233" t="s">
        <v>5121</v>
      </c>
      <c r="F98" s="143" t="s">
        <v>1330</v>
      </c>
      <c r="G98" s="143" t="s">
        <v>1331</v>
      </c>
      <c r="H98" s="183" t="s">
        <v>1332</v>
      </c>
      <c r="I98" s="161">
        <v>45930</v>
      </c>
    </row>
    <row r="99" spans="1:11" ht="15.75" customHeight="1">
      <c r="A99" s="173">
        <v>1523</v>
      </c>
      <c r="B99" s="157" t="s">
        <v>5315</v>
      </c>
      <c r="C99" s="142">
        <v>0</v>
      </c>
      <c r="D99" s="215" t="s">
        <v>5138</v>
      </c>
      <c r="E99" s="234" t="s">
        <v>5100</v>
      </c>
      <c r="F99" s="143" t="s">
        <v>1330</v>
      </c>
      <c r="G99" s="143" t="s">
        <v>1331</v>
      </c>
      <c r="H99" s="183" t="s">
        <v>1332</v>
      </c>
      <c r="I99" s="161">
        <v>45930</v>
      </c>
    </row>
    <row r="100" spans="1:11" ht="15.75" customHeight="1">
      <c r="A100" s="160">
        <v>1524</v>
      </c>
      <c r="B100" s="157" t="s">
        <v>5316</v>
      </c>
      <c r="C100" s="142">
        <v>0</v>
      </c>
      <c r="D100" s="215" t="s">
        <v>5138</v>
      </c>
      <c r="E100" s="234" t="s">
        <v>5128</v>
      </c>
      <c r="F100" s="143" t="s">
        <v>1330</v>
      </c>
      <c r="G100" s="143" t="s">
        <v>1331</v>
      </c>
      <c r="H100" s="183" t="s">
        <v>1332</v>
      </c>
      <c r="I100" s="161">
        <v>45930</v>
      </c>
    </row>
    <row r="101" spans="1:11" ht="15.75" customHeight="1">
      <c r="A101" s="173">
        <v>1525</v>
      </c>
      <c r="B101" s="157" t="s">
        <v>5317</v>
      </c>
      <c r="C101" s="142">
        <v>0</v>
      </c>
      <c r="D101" s="215" t="s">
        <v>5138</v>
      </c>
      <c r="E101" s="145" t="s">
        <v>5136</v>
      </c>
      <c r="F101" s="143" t="s">
        <v>1330</v>
      </c>
      <c r="G101" s="143" t="s">
        <v>1331</v>
      </c>
      <c r="H101" s="183" t="s">
        <v>1332</v>
      </c>
      <c r="I101" s="161">
        <v>45930</v>
      </c>
    </row>
    <row r="102" spans="1:11" ht="15.75" customHeight="1">
      <c r="A102" s="160">
        <v>1526</v>
      </c>
      <c r="B102" s="157" t="s">
        <v>5318</v>
      </c>
      <c r="C102" s="142">
        <v>0</v>
      </c>
      <c r="D102" s="215" t="s">
        <v>5138</v>
      </c>
      <c r="E102" s="234" t="s">
        <v>5137</v>
      </c>
      <c r="F102" s="143" t="s">
        <v>1330</v>
      </c>
      <c r="G102" s="143" t="s">
        <v>1331</v>
      </c>
      <c r="H102" s="183" t="s">
        <v>1332</v>
      </c>
      <c r="I102" s="161">
        <v>45930</v>
      </c>
    </row>
    <row r="103" spans="1:11" ht="15.75" customHeight="1">
      <c r="A103" s="173">
        <v>1527</v>
      </c>
      <c r="B103" s="157" t="s">
        <v>5319</v>
      </c>
      <c r="C103" s="142">
        <v>0</v>
      </c>
      <c r="D103" s="215" t="s">
        <v>5138</v>
      </c>
      <c r="E103" s="239" t="s">
        <v>5102</v>
      </c>
      <c r="F103" s="143" t="s">
        <v>1330</v>
      </c>
      <c r="G103" s="143" t="s">
        <v>1331</v>
      </c>
      <c r="H103" s="183" t="s">
        <v>1332</v>
      </c>
      <c r="I103" s="161">
        <v>45930</v>
      </c>
      <c r="K103" t="s">
        <v>5383</v>
      </c>
    </row>
    <row r="104" spans="1:11" ht="15.75" customHeight="1">
      <c r="A104" s="160">
        <v>1528</v>
      </c>
      <c r="B104" s="157" t="s">
        <v>5320</v>
      </c>
      <c r="C104" s="142">
        <v>0</v>
      </c>
      <c r="D104" s="215" t="s">
        <v>5138</v>
      </c>
      <c r="E104" s="233" t="s">
        <v>5103</v>
      </c>
      <c r="F104" s="143" t="s">
        <v>1330</v>
      </c>
      <c r="G104" s="143" t="s">
        <v>1331</v>
      </c>
      <c r="H104" s="183" t="s">
        <v>1332</v>
      </c>
      <c r="I104" s="161">
        <v>45930</v>
      </c>
    </row>
    <row r="105" spans="1:11" ht="15.75" customHeight="1">
      <c r="A105" s="173">
        <v>1529</v>
      </c>
      <c r="B105" s="157" t="s">
        <v>5321</v>
      </c>
      <c r="C105" s="142">
        <v>0</v>
      </c>
      <c r="D105" s="215" t="s">
        <v>5138</v>
      </c>
      <c r="E105" s="233" t="s">
        <v>5094</v>
      </c>
      <c r="F105" s="143" t="s">
        <v>1330</v>
      </c>
      <c r="G105" s="143" t="s">
        <v>1331</v>
      </c>
      <c r="H105" s="183" t="s">
        <v>1332</v>
      </c>
      <c r="I105" s="161">
        <v>45930</v>
      </c>
    </row>
    <row r="106" spans="1:11" ht="15.75" customHeight="1" thickBot="1">
      <c r="A106" s="162">
        <v>1530</v>
      </c>
      <c r="B106" s="157" t="s">
        <v>5322</v>
      </c>
      <c r="C106" s="154">
        <v>0</v>
      </c>
      <c r="D106" s="216" t="s">
        <v>5138</v>
      </c>
      <c r="E106" s="240" t="s">
        <v>5104</v>
      </c>
      <c r="F106" s="156" t="s">
        <v>1330</v>
      </c>
      <c r="G106" s="156" t="s">
        <v>1331</v>
      </c>
      <c r="H106" s="236" t="s">
        <v>1332</v>
      </c>
      <c r="I106" s="163">
        <v>45930</v>
      </c>
    </row>
    <row r="107" spans="1:11" ht="26.25" customHeight="1" thickTop="1">
      <c r="A107" s="191" t="s">
        <v>5090</v>
      </c>
      <c r="B107" s="178"/>
      <c r="C107" s="179"/>
      <c r="D107" s="179"/>
      <c r="E107" s="180"/>
      <c r="F107" s="181"/>
      <c r="G107" s="181"/>
      <c r="H107" s="182"/>
      <c r="I107" s="199"/>
    </row>
    <row r="108" spans="1:11" ht="15.75" customHeight="1">
      <c r="A108" s="168">
        <v>1531</v>
      </c>
      <c r="B108" s="151" t="s">
        <v>5220</v>
      </c>
      <c r="C108" s="152">
        <v>0</v>
      </c>
      <c r="D108" s="237" t="s">
        <v>5139</v>
      </c>
      <c r="E108" s="219" t="s">
        <v>5111</v>
      </c>
      <c r="F108" s="153" t="s">
        <v>1330</v>
      </c>
      <c r="G108" s="153" t="s">
        <v>1331</v>
      </c>
      <c r="H108" s="186" t="s">
        <v>1332</v>
      </c>
      <c r="I108" s="165">
        <v>45930</v>
      </c>
    </row>
    <row r="109" spans="1:11" ht="15.75" customHeight="1">
      <c r="A109" s="164">
        <v>1532</v>
      </c>
      <c r="B109" s="151" t="s">
        <v>5221</v>
      </c>
      <c r="C109" s="147">
        <v>0</v>
      </c>
      <c r="D109" s="237" t="s">
        <v>5139</v>
      </c>
      <c r="E109" s="220" t="s">
        <v>5119</v>
      </c>
      <c r="F109" s="148" t="s">
        <v>1330</v>
      </c>
      <c r="G109" s="148" t="s">
        <v>1331</v>
      </c>
      <c r="H109" s="185" t="s">
        <v>1332</v>
      </c>
      <c r="I109" s="165">
        <v>45930</v>
      </c>
    </row>
    <row r="110" spans="1:11" ht="15.75" customHeight="1">
      <c r="A110" s="168">
        <v>1533</v>
      </c>
      <c r="B110" s="151" t="s">
        <v>5222</v>
      </c>
      <c r="C110" s="147">
        <v>0</v>
      </c>
      <c r="D110" s="237" t="s">
        <v>5139</v>
      </c>
      <c r="E110" s="220" t="s">
        <v>5113</v>
      </c>
      <c r="F110" s="148" t="s">
        <v>1330</v>
      </c>
      <c r="G110" s="148" t="s">
        <v>1331</v>
      </c>
      <c r="H110" s="185" t="s">
        <v>1332</v>
      </c>
      <c r="I110" s="165">
        <v>45930</v>
      </c>
    </row>
    <row r="111" spans="1:11" ht="15.75" customHeight="1">
      <c r="A111" s="164">
        <v>1534</v>
      </c>
      <c r="B111" s="151" t="s">
        <v>5223</v>
      </c>
      <c r="C111" s="147">
        <v>0</v>
      </c>
      <c r="D111" s="237" t="s">
        <v>5139</v>
      </c>
      <c r="E111" s="220" t="s">
        <v>5114</v>
      </c>
      <c r="F111" s="148" t="s">
        <v>1330</v>
      </c>
      <c r="G111" s="148" t="s">
        <v>1331</v>
      </c>
      <c r="H111" s="185" t="s">
        <v>1332</v>
      </c>
      <c r="I111" s="165">
        <v>45930</v>
      </c>
    </row>
    <row r="112" spans="1:11" ht="15.75" customHeight="1">
      <c r="A112" s="168">
        <v>1535</v>
      </c>
      <c r="B112" s="151" t="s">
        <v>5224</v>
      </c>
      <c r="C112" s="147">
        <v>0</v>
      </c>
      <c r="D112" s="237" t="s">
        <v>5139</v>
      </c>
      <c r="E112" s="220" t="s">
        <v>5115</v>
      </c>
      <c r="F112" s="148" t="s">
        <v>1330</v>
      </c>
      <c r="G112" s="148" t="s">
        <v>1331</v>
      </c>
      <c r="H112" s="185" t="s">
        <v>1332</v>
      </c>
      <c r="I112" s="165">
        <v>45930</v>
      </c>
    </row>
    <row r="113" spans="1:9" ht="15.75" customHeight="1">
      <c r="A113" s="168">
        <v>1537</v>
      </c>
      <c r="B113" s="151" t="s">
        <v>5225</v>
      </c>
      <c r="C113" s="147">
        <v>0</v>
      </c>
      <c r="D113" s="237" t="s">
        <v>5139</v>
      </c>
      <c r="E113" s="229" t="s">
        <v>5117</v>
      </c>
      <c r="F113" s="148" t="s">
        <v>1330</v>
      </c>
      <c r="G113" s="148" t="s">
        <v>1331</v>
      </c>
      <c r="H113" s="185" t="s">
        <v>1332</v>
      </c>
      <c r="I113" s="165">
        <v>45930</v>
      </c>
    </row>
    <row r="114" spans="1:9" ht="15.75" customHeight="1">
      <c r="A114" s="164">
        <v>1538</v>
      </c>
      <c r="B114" s="151" t="s">
        <v>5226</v>
      </c>
      <c r="C114" s="147">
        <v>0</v>
      </c>
      <c r="D114" s="237" t="s">
        <v>5139</v>
      </c>
      <c r="E114" s="229" t="s">
        <v>5140</v>
      </c>
      <c r="F114" s="148" t="s">
        <v>1330</v>
      </c>
      <c r="G114" s="148" t="s">
        <v>1331</v>
      </c>
      <c r="H114" s="185" t="s">
        <v>1332</v>
      </c>
      <c r="I114" s="165">
        <v>45930</v>
      </c>
    </row>
    <row r="115" spans="1:9" ht="15.75" customHeight="1">
      <c r="A115" s="168">
        <v>1539</v>
      </c>
      <c r="B115" s="151" t="s">
        <v>5227</v>
      </c>
      <c r="C115" s="147">
        <v>0</v>
      </c>
      <c r="D115" s="237" t="s">
        <v>5139</v>
      </c>
      <c r="E115" s="229" t="s">
        <v>5120</v>
      </c>
      <c r="F115" s="148" t="s">
        <v>1330</v>
      </c>
      <c r="G115" s="148" t="s">
        <v>1331</v>
      </c>
      <c r="H115" s="185" t="s">
        <v>1332</v>
      </c>
      <c r="I115" s="165">
        <v>45930</v>
      </c>
    </row>
    <row r="116" spans="1:9" ht="15.75" customHeight="1">
      <c r="A116" s="164">
        <v>1540</v>
      </c>
      <c r="B116" s="151" t="s">
        <v>5228</v>
      </c>
      <c r="C116" s="147">
        <v>0</v>
      </c>
      <c r="D116" s="237" t="s">
        <v>5139</v>
      </c>
      <c r="E116" s="229" t="s">
        <v>5146</v>
      </c>
      <c r="F116" s="148" t="s">
        <v>1330</v>
      </c>
      <c r="G116" s="148" t="s">
        <v>1331</v>
      </c>
      <c r="H116" s="185" t="s">
        <v>1332</v>
      </c>
      <c r="I116" s="165">
        <v>45930</v>
      </c>
    </row>
    <row r="117" spans="1:9" ht="15.75" customHeight="1">
      <c r="A117" s="168">
        <v>1541</v>
      </c>
      <c r="B117" s="151" t="s">
        <v>5229</v>
      </c>
      <c r="C117" s="147">
        <v>0</v>
      </c>
      <c r="D117" s="237" t="s">
        <v>5139</v>
      </c>
      <c r="E117" s="229" t="s">
        <v>5145</v>
      </c>
      <c r="F117" s="148" t="s">
        <v>1330</v>
      </c>
      <c r="G117" s="148" t="s">
        <v>1331</v>
      </c>
      <c r="H117" s="185" t="s">
        <v>1332</v>
      </c>
      <c r="I117" s="165">
        <v>45930</v>
      </c>
    </row>
    <row r="118" spans="1:9" ht="15.75" customHeight="1">
      <c r="A118" s="164">
        <v>1542</v>
      </c>
      <c r="B118" s="151" t="s">
        <v>5323</v>
      </c>
      <c r="C118" s="147">
        <v>0</v>
      </c>
      <c r="D118" s="237" t="s">
        <v>5139</v>
      </c>
      <c r="E118" s="229" t="s">
        <v>5122</v>
      </c>
      <c r="F118" s="148" t="s">
        <v>1330</v>
      </c>
      <c r="G118" s="148" t="s">
        <v>1331</v>
      </c>
      <c r="H118" s="185" t="s">
        <v>1332</v>
      </c>
      <c r="I118" s="165">
        <v>45930</v>
      </c>
    </row>
    <row r="119" spans="1:9" ht="15.75" customHeight="1">
      <c r="A119" s="168">
        <v>1543</v>
      </c>
      <c r="B119" s="151" t="s">
        <v>5324</v>
      </c>
      <c r="C119" s="147">
        <v>0</v>
      </c>
      <c r="D119" s="237" t="s">
        <v>5139</v>
      </c>
      <c r="E119" s="229" t="s">
        <v>5141</v>
      </c>
      <c r="F119" s="148" t="s">
        <v>1330</v>
      </c>
      <c r="G119" s="148" t="s">
        <v>1331</v>
      </c>
      <c r="H119" s="185" t="s">
        <v>1332</v>
      </c>
      <c r="I119" s="165">
        <v>45930</v>
      </c>
    </row>
    <row r="120" spans="1:9" ht="15.75" customHeight="1">
      <c r="A120" s="164">
        <v>1544</v>
      </c>
      <c r="B120" s="151" t="s">
        <v>5325</v>
      </c>
      <c r="C120" s="147">
        <v>0</v>
      </c>
      <c r="D120" s="237" t="s">
        <v>5139</v>
      </c>
      <c r="E120" s="229" t="s">
        <v>5142</v>
      </c>
      <c r="F120" s="148" t="s">
        <v>1330</v>
      </c>
      <c r="G120" s="148" t="s">
        <v>1331</v>
      </c>
      <c r="H120" s="185" t="s">
        <v>1332</v>
      </c>
      <c r="I120" s="165">
        <v>45930</v>
      </c>
    </row>
    <row r="121" spans="1:9" ht="15.75" customHeight="1">
      <c r="A121" s="168">
        <v>1545</v>
      </c>
      <c r="B121" s="151" t="s">
        <v>5326</v>
      </c>
      <c r="C121" s="147">
        <v>0</v>
      </c>
      <c r="D121" s="237" t="s">
        <v>5139</v>
      </c>
      <c r="E121" s="229" t="s">
        <v>5147</v>
      </c>
      <c r="F121" s="148" t="s">
        <v>1330</v>
      </c>
      <c r="G121" s="148" t="s">
        <v>1331</v>
      </c>
      <c r="H121" s="185" t="s">
        <v>1332</v>
      </c>
      <c r="I121" s="165">
        <v>45930</v>
      </c>
    </row>
    <row r="122" spans="1:9" ht="15.75" customHeight="1">
      <c r="A122" s="164">
        <v>1546</v>
      </c>
      <c r="B122" s="151" t="s">
        <v>5327</v>
      </c>
      <c r="C122" s="147">
        <v>0</v>
      </c>
      <c r="D122" s="237" t="s">
        <v>5139</v>
      </c>
      <c r="E122" s="229" t="s">
        <v>5123</v>
      </c>
      <c r="F122" s="148" t="s">
        <v>1330</v>
      </c>
      <c r="G122" s="148" t="s">
        <v>1331</v>
      </c>
      <c r="H122" s="185" t="s">
        <v>1332</v>
      </c>
      <c r="I122" s="165">
        <v>45930</v>
      </c>
    </row>
    <row r="123" spans="1:9" ht="15.75" customHeight="1">
      <c r="A123" s="168">
        <v>1547</v>
      </c>
      <c r="B123" s="151" t="s">
        <v>5328</v>
      </c>
      <c r="C123" s="147">
        <v>0</v>
      </c>
      <c r="D123" s="237" t="s">
        <v>5139</v>
      </c>
      <c r="E123" s="229" t="s">
        <v>5143</v>
      </c>
      <c r="F123" s="148" t="s">
        <v>1330</v>
      </c>
      <c r="G123" s="148" t="s">
        <v>1331</v>
      </c>
      <c r="H123" s="185" t="s">
        <v>1332</v>
      </c>
      <c r="I123" s="165">
        <v>45930</v>
      </c>
    </row>
    <row r="124" spans="1:9" ht="15.75" customHeight="1">
      <c r="A124" s="164">
        <v>1548</v>
      </c>
      <c r="B124" s="151" t="s">
        <v>5329</v>
      </c>
      <c r="C124" s="147">
        <v>0</v>
      </c>
      <c r="D124" s="237" t="s">
        <v>5139</v>
      </c>
      <c r="E124" s="229" t="s">
        <v>5144</v>
      </c>
      <c r="F124" s="148" t="s">
        <v>1330</v>
      </c>
      <c r="G124" s="148" t="s">
        <v>1331</v>
      </c>
      <c r="H124" s="185" t="s">
        <v>1332</v>
      </c>
      <c r="I124" s="165">
        <v>45930</v>
      </c>
    </row>
    <row r="125" spans="1:9" ht="15.75" customHeight="1">
      <c r="A125" s="168">
        <v>1549</v>
      </c>
      <c r="B125" s="151" t="s">
        <v>5330</v>
      </c>
      <c r="C125" s="147">
        <v>0</v>
      </c>
      <c r="D125" s="237" t="s">
        <v>5139</v>
      </c>
      <c r="E125" s="229" t="s">
        <v>5121</v>
      </c>
      <c r="F125" s="148" t="s">
        <v>1330</v>
      </c>
      <c r="G125" s="148" t="s">
        <v>1331</v>
      </c>
      <c r="H125" s="185" t="s">
        <v>1332</v>
      </c>
      <c r="I125" s="165">
        <v>45930</v>
      </c>
    </row>
    <row r="126" spans="1:9" ht="15.75" customHeight="1">
      <c r="A126" s="164">
        <v>1550</v>
      </c>
      <c r="B126" s="151" t="s">
        <v>5331</v>
      </c>
      <c r="C126" s="147">
        <v>0</v>
      </c>
      <c r="D126" s="237" t="s">
        <v>5139</v>
      </c>
      <c r="E126" s="220" t="s">
        <v>5100</v>
      </c>
      <c r="F126" s="148" t="s">
        <v>1330</v>
      </c>
      <c r="G126" s="148" t="s">
        <v>1331</v>
      </c>
      <c r="H126" s="185" t="s">
        <v>1332</v>
      </c>
      <c r="I126" s="165">
        <v>45930</v>
      </c>
    </row>
    <row r="127" spans="1:9" ht="15.75" customHeight="1">
      <c r="A127" s="168">
        <v>1551</v>
      </c>
      <c r="B127" s="151" t="s">
        <v>5332</v>
      </c>
      <c r="C127" s="147">
        <v>0</v>
      </c>
      <c r="D127" s="237" t="s">
        <v>5139</v>
      </c>
      <c r="E127" s="220" t="s">
        <v>5126</v>
      </c>
      <c r="F127" s="148" t="s">
        <v>1330</v>
      </c>
      <c r="G127" s="148" t="s">
        <v>1331</v>
      </c>
      <c r="H127" s="185" t="s">
        <v>1332</v>
      </c>
      <c r="I127" s="165">
        <v>45930</v>
      </c>
    </row>
    <row r="128" spans="1:9" ht="15.75" customHeight="1">
      <c r="A128" s="164">
        <v>1552</v>
      </c>
      <c r="B128" s="151" t="s">
        <v>5333</v>
      </c>
      <c r="C128" s="147">
        <v>0</v>
      </c>
      <c r="D128" s="237" t="s">
        <v>5139</v>
      </c>
      <c r="E128" s="220" t="s">
        <v>5127</v>
      </c>
      <c r="F128" s="148" t="s">
        <v>1330</v>
      </c>
      <c r="G128" s="148" t="s">
        <v>1331</v>
      </c>
      <c r="H128" s="185" t="s">
        <v>1332</v>
      </c>
      <c r="I128" s="165">
        <v>45930</v>
      </c>
    </row>
    <row r="129" spans="1:11" ht="15.75" customHeight="1">
      <c r="A129" s="168">
        <v>1553</v>
      </c>
      <c r="B129" s="151" t="s">
        <v>5334</v>
      </c>
      <c r="C129" s="147">
        <v>0</v>
      </c>
      <c r="D129" s="237" t="s">
        <v>5139</v>
      </c>
      <c r="E129" s="220" t="s">
        <v>5128</v>
      </c>
      <c r="F129" s="148" t="s">
        <v>1330</v>
      </c>
      <c r="G129" s="148" t="s">
        <v>1331</v>
      </c>
      <c r="H129" s="185" t="s">
        <v>1332</v>
      </c>
      <c r="I129" s="165">
        <v>45930</v>
      </c>
    </row>
    <row r="130" spans="1:11" ht="15.75" customHeight="1">
      <c r="A130" s="164">
        <v>1554</v>
      </c>
      <c r="B130" s="151" t="s">
        <v>5335</v>
      </c>
      <c r="C130" s="147">
        <v>0</v>
      </c>
      <c r="D130" s="237" t="s">
        <v>5139</v>
      </c>
      <c r="E130" s="150" t="s">
        <v>5136</v>
      </c>
      <c r="F130" s="148" t="s">
        <v>1330</v>
      </c>
      <c r="G130" s="148" t="s">
        <v>1331</v>
      </c>
      <c r="H130" s="185" t="s">
        <v>1332</v>
      </c>
      <c r="I130" s="165">
        <v>45930</v>
      </c>
    </row>
    <row r="131" spans="1:11" ht="15.75" customHeight="1">
      <c r="A131" s="168">
        <v>1555</v>
      </c>
      <c r="B131" s="151" t="s">
        <v>5336</v>
      </c>
      <c r="C131" s="147">
        <v>0</v>
      </c>
      <c r="D131" s="237" t="s">
        <v>5139</v>
      </c>
      <c r="E131" s="220" t="s">
        <v>5137</v>
      </c>
      <c r="F131" s="148" t="s">
        <v>1330</v>
      </c>
      <c r="G131" s="148" t="s">
        <v>1331</v>
      </c>
      <c r="H131" s="185" t="s">
        <v>1332</v>
      </c>
      <c r="I131" s="165">
        <v>45930</v>
      </c>
    </row>
    <row r="132" spans="1:11" ht="15.75" customHeight="1">
      <c r="A132" s="164">
        <v>1556</v>
      </c>
      <c r="B132" s="151" t="s">
        <v>5337</v>
      </c>
      <c r="C132" s="147">
        <v>0</v>
      </c>
      <c r="D132" s="237" t="s">
        <v>5139</v>
      </c>
      <c r="E132" s="231" t="s">
        <v>5102</v>
      </c>
      <c r="F132" s="148" t="s">
        <v>1330</v>
      </c>
      <c r="G132" s="148" t="s">
        <v>1331</v>
      </c>
      <c r="H132" s="185" t="s">
        <v>1332</v>
      </c>
      <c r="I132" s="165">
        <v>45930</v>
      </c>
    </row>
    <row r="133" spans="1:11" ht="15.75" customHeight="1">
      <c r="A133" s="168">
        <v>1557</v>
      </c>
      <c r="B133" s="151" t="s">
        <v>5338</v>
      </c>
      <c r="C133" s="147">
        <v>0</v>
      </c>
      <c r="D133" s="237" t="s">
        <v>5139</v>
      </c>
      <c r="E133" s="229" t="s">
        <v>5103</v>
      </c>
      <c r="F133" s="148" t="s">
        <v>1330</v>
      </c>
      <c r="G133" s="148" t="s">
        <v>1331</v>
      </c>
      <c r="H133" s="185" t="s">
        <v>1332</v>
      </c>
      <c r="I133" s="165">
        <v>45930</v>
      </c>
    </row>
    <row r="134" spans="1:11" ht="15.75" customHeight="1">
      <c r="A134" s="164">
        <v>1558</v>
      </c>
      <c r="B134" s="151" t="s">
        <v>5339</v>
      </c>
      <c r="C134" s="147">
        <v>0</v>
      </c>
      <c r="D134" s="237" t="s">
        <v>5139</v>
      </c>
      <c r="E134" s="229" t="s">
        <v>5094</v>
      </c>
      <c r="F134" s="148" t="s">
        <v>1330</v>
      </c>
      <c r="G134" s="148" t="s">
        <v>1331</v>
      </c>
      <c r="H134" s="185" t="s">
        <v>1332</v>
      </c>
      <c r="I134" s="165">
        <v>45930</v>
      </c>
    </row>
    <row r="135" spans="1:11" ht="15.75" customHeight="1" thickBot="1">
      <c r="A135" s="166">
        <v>1559</v>
      </c>
      <c r="B135" s="151" t="s">
        <v>5340</v>
      </c>
      <c r="C135" s="147">
        <v>0</v>
      </c>
      <c r="D135" s="237" t="s">
        <v>5139</v>
      </c>
      <c r="E135" s="230" t="s">
        <v>5104</v>
      </c>
      <c r="F135" s="148" t="s">
        <v>1330</v>
      </c>
      <c r="G135" s="148" t="s">
        <v>1331</v>
      </c>
      <c r="H135" s="185" t="s">
        <v>1332</v>
      </c>
      <c r="I135" s="165">
        <v>45930</v>
      </c>
    </row>
    <row r="136" spans="1:11" ht="26.25" customHeight="1" thickTop="1">
      <c r="A136" s="201" t="s">
        <v>5089</v>
      </c>
      <c r="B136" s="202"/>
      <c r="C136" s="203"/>
      <c r="D136" s="203"/>
      <c r="E136" s="204"/>
      <c r="F136" s="205"/>
      <c r="G136" s="205"/>
      <c r="H136" s="206"/>
      <c r="I136" s="207"/>
    </row>
    <row r="137" spans="1:11" ht="18.75" customHeight="1">
      <c r="A137" s="173">
        <v>1560</v>
      </c>
      <c r="B137" s="157" t="s">
        <v>5230</v>
      </c>
      <c r="C137" s="158">
        <v>0</v>
      </c>
      <c r="D137" s="217" t="s">
        <v>5148</v>
      </c>
      <c r="E137" s="238" t="s">
        <v>5160</v>
      </c>
      <c r="F137" s="159" t="s">
        <v>1330</v>
      </c>
      <c r="G137" s="159" t="s">
        <v>1331</v>
      </c>
      <c r="H137" s="198" t="s">
        <v>1332</v>
      </c>
      <c r="I137" s="161">
        <v>45930</v>
      </c>
    </row>
    <row r="138" spans="1:11" ht="18.75" customHeight="1">
      <c r="A138" s="160">
        <v>1561</v>
      </c>
      <c r="B138" s="157" t="s">
        <v>5231</v>
      </c>
      <c r="C138" s="142">
        <v>0</v>
      </c>
      <c r="D138" s="217" t="s">
        <v>5148</v>
      </c>
      <c r="E138" s="234" t="s">
        <v>5119</v>
      </c>
      <c r="F138" s="143" t="s">
        <v>1330</v>
      </c>
      <c r="G138" s="143" t="s">
        <v>1331</v>
      </c>
      <c r="H138" s="183" t="s">
        <v>1332</v>
      </c>
      <c r="I138" s="161">
        <v>45930</v>
      </c>
    </row>
    <row r="139" spans="1:11" ht="18.75" customHeight="1">
      <c r="A139" s="173">
        <v>1562</v>
      </c>
      <c r="B139" s="157" t="s">
        <v>5232</v>
      </c>
      <c r="C139" s="142">
        <v>0</v>
      </c>
      <c r="D139" s="217" t="s">
        <v>5148</v>
      </c>
      <c r="E139" s="234" t="s">
        <v>5113</v>
      </c>
      <c r="F139" s="143" t="s">
        <v>1330</v>
      </c>
      <c r="G139" s="143" t="s">
        <v>1331</v>
      </c>
      <c r="H139" s="183" t="s">
        <v>1332</v>
      </c>
      <c r="I139" s="161">
        <v>45930</v>
      </c>
      <c r="K139" s="251" t="s">
        <v>5117</v>
      </c>
    </row>
    <row r="140" spans="1:11" ht="18.75" customHeight="1">
      <c r="A140" s="160">
        <v>1563</v>
      </c>
      <c r="B140" s="157" t="s">
        <v>5233</v>
      </c>
      <c r="C140" s="142">
        <v>0</v>
      </c>
      <c r="D140" s="217" t="s">
        <v>5148</v>
      </c>
      <c r="E140" s="234" t="s">
        <v>5114</v>
      </c>
      <c r="F140" s="143" t="s">
        <v>1330</v>
      </c>
      <c r="G140" s="143" t="s">
        <v>1331</v>
      </c>
      <c r="H140" s="183" t="s">
        <v>1332</v>
      </c>
      <c r="I140" s="161">
        <v>45930</v>
      </c>
      <c r="K140" s="251" t="s">
        <v>5140</v>
      </c>
    </row>
    <row r="141" spans="1:11" ht="18.75" customHeight="1">
      <c r="A141" s="173">
        <v>1564</v>
      </c>
      <c r="B141" s="157" t="s">
        <v>5234</v>
      </c>
      <c r="C141" s="158">
        <v>0</v>
      </c>
      <c r="D141" s="217" t="s">
        <v>5148</v>
      </c>
      <c r="E141" s="234" t="s">
        <v>5115</v>
      </c>
      <c r="F141" s="143" t="s">
        <v>1330</v>
      </c>
      <c r="G141" s="143" t="s">
        <v>1331</v>
      </c>
      <c r="H141" s="183" t="s">
        <v>1332</v>
      </c>
      <c r="I141" s="161">
        <v>45930</v>
      </c>
      <c r="K141" s="252" t="s">
        <v>5163</v>
      </c>
    </row>
    <row r="142" spans="1:11" ht="18.75" customHeight="1">
      <c r="A142" s="173">
        <v>1566</v>
      </c>
      <c r="B142" s="157" t="s">
        <v>5235</v>
      </c>
      <c r="C142" s="142">
        <v>0</v>
      </c>
      <c r="D142" s="217" t="s">
        <v>5148</v>
      </c>
      <c r="E142" s="233" t="s">
        <v>5117</v>
      </c>
      <c r="F142" s="143" t="s">
        <v>1330</v>
      </c>
      <c r="G142" s="143" t="s">
        <v>1331</v>
      </c>
      <c r="H142" s="183" t="s">
        <v>1332</v>
      </c>
      <c r="I142" s="161">
        <v>45930</v>
      </c>
      <c r="K142" s="252" t="s">
        <v>5120</v>
      </c>
    </row>
    <row r="143" spans="1:11" ht="18.75" customHeight="1">
      <c r="A143" s="160">
        <v>1567</v>
      </c>
      <c r="B143" s="157" t="s">
        <v>5236</v>
      </c>
      <c r="C143" s="142">
        <v>0</v>
      </c>
      <c r="D143" s="217" t="s">
        <v>5148</v>
      </c>
      <c r="E143" s="233" t="s">
        <v>5140</v>
      </c>
      <c r="F143" s="143" t="s">
        <v>1330</v>
      </c>
      <c r="G143" s="143" t="s">
        <v>1331</v>
      </c>
      <c r="H143" s="183" t="s">
        <v>1332</v>
      </c>
      <c r="I143" s="161">
        <v>45930</v>
      </c>
      <c r="K143" s="252" t="s">
        <v>5099</v>
      </c>
    </row>
    <row r="144" spans="1:11" ht="18.75" customHeight="1">
      <c r="A144" s="173">
        <v>1568</v>
      </c>
      <c r="B144" s="157" t="s">
        <v>5237</v>
      </c>
      <c r="C144" s="158">
        <v>0</v>
      </c>
      <c r="D144" s="217" t="s">
        <v>5148</v>
      </c>
      <c r="E144" s="233" t="s">
        <v>5120</v>
      </c>
      <c r="F144" s="143" t="s">
        <v>1330</v>
      </c>
      <c r="G144" s="143" t="s">
        <v>1331</v>
      </c>
      <c r="H144" s="183" t="s">
        <v>1332</v>
      </c>
      <c r="I144" s="161">
        <v>45930</v>
      </c>
      <c r="K144" s="252" t="s">
        <v>5161</v>
      </c>
    </row>
    <row r="145" spans="1:11" ht="18.75" customHeight="1">
      <c r="A145" s="160">
        <v>1569</v>
      </c>
      <c r="B145" s="157" t="s">
        <v>5238</v>
      </c>
      <c r="C145" s="142">
        <v>0</v>
      </c>
      <c r="D145" s="217" t="s">
        <v>5148</v>
      </c>
      <c r="E145" s="233" t="s">
        <v>5146</v>
      </c>
      <c r="F145" s="143" t="s">
        <v>1330</v>
      </c>
      <c r="G145" s="143" t="s">
        <v>1331</v>
      </c>
      <c r="H145" s="183" t="s">
        <v>1332</v>
      </c>
      <c r="I145" s="161">
        <v>45930</v>
      </c>
      <c r="K145" s="253" t="s">
        <v>5162</v>
      </c>
    </row>
    <row r="146" spans="1:11" ht="18.75" customHeight="1">
      <c r="A146" s="173">
        <v>1570</v>
      </c>
      <c r="B146" s="157" t="s">
        <v>5239</v>
      </c>
      <c r="C146" s="142">
        <v>0</v>
      </c>
      <c r="D146" s="217" t="s">
        <v>5148</v>
      </c>
      <c r="E146" s="233" t="s">
        <v>5145</v>
      </c>
      <c r="F146" s="143" t="s">
        <v>1330</v>
      </c>
      <c r="G146" s="143" t="s">
        <v>1331</v>
      </c>
      <c r="H146" s="183" t="s">
        <v>1332</v>
      </c>
      <c r="I146" s="161">
        <v>45930</v>
      </c>
      <c r="K146" s="253" t="s">
        <v>5141</v>
      </c>
    </row>
    <row r="147" spans="1:11" ht="18.75" customHeight="1">
      <c r="A147" s="160">
        <v>1571</v>
      </c>
      <c r="B147" s="157" t="s">
        <v>5240</v>
      </c>
      <c r="C147" s="142">
        <v>0</v>
      </c>
      <c r="D147" s="217" t="s">
        <v>5148</v>
      </c>
      <c r="E147" s="233" t="s">
        <v>5122</v>
      </c>
      <c r="F147" s="143" t="s">
        <v>1330</v>
      </c>
      <c r="G147" s="143" t="s">
        <v>1331</v>
      </c>
      <c r="H147" s="183" t="s">
        <v>1332</v>
      </c>
      <c r="I147" s="161">
        <v>45930</v>
      </c>
      <c r="K147" s="253" t="s">
        <v>5177</v>
      </c>
    </row>
    <row r="148" spans="1:11" ht="18.75" customHeight="1">
      <c r="A148" s="173">
        <v>1572</v>
      </c>
      <c r="B148" s="157" t="s">
        <v>5241</v>
      </c>
      <c r="C148" s="158">
        <v>0</v>
      </c>
      <c r="D148" s="217" t="s">
        <v>5148</v>
      </c>
      <c r="E148" s="233" t="s">
        <v>5141</v>
      </c>
      <c r="F148" s="143" t="s">
        <v>1330</v>
      </c>
      <c r="G148" s="143" t="s">
        <v>1331</v>
      </c>
      <c r="H148" s="183" t="s">
        <v>1332</v>
      </c>
      <c r="I148" s="161">
        <v>45930</v>
      </c>
      <c r="K148" s="253" t="s">
        <v>5176</v>
      </c>
    </row>
    <row r="149" spans="1:11" ht="18.75" customHeight="1">
      <c r="A149" s="160">
        <v>1573</v>
      </c>
      <c r="B149" s="157" t="s">
        <v>5242</v>
      </c>
      <c r="C149" s="142">
        <v>0</v>
      </c>
      <c r="D149" s="217" t="s">
        <v>5148</v>
      </c>
      <c r="E149" s="233" t="s">
        <v>5142</v>
      </c>
      <c r="F149" s="143" t="s">
        <v>1330</v>
      </c>
      <c r="G149" s="143" t="s">
        <v>1331</v>
      </c>
      <c r="H149" s="183" t="s">
        <v>1332</v>
      </c>
      <c r="I149" s="161">
        <v>45930</v>
      </c>
      <c r="K149" s="253" t="s">
        <v>5164</v>
      </c>
    </row>
    <row r="150" spans="1:11" ht="18.75" customHeight="1">
      <c r="A150" s="173">
        <v>1574</v>
      </c>
      <c r="B150" s="157" t="s">
        <v>5243</v>
      </c>
      <c r="C150" s="142">
        <v>0</v>
      </c>
      <c r="D150" s="217" t="s">
        <v>5148</v>
      </c>
      <c r="E150" s="233" t="s">
        <v>5147</v>
      </c>
      <c r="F150" s="143" t="s">
        <v>1330</v>
      </c>
      <c r="G150" s="143" t="s">
        <v>1331</v>
      </c>
      <c r="H150" s="183" t="s">
        <v>1332</v>
      </c>
      <c r="I150" s="161">
        <v>45930</v>
      </c>
      <c r="K150" s="253" t="s">
        <v>5170</v>
      </c>
    </row>
    <row r="151" spans="1:11" ht="18.75" customHeight="1">
      <c r="A151" s="160">
        <v>1575</v>
      </c>
      <c r="B151" s="157" t="s">
        <v>5244</v>
      </c>
      <c r="C151" s="142">
        <v>0</v>
      </c>
      <c r="D151" s="217" t="s">
        <v>5148</v>
      </c>
      <c r="E151" s="233" t="s">
        <v>5123</v>
      </c>
      <c r="F151" s="143" t="s">
        <v>1330</v>
      </c>
      <c r="G151" s="143" t="s">
        <v>1331</v>
      </c>
      <c r="H151" s="183" t="s">
        <v>1332</v>
      </c>
      <c r="I151" s="161">
        <v>45930</v>
      </c>
      <c r="K151" s="254" t="s">
        <v>5165</v>
      </c>
    </row>
    <row r="152" spans="1:11" ht="18.75" customHeight="1">
      <c r="A152" s="173">
        <v>1576</v>
      </c>
      <c r="B152" s="157" t="s">
        <v>5245</v>
      </c>
      <c r="C152" s="158">
        <v>0</v>
      </c>
      <c r="D152" s="217" t="s">
        <v>5148</v>
      </c>
      <c r="E152" s="233" t="s">
        <v>5143</v>
      </c>
      <c r="F152" s="143" t="s">
        <v>1330</v>
      </c>
      <c r="G152" s="143" t="s">
        <v>1331</v>
      </c>
      <c r="H152" s="183" t="s">
        <v>1332</v>
      </c>
      <c r="I152" s="161">
        <v>45930</v>
      </c>
      <c r="K152" s="254" t="s">
        <v>5143</v>
      </c>
    </row>
    <row r="153" spans="1:11" ht="18.75" customHeight="1">
      <c r="A153" s="160">
        <v>1577</v>
      </c>
      <c r="B153" s="157" t="s">
        <v>5246</v>
      </c>
      <c r="C153" s="142">
        <v>0</v>
      </c>
      <c r="D153" s="217" t="s">
        <v>5148</v>
      </c>
      <c r="E153" s="233" t="s">
        <v>5144</v>
      </c>
      <c r="F153" s="143" t="s">
        <v>1330</v>
      </c>
      <c r="G153" s="143" t="s">
        <v>1331</v>
      </c>
      <c r="H153" s="183" t="s">
        <v>1332</v>
      </c>
      <c r="I153" s="161">
        <v>45930</v>
      </c>
      <c r="K153" s="254" t="s">
        <v>5166</v>
      </c>
    </row>
    <row r="154" spans="1:11" ht="18.75" customHeight="1">
      <c r="A154" s="173">
        <v>1578</v>
      </c>
      <c r="B154" s="157" t="s">
        <v>5341</v>
      </c>
      <c r="C154" s="142">
        <v>0</v>
      </c>
      <c r="D154" s="217" t="s">
        <v>5148</v>
      </c>
      <c r="E154" s="233" t="s">
        <v>5149</v>
      </c>
      <c r="F154" s="143" t="s">
        <v>1330</v>
      </c>
      <c r="G154" s="143" t="s">
        <v>1331</v>
      </c>
      <c r="H154" s="183" t="s">
        <v>1332</v>
      </c>
      <c r="I154" s="161">
        <v>45930</v>
      </c>
      <c r="K154" s="254" t="s">
        <v>5167</v>
      </c>
    </row>
    <row r="155" spans="1:11" ht="18.75" customHeight="1">
      <c r="A155" s="160">
        <v>1579</v>
      </c>
      <c r="B155" s="157" t="s">
        <v>5342</v>
      </c>
      <c r="C155" s="142">
        <v>0</v>
      </c>
      <c r="D155" s="217" t="s">
        <v>5148</v>
      </c>
      <c r="E155" s="233" t="s">
        <v>5146</v>
      </c>
      <c r="F155" s="143" t="s">
        <v>1330</v>
      </c>
      <c r="G155" s="143" t="s">
        <v>1331</v>
      </c>
      <c r="H155" s="183" t="s">
        <v>1332</v>
      </c>
      <c r="I155" s="161">
        <v>45930</v>
      </c>
      <c r="K155" s="254" t="s">
        <v>5168</v>
      </c>
    </row>
    <row r="156" spans="1:11" ht="18.75" customHeight="1">
      <c r="A156" s="173">
        <v>1580</v>
      </c>
      <c r="B156" s="157" t="s">
        <v>5343</v>
      </c>
      <c r="C156" s="158">
        <v>0</v>
      </c>
      <c r="D156" s="217" t="s">
        <v>5148</v>
      </c>
      <c r="E156" s="233" t="s">
        <v>5150</v>
      </c>
      <c r="F156" s="143" t="s">
        <v>1330</v>
      </c>
      <c r="G156" s="143" t="s">
        <v>1331</v>
      </c>
      <c r="H156" s="183" t="s">
        <v>1332</v>
      </c>
      <c r="I156" s="161">
        <v>45930</v>
      </c>
      <c r="K156" s="254" t="s">
        <v>5169</v>
      </c>
    </row>
    <row r="157" spans="1:11" ht="18.75" customHeight="1">
      <c r="A157" s="160">
        <v>1581</v>
      </c>
      <c r="B157" s="157" t="s">
        <v>5344</v>
      </c>
      <c r="C157" s="142">
        <v>0</v>
      </c>
      <c r="D157" s="217" t="s">
        <v>5148</v>
      </c>
      <c r="E157" s="233" t="s">
        <v>5151</v>
      </c>
      <c r="F157" s="143" t="s">
        <v>1330</v>
      </c>
      <c r="G157" s="143" t="s">
        <v>1331</v>
      </c>
      <c r="H157" s="183" t="s">
        <v>1332</v>
      </c>
      <c r="I157" s="161">
        <v>45930</v>
      </c>
      <c r="K157" s="255" t="s">
        <v>5171</v>
      </c>
    </row>
    <row r="158" spans="1:11" ht="18.75" customHeight="1">
      <c r="A158" s="173">
        <v>1582</v>
      </c>
      <c r="B158" s="157" t="s">
        <v>5345</v>
      </c>
      <c r="C158" s="142">
        <v>0</v>
      </c>
      <c r="D158" s="217" t="s">
        <v>5148</v>
      </c>
      <c r="E158" s="144" t="s">
        <v>5100</v>
      </c>
      <c r="F158" s="143" t="s">
        <v>1330</v>
      </c>
      <c r="G158" s="143" t="s">
        <v>1331</v>
      </c>
      <c r="H158" s="183" t="s">
        <v>1332</v>
      </c>
      <c r="I158" s="161">
        <v>45930</v>
      </c>
      <c r="K158" s="255" t="s">
        <v>5150</v>
      </c>
    </row>
    <row r="159" spans="1:11" ht="18.75" customHeight="1">
      <c r="A159" s="160">
        <v>1583</v>
      </c>
      <c r="B159" s="157" t="s">
        <v>5346</v>
      </c>
      <c r="C159" s="142">
        <v>0</v>
      </c>
      <c r="D159" s="217" t="s">
        <v>5148</v>
      </c>
      <c r="E159" s="144" t="s">
        <v>5152</v>
      </c>
      <c r="F159" s="143" t="s">
        <v>1330</v>
      </c>
      <c r="G159" s="143" t="s">
        <v>1331</v>
      </c>
      <c r="H159" s="183" t="s">
        <v>1332</v>
      </c>
      <c r="I159" s="161">
        <v>45930</v>
      </c>
      <c r="K159" s="255" t="s">
        <v>5172</v>
      </c>
    </row>
    <row r="160" spans="1:11" ht="18.75" customHeight="1">
      <c r="A160" s="173">
        <v>1584</v>
      </c>
      <c r="B160" s="157" t="s">
        <v>5347</v>
      </c>
      <c r="C160" s="142">
        <v>0</v>
      </c>
      <c r="D160" s="217" t="s">
        <v>5148</v>
      </c>
      <c r="E160" s="145" t="s">
        <v>1877</v>
      </c>
      <c r="F160" s="143" t="s">
        <v>1330</v>
      </c>
      <c r="G160" s="143" t="s">
        <v>1331</v>
      </c>
      <c r="H160" s="183" t="s">
        <v>1332</v>
      </c>
      <c r="I160" s="161">
        <v>45930</v>
      </c>
      <c r="K160" s="255" t="s">
        <v>5173</v>
      </c>
    </row>
    <row r="161" spans="1:11" ht="18.75" customHeight="1">
      <c r="A161" s="160">
        <v>1585</v>
      </c>
      <c r="B161" s="157" t="s">
        <v>5348</v>
      </c>
      <c r="C161" s="142">
        <v>0</v>
      </c>
      <c r="D161" s="217" t="s">
        <v>5148</v>
      </c>
      <c r="E161" s="144" t="s">
        <v>1878</v>
      </c>
      <c r="F161" s="143" t="s">
        <v>1330</v>
      </c>
      <c r="G161" s="143" t="s">
        <v>1331</v>
      </c>
      <c r="H161" s="183" t="s">
        <v>1332</v>
      </c>
      <c r="I161" s="161">
        <v>45930</v>
      </c>
      <c r="K161" s="255" t="s">
        <v>5174</v>
      </c>
    </row>
    <row r="162" spans="1:11" ht="18.75" customHeight="1">
      <c r="A162" s="173">
        <v>1586</v>
      </c>
      <c r="B162" s="157" t="s">
        <v>5349</v>
      </c>
      <c r="C162" s="142">
        <v>0</v>
      </c>
      <c r="D162" s="217" t="s">
        <v>5148</v>
      </c>
      <c r="E162" s="144" t="s">
        <v>1879</v>
      </c>
      <c r="F162" s="143" t="s">
        <v>1330</v>
      </c>
      <c r="G162" s="143" t="s">
        <v>1331</v>
      </c>
      <c r="H162" s="183" t="s">
        <v>1332</v>
      </c>
      <c r="I162" s="161">
        <v>45930</v>
      </c>
      <c r="K162" s="255" t="s">
        <v>5175</v>
      </c>
    </row>
    <row r="163" spans="1:11" ht="18.75" customHeight="1">
      <c r="A163" s="160">
        <v>1587</v>
      </c>
      <c r="B163" s="157" t="s">
        <v>5350</v>
      </c>
      <c r="C163" s="142">
        <v>0</v>
      </c>
      <c r="D163" s="217" t="s">
        <v>5148</v>
      </c>
      <c r="E163" s="144" t="s">
        <v>5157</v>
      </c>
      <c r="F163" s="143" t="s">
        <v>1330</v>
      </c>
      <c r="G163" s="143" t="s">
        <v>1331</v>
      </c>
      <c r="H163" s="183" t="s">
        <v>1332</v>
      </c>
      <c r="I163" s="161">
        <v>45930</v>
      </c>
    </row>
    <row r="164" spans="1:11" ht="18.75" customHeight="1">
      <c r="A164" s="173">
        <v>1588</v>
      </c>
      <c r="B164" s="157" t="s">
        <v>5351</v>
      </c>
      <c r="C164" s="142">
        <v>0</v>
      </c>
      <c r="D164" s="217" t="s">
        <v>5148</v>
      </c>
      <c r="E164" s="144" t="s">
        <v>5156</v>
      </c>
      <c r="F164" s="143" t="s">
        <v>1330</v>
      </c>
      <c r="G164" s="143" t="s">
        <v>1331</v>
      </c>
      <c r="H164" s="183" t="s">
        <v>1332</v>
      </c>
      <c r="I164" s="161">
        <v>45930</v>
      </c>
    </row>
    <row r="165" spans="1:11" ht="18.75" customHeight="1">
      <c r="A165" s="160">
        <v>1589</v>
      </c>
      <c r="B165" s="157" t="s">
        <v>5352</v>
      </c>
      <c r="C165" s="142">
        <v>0</v>
      </c>
      <c r="D165" s="217" t="s">
        <v>5148</v>
      </c>
      <c r="E165" s="144" t="s">
        <v>5155</v>
      </c>
      <c r="F165" s="143" t="s">
        <v>1330</v>
      </c>
      <c r="G165" s="143" t="s">
        <v>1331</v>
      </c>
      <c r="H165" s="183" t="s">
        <v>1332</v>
      </c>
      <c r="I165" s="161">
        <v>45930</v>
      </c>
    </row>
    <row r="166" spans="1:11" ht="18.75" customHeight="1">
      <c r="A166" s="173">
        <v>1590</v>
      </c>
      <c r="B166" s="157" t="s">
        <v>5353</v>
      </c>
      <c r="C166" s="142">
        <v>0</v>
      </c>
      <c r="D166" s="217" t="s">
        <v>5148</v>
      </c>
      <c r="E166" s="144" t="s">
        <v>5154</v>
      </c>
      <c r="F166" s="143" t="s">
        <v>1330</v>
      </c>
      <c r="G166" s="143" t="s">
        <v>1331</v>
      </c>
      <c r="H166" s="183" t="s">
        <v>1332</v>
      </c>
      <c r="I166" s="161">
        <v>45930</v>
      </c>
    </row>
    <row r="167" spans="1:11" ht="18.75" customHeight="1">
      <c r="A167" s="160">
        <v>1591</v>
      </c>
      <c r="B167" s="157" t="s">
        <v>5354</v>
      </c>
      <c r="C167" s="142">
        <v>0</v>
      </c>
      <c r="D167" s="217" t="s">
        <v>5148</v>
      </c>
      <c r="E167" s="144" t="s">
        <v>1883</v>
      </c>
      <c r="F167" s="143" t="s">
        <v>1330</v>
      </c>
      <c r="G167" s="143" t="s">
        <v>1331</v>
      </c>
      <c r="H167" s="183" t="s">
        <v>1332</v>
      </c>
      <c r="I167" s="161">
        <v>45930</v>
      </c>
    </row>
    <row r="168" spans="1:11" ht="18.75" customHeight="1">
      <c r="A168" s="173">
        <v>1592</v>
      </c>
      <c r="B168" s="157" t="s">
        <v>5355</v>
      </c>
      <c r="C168" s="142">
        <v>0</v>
      </c>
      <c r="D168" s="217" t="s">
        <v>5148</v>
      </c>
      <c r="E168" s="144" t="s">
        <v>1884</v>
      </c>
      <c r="F168" s="143" t="s">
        <v>1330</v>
      </c>
      <c r="G168" s="143" t="s">
        <v>1331</v>
      </c>
      <c r="H168" s="183" t="s">
        <v>1332</v>
      </c>
      <c r="I168" s="161">
        <v>45930</v>
      </c>
    </row>
    <row r="169" spans="1:11" ht="18.75" customHeight="1">
      <c r="A169" s="160">
        <v>1593</v>
      </c>
      <c r="B169" s="157" t="s">
        <v>5356</v>
      </c>
      <c r="C169" s="142">
        <v>0</v>
      </c>
      <c r="D169" s="217" t="s">
        <v>5148</v>
      </c>
      <c r="E169" s="239" t="s">
        <v>5102</v>
      </c>
      <c r="F169" s="143" t="s">
        <v>1330</v>
      </c>
      <c r="G169" s="143" t="s">
        <v>1331</v>
      </c>
      <c r="H169" s="183" t="s">
        <v>1332</v>
      </c>
      <c r="I169" s="161">
        <v>45930</v>
      </c>
    </row>
    <row r="170" spans="1:11" ht="18.75" customHeight="1">
      <c r="A170" s="173">
        <v>1594</v>
      </c>
      <c r="B170" s="157" t="s">
        <v>5357</v>
      </c>
      <c r="C170" s="142">
        <v>0</v>
      </c>
      <c r="D170" s="217" t="s">
        <v>5148</v>
      </c>
      <c r="E170" s="233" t="s">
        <v>5103</v>
      </c>
      <c r="F170" s="143" t="s">
        <v>1330</v>
      </c>
      <c r="G170" s="143" t="s">
        <v>1331</v>
      </c>
      <c r="H170" s="183" t="s">
        <v>1332</v>
      </c>
      <c r="I170" s="161">
        <v>45930</v>
      </c>
    </row>
    <row r="171" spans="1:11" ht="18.75" customHeight="1">
      <c r="A171" s="160">
        <v>1595</v>
      </c>
      <c r="B171" s="157" t="s">
        <v>5358</v>
      </c>
      <c r="C171" s="142">
        <v>0</v>
      </c>
      <c r="D171" s="217" t="s">
        <v>5148</v>
      </c>
      <c r="E171" s="233" t="s">
        <v>5159</v>
      </c>
      <c r="F171" s="143" t="s">
        <v>1330</v>
      </c>
      <c r="G171" s="143" t="s">
        <v>1331</v>
      </c>
      <c r="H171" s="183" t="s">
        <v>1332</v>
      </c>
      <c r="I171" s="161">
        <v>45930</v>
      </c>
    </row>
    <row r="172" spans="1:11" ht="18.75" customHeight="1">
      <c r="A172" s="173">
        <v>1596</v>
      </c>
      <c r="B172" s="157" t="s">
        <v>5359</v>
      </c>
      <c r="C172" s="142">
        <v>0</v>
      </c>
      <c r="D172" s="217" t="s">
        <v>5148</v>
      </c>
      <c r="E172" s="233" t="s">
        <v>5094</v>
      </c>
      <c r="F172" s="143" t="s">
        <v>1330</v>
      </c>
      <c r="G172" s="143" t="s">
        <v>1331</v>
      </c>
      <c r="H172" s="183" t="s">
        <v>1332</v>
      </c>
      <c r="I172" s="161">
        <v>45930</v>
      </c>
    </row>
    <row r="173" spans="1:11" ht="18.75" customHeight="1">
      <c r="A173" s="160">
        <v>1597</v>
      </c>
      <c r="B173" s="157" t="s">
        <v>5360</v>
      </c>
      <c r="C173" s="208">
        <v>0</v>
      </c>
      <c r="D173" s="243" t="s">
        <v>5148</v>
      </c>
      <c r="E173" s="241" t="s">
        <v>5104</v>
      </c>
      <c r="F173" s="209" t="s">
        <v>1330</v>
      </c>
      <c r="G173" s="209" t="s">
        <v>1331</v>
      </c>
      <c r="H173" s="210" t="s">
        <v>1332</v>
      </c>
      <c r="I173" s="211">
        <v>45930</v>
      </c>
    </row>
    <row r="174" spans="1:11" ht="18.75" customHeight="1" thickBot="1">
      <c r="A174" s="162">
        <v>1598</v>
      </c>
      <c r="B174" s="157" t="s">
        <v>5361</v>
      </c>
      <c r="C174" s="154">
        <v>0</v>
      </c>
      <c r="D174" s="250" t="s">
        <v>5148</v>
      </c>
      <c r="E174" s="240" t="s">
        <v>5158</v>
      </c>
      <c r="F174" s="156" t="s">
        <v>1330</v>
      </c>
      <c r="G174" s="156" t="s">
        <v>1331</v>
      </c>
      <c r="H174" s="184" t="s">
        <v>1332</v>
      </c>
      <c r="I174" s="163">
        <v>45930</v>
      </c>
    </row>
    <row r="175" spans="1:11" ht="26.25" customHeight="1" thickTop="1">
      <c r="A175" s="191" t="s">
        <v>5088</v>
      </c>
      <c r="B175" s="178"/>
      <c r="C175" s="179"/>
      <c r="D175" s="179"/>
      <c r="E175" s="180"/>
      <c r="F175" s="181"/>
      <c r="G175" s="181"/>
      <c r="H175" s="182"/>
      <c r="I175" s="200"/>
    </row>
    <row r="176" spans="1:11" ht="20.25" customHeight="1">
      <c r="A176" s="168">
        <v>1599</v>
      </c>
      <c r="B176" s="151" t="s">
        <v>5247</v>
      </c>
      <c r="C176" s="152">
        <v>0</v>
      </c>
      <c r="D176" s="235" t="s">
        <v>5153</v>
      </c>
      <c r="E176" s="219" t="s">
        <v>5160</v>
      </c>
      <c r="F176" s="153" t="s">
        <v>1330</v>
      </c>
      <c r="G176" s="153" t="s">
        <v>1331</v>
      </c>
      <c r="H176" s="186" t="s">
        <v>1332</v>
      </c>
      <c r="I176" s="169">
        <v>45930</v>
      </c>
    </row>
    <row r="177" spans="1:9" ht="20.25" customHeight="1">
      <c r="A177" s="164">
        <v>1600</v>
      </c>
      <c r="B177" s="151" t="s">
        <v>5248</v>
      </c>
      <c r="C177" s="147">
        <v>0</v>
      </c>
      <c r="D177" s="235" t="s">
        <v>5153</v>
      </c>
      <c r="E177" s="220" t="s">
        <v>5119</v>
      </c>
      <c r="F177" s="148" t="s">
        <v>1330</v>
      </c>
      <c r="G177" s="148" t="s">
        <v>1331</v>
      </c>
      <c r="H177" s="185" t="s">
        <v>1332</v>
      </c>
      <c r="I177" s="165">
        <v>45930</v>
      </c>
    </row>
    <row r="178" spans="1:9" ht="20.25" customHeight="1">
      <c r="A178" s="168">
        <v>1601</v>
      </c>
      <c r="B178" s="151" t="s">
        <v>5249</v>
      </c>
      <c r="C178" s="147">
        <v>0</v>
      </c>
      <c r="D178" s="235" t="s">
        <v>5153</v>
      </c>
      <c r="E178" s="220" t="s">
        <v>5113</v>
      </c>
      <c r="F178" s="148" t="s">
        <v>1330</v>
      </c>
      <c r="G178" s="148" t="s">
        <v>1331</v>
      </c>
      <c r="H178" s="185" t="s">
        <v>1332</v>
      </c>
      <c r="I178" s="165">
        <v>45930</v>
      </c>
    </row>
    <row r="179" spans="1:9" ht="20.25" customHeight="1">
      <c r="A179" s="164">
        <v>1602</v>
      </c>
      <c r="B179" s="151" t="s">
        <v>5250</v>
      </c>
      <c r="C179" s="147">
        <v>0</v>
      </c>
      <c r="D179" s="235" t="s">
        <v>5153</v>
      </c>
      <c r="E179" s="220" t="s">
        <v>5114</v>
      </c>
      <c r="F179" s="148" t="s">
        <v>1330</v>
      </c>
      <c r="G179" s="148" t="s">
        <v>1331</v>
      </c>
      <c r="H179" s="185" t="s">
        <v>1332</v>
      </c>
      <c r="I179" s="165">
        <v>45930</v>
      </c>
    </row>
    <row r="180" spans="1:9" ht="20.25" customHeight="1">
      <c r="A180" s="168">
        <v>1603</v>
      </c>
      <c r="B180" s="151" t="s">
        <v>5251</v>
      </c>
      <c r="C180" s="147">
        <v>0</v>
      </c>
      <c r="D180" s="235" t="s">
        <v>5153</v>
      </c>
      <c r="E180" s="220" t="s">
        <v>5115</v>
      </c>
      <c r="F180" s="148" t="s">
        <v>1330</v>
      </c>
      <c r="G180" s="148" t="s">
        <v>1331</v>
      </c>
      <c r="H180" s="185" t="s">
        <v>1332</v>
      </c>
      <c r="I180" s="165">
        <v>45930</v>
      </c>
    </row>
    <row r="181" spans="1:9" ht="20.25" customHeight="1">
      <c r="A181" s="168">
        <v>1605</v>
      </c>
      <c r="B181" s="151" t="s">
        <v>5252</v>
      </c>
      <c r="C181" s="147">
        <v>0</v>
      </c>
      <c r="D181" s="235" t="s">
        <v>5153</v>
      </c>
      <c r="E181" s="229" t="s">
        <v>5117</v>
      </c>
      <c r="F181" s="148" t="s">
        <v>1330</v>
      </c>
      <c r="G181" s="148" t="s">
        <v>1331</v>
      </c>
      <c r="H181" s="185" t="s">
        <v>1332</v>
      </c>
      <c r="I181" s="165">
        <v>45930</v>
      </c>
    </row>
    <row r="182" spans="1:9" ht="20.25" customHeight="1">
      <c r="A182" s="164">
        <v>1606</v>
      </c>
      <c r="B182" s="151" t="s">
        <v>5253</v>
      </c>
      <c r="C182" s="147">
        <v>0</v>
      </c>
      <c r="D182" s="235" t="s">
        <v>5153</v>
      </c>
      <c r="E182" s="229" t="s">
        <v>5140</v>
      </c>
      <c r="F182" s="148" t="s">
        <v>1330</v>
      </c>
      <c r="G182" s="148" t="s">
        <v>1331</v>
      </c>
      <c r="H182" s="185" t="s">
        <v>1332</v>
      </c>
      <c r="I182" s="165">
        <v>45930</v>
      </c>
    </row>
    <row r="183" spans="1:9" ht="20.25" customHeight="1">
      <c r="A183" s="168">
        <v>1607</v>
      </c>
      <c r="B183" s="151" t="s">
        <v>5254</v>
      </c>
      <c r="C183" s="147">
        <v>0</v>
      </c>
      <c r="D183" s="235" t="s">
        <v>5153</v>
      </c>
      <c r="E183" s="229" t="s">
        <v>5120</v>
      </c>
      <c r="F183" s="148" t="s">
        <v>1330</v>
      </c>
      <c r="G183" s="148" t="s">
        <v>1331</v>
      </c>
      <c r="H183" s="185" t="s">
        <v>1332</v>
      </c>
      <c r="I183" s="165">
        <v>45930</v>
      </c>
    </row>
    <row r="184" spans="1:9" ht="20.25" customHeight="1">
      <c r="A184" s="164">
        <v>1608</v>
      </c>
      <c r="B184" s="151" t="s">
        <v>5255</v>
      </c>
      <c r="C184" s="147">
        <v>0</v>
      </c>
      <c r="D184" s="235" t="s">
        <v>5153</v>
      </c>
      <c r="E184" s="229" t="s">
        <v>5146</v>
      </c>
      <c r="F184" s="148" t="s">
        <v>1330</v>
      </c>
      <c r="G184" s="148" t="s">
        <v>1331</v>
      </c>
      <c r="H184" s="185" t="s">
        <v>1332</v>
      </c>
      <c r="I184" s="165">
        <v>45930</v>
      </c>
    </row>
    <row r="185" spans="1:9" ht="20.25" customHeight="1">
      <c r="A185" s="168">
        <v>1609</v>
      </c>
      <c r="B185" s="151" t="s">
        <v>5256</v>
      </c>
      <c r="C185" s="147">
        <v>0</v>
      </c>
      <c r="D185" s="235" t="s">
        <v>5153</v>
      </c>
      <c r="E185" s="229" t="s">
        <v>5145</v>
      </c>
      <c r="F185" s="148" t="s">
        <v>1330</v>
      </c>
      <c r="G185" s="148" t="s">
        <v>1331</v>
      </c>
      <c r="H185" s="185" t="s">
        <v>1332</v>
      </c>
      <c r="I185" s="165">
        <v>45930</v>
      </c>
    </row>
    <row r="186" spans="1:9" ht="20.25" customHeight="1">
      <c r="A186" s="164">
        <v>1610</v>
      </c>
      <c r="B186" s="151" t="s">
        <v>5257</v>
      </c>
      <c r="C186" s="147">
        <v>0</v>
      </c>
      <c r="D186" s="235" t="s">
        <v>5153</v>
      </c>
      <c r="E186" s="229" t="s">
        <v>5122</v>
      </c>
      <c r="F186" s="148" t="s">
        <v>1330</v>
      </c>
      <c r="G186" s="148" t="s">
        <v>1331</v>
      </c>
      <c r="H186" s="185" t="s">
        <v>1332</v>
      </c>
      <c r="I186" s="165">
        <v>45930</v>
      </c>
    </row>
    <row r="187" spans="1:9" ht="20.25" customHeight="1">
      <c r="A187" s="168">
        <v>1611</v>
      </c>
      <c r="B187" s="151" t="s">
        <v>5258</v>
      </c>
      <c r="C187" s="147">
        <v>0</v>
      </c>
      <c r="D187" s="235" t="s">
        <v>5153</v>
      </c>
      <c r="E187" s="229" t="s">
        <v>5141</v>
      </c>
      <c r="F187" s="148" t="s">
        <v>1330</v>
      </c>
      <c r="G187" s="148" t="s">
        <v>1331</v>
      </c>
      <c r="H187" s="185" t="s">
        <v>1332</v>
      </c>
      <c r="I187" s="165">
        <v>45930</v>
      </c>
    </row>
    <row r="188" spans="1:9" ht="20.25" customHeight="1">
      <c r="A188" s="164">
        <v>1612</v>
      </c>
      <c r="B188" s="151" t="s">
        <v>5259</v>
      </c>
      <c r="C188" s="147">
        <v>0</v>
      </c>
      <c r="D188" s="235" t="s">
        <v>5153</v>
      </c>
      <c r="E188" s="229" t="s">
        <v>5142</v>
      </c>
      <c r="F188" s="148" t="s">
        <v>1330</v>
      </c>
      <c r="G188" s="148" t="s">
        <v>1331</v>
      </c>
      <c r="H188" s="185" t="s">
        <v>1332</v>
      </c>
      <c r="I188" s="165">
        <v>45930</v>
      </c>
    </row>
    <row r="189" spans="1:9" ht="20.25" customHeight="1">
      <c r="A189" s="168">
        <v>1613</v>
      </c>
      <c r="B189" s="151" t="s">
        <v>5260</v>
      </c>
      <c r="C189" s="147">
        <v>0</v>
      </c>
      <c r="D189" s="235" t="s">
        <v>5153</v>
      </c>
      <c r="E189" s="229" t="s">
        <v>5147</v>
      </c>
      <c r="F189" s="148" t="s">
        <v>1330</v>
      </c>
      <c r="G189" s="148" t="s">
        <v>1331</v>
      </c>
      <c r="H189" s="185" t="s">
        <v>1332</v>
      </c>
      <c r="I189" s="165">
        <v>45930</v>
      </c>
    </row>
    <row r="190" spans="1:9" ht="20.25" customHeight="1">
      <c r="A190" s="164">
        <v>1614</v>
      </c>
      <c r="B190" s="151" t="s">
        <v>5261</v>
      </c>
      <c r="C190" s="147">
        <v>0</v>
      </c>
      <c r="D190" s="235" t="s">
        <v>5153</v>
      </c>
      <c r="E190" s="229" t="s">
        <v>5123</v>
      </c>
      <c r="F190" s="148" t="s">
        <v>1330</v>
      </c>
      <c r="G190" s="148" t="s">
        <v>1331</v>
      </c>
      <c r="H190" s="185" t="s">
        <v>1332</v>
      </c>
      <c r="I190" s="165">
        <v>45930</v>
      </c>
    </row>
    <row r="191" spans="1:9" ht="20.25" customHeight="1">
      <c r="A191" s="168">
        <v>1615</v>
      </c>
      <c r="B191" s="151" t="s">
        <v>5262</v>
      </c>
      <c r="C191" s="147">
        <v>0</v>
      </c>
      <c r="D191" s="235" t="s">
        <v>5153</v>
      </c>
      <c r="E191" s="229" t="s">
        <v>5143</v>
      </c>
      <c r="F191" s="148" t="s">
        <v>1330</v>
      </c>
      <c r="G191" s="148" t="s">
        <v>1331</v>
      </c>
      <c r="H191" s="185" t="s">
        <v>1332</v>
      </c>
      <c r="I191" s="165">
        <v>45930</v>
      </c>
    </row>
    <row r="192" spans="1:9" ht="20.25" customHeight="1">
      <c r="A192" s="164">
        <v>1616</v>
      </c>
      <c r="B192" s="151" t="s">
        <v>5263</v>
      </c>
      <c r="C192" s="147">
        <v>0</v>
      </c>
      <c r="D192" s="235" t="s">
        <v>5153</v>
      </c>
      <c r="E192" s="229" t="s">
        <v>5144</v>
      </c>
      <c r="F192" s="148" t="s">
        <v>1330</v>
      </c>
      <c r="G192" s="148" t="s">
        <v>1331</v>
      </c>
      <c r="H192" s="185" t="s">
        <v>1332</v>
      </c>
      <c r="I192" s="165">
        <v>45930</v>
      </c>
    </row>
    <row r="193" spans="1:9" ht="20.25" customHeight="1">
      <c r="A193" s="168">
        <v>1617</v>
      </c>
      <c r="B193" s="151" t="s">
        <v>5362</v>
      </c>
      <c r="C193" s="147">
        <v>0</v>
      </c>
      <c r="D193" s="235" t="s">
        <v>5153</v>
      </c>
      <c r="E193" s="229" t="s">
        <v>5149</v>
      </c>
      <c r="F193" s="148" t="s">
        <v>1330</v>
      </c>
      <c r="G193" s="148" t="s">
        <v>1331</v>
      </c>
      <c r="H193" s="185" t="s">
        <v>1332</v>
      </c>
      <c r="I193" s="165">
        <v>45930</v>
      </c>
    </row>
    <row r="194" spans="1:9" ht="20.25" customHeight="1">
      <c r="A194" s="164">
        <v>1618</v>
      </c>
      <c r="B194" s="151" t="s">
        <v>5363</v>
      </c>
      <c r="C194" s="147">
        <v>0</v>
      </c>
      <c r="D194" s="235" t="s">
        <v>5153</v>
      </c>
      <c r="E194" s="229" t="s">
        <v>5146</v>
      </c>
      <c r="F194" s="148" t="s">
        <v>1330</v>
      </c>
      <c r="G194" s="148" t="s">
        <v>1331</v>
      </c>
      <c r="H194" s="185" t="s">
        <v>1332</v>
      </c>
      <c r="I194" s="165">
        <v>45930</v>
      </c>
    </row>
    <row r="195" spans="1:9" ht="20.25" customHeight="1">
      <c r="A195" s="168">
        <v>1619</v>
      </c>
      <c r="B195" s="151" t="s">
        <v>5364</v>
      </c>
      <c r="C195" s="147">
        <v>0</v>
      </c>
      <c r="D195" s="235" t="s">
        <v>5153</v>
      </c>
      <c r="E195" s="229" t="s">
        <v>5150</v>
      </c>
      <c r="F195" s="148" t="s">
        <v>1330</v>
      </c>
      <c r="G195" s="148" t="s">
        <v>1331</v>
      </c>
      <c r="H195" s="185" t="s">
        <v>1332</v>
      </c>
      <c r="I195" s="165">
        <v>45930</v>
      </c>
    </row>
    <row r="196" spans="1:9" ht="20.25" customHeight="1">
      <c r="A196" s="164">
        <v>1620</v>
      </c>
      <c r="B196" s="151" t="s">
        <v>5365</v>
      </c>
      <c r="C196" s="147">
        <v>0</v>
      </c>
      <c r="D196" s="235" t="s">
        <v>5153</v>
      </c>
      <c r="E196" s="229" t="s">
        <v>5151</v>
      </c>
      <c r="F196" s="148" t="s">
        <v>1330</v>
      </c>
      <c r="G196" s="148" t="s">
        <v>1331</v>
      </c>
      <c r="H196" s="185" t="s">
        <v>1332</v>
      </c>
      <c r="I196" s="165">
        <v>45930</v>
      </c>
    </row>
    <row r="197" spans="1:9" ht="20.25" customHeight="1">
      <c r="A197" s="168">
        <v>1621</v>
      </c>
      <c r="B197" s="151" t="s">
        <v>5366</v>
      </c>
      <c r="C197" s="147">
        <v>0</v>
      </c>
      <c r="D197" s="235" t="s">
        <v>5153</v>
      </c>
      <c r="E197" s="149" t="s">
        <v>5100</v>
      </c>
      <c r="F197" s="148" t="s">
        <v>1330</v>
      </c>
      <c r="G197" s="148" t="s">
        <v>1331</v>
      </c>
      <c r="H197" s="185" t="s">
        <v>1332</v>
      </c>
      <c r="I197" s="165">
        <v>45930</v>
      </c>
    </row>
    <row r="198" spans="1:9" ht="20.25" customHeight="1">
      <c r="A198" s="164">
        <v>1622</v>
      </c>
      <c r="B198" s="151" t="s">
        <v>5367</v>
      </c>
      <c r="C198" s="147">
        <v>0</v>
      </c>
      <c r="D198" s="235" t="s">
        <v>5153</v>
      </c>
      <c r="E198" s="149" t="s">
        <v>5152</v>
      </c>
      <c r="F198" s="148" t="s">
        <v>1330</v>
      </c>
      <c r="G198" s="148" t="s">
        <v>1331</v>
      </c>
      <c r="H198" s="185" t="s">
        <v>1332</v>
      </c>
      <c r="I198" s="165">
        <v>45930</v>
      </c>
    </row>
    <row r="199" spans="1:9" ht="20.25" customHeight="1">
      <c r="A199" s="168">
        <v>1623</v>
      </c>
      <c r="B199" s="151" t="s">
        <v>5368</v>
      </c>
      <c r="C199" s="147">
        <v>0</v>
      </c>
      <c r="D199" s="235" t="s">
        <v>5153</v>
      </c>
      <c r="E199" s="150" t="s">
        <v>1877</v>
      </c>
      <c r="F199" s="148" t="s">
        <v>1330</v>
      </c>
      <c r="G199" s="148" t="s">
        <v>1331</v>
      </c>
      <c r="H199" s="185" t="s">
        <v>1332</v>
      </c>
      <c r="I199" s="165">
        <v>45930</v>
      </c>
    </row>
    <row r="200" spans="1:9" ht="20.25" customHeight="1">
      <c r="A200" s="164">
        <v>1624</v>
      </c>
      <c r="B200" s="151" t="s">
        <v>5369</v>
      </c>
      <c r="C200" s="147">
        <v>0</v>
      </c>
      <c r="D200" s="235" t="s">
        <v>5153</v>
      </c>
      <c r="E200" s="149" t="s">
        <v>1878</v>
      </c>
      <c r="F200" s="148" t="s">
        <v>1330</v>
      </c>
      <c r="G200" s="148" t="s">
        <v>1331</v>
      </c>
      <c r="H200" s="185" t="s">
        <v>1332</v>
      </c>
      <c r="I200" s="165">
        <v>45930</v>
      </c>
    </row>
    <row r="201" spans="1:9" ht="20.25" customHeight="1">
      <c r="A201" s="168">
        <v>1625</v>
      </c>
      <c r="B201" s="151" t="s">
        <v>5370</v>
      </c>
      <c r="C201" s="147">
        <v>0</v>
      </c>
      <c r="D201" s="235" t="s">
        <v>5153</v>
      </c>
      <c r="E201" s="149" t="s">
        <v>1879</v>
      </c>
      <c r="F201" s="148" t="s">
        <v>1330</v>
      </c>
      <c r="G201" s="148" t="s">
        <v>1331</v>
      </c>
      <c r="H201" s="185" t="s">
        <v>1332</v>
      </c>
      <c r="I201" s="165">
        <v>45930</v>
      </c>
    </row>
    <row r="202" spans="1:9" ht="20.25" customHeight="1">
      <c r="A202" s="164">
        <v>1626</v>
      </c>
      <c r="B202" s="151" t="s">
        <v>5371</v>
      </c>
      <c r="C202" s="147">
        <v>0</v>
      </c>
      <c r="D202" s="235" t="s">
        <v>5153</v>
      </c>
      <c r="E202" s="149" t="s">
        <v>5157</v>
      </c>
      <c r="F202" s="148" t="s">
        <v>1330</v>
      </c>
      <c r="G202" s="148" t="s">
        <v>1331</v>
      </c>
      <c r="H202" s="185" t="s">
        <v>1332</v>
      </c>
      <c r="I202" s="165">
        <v>45930</v>
      </c>
    </row>
    <row r="203" spans="1:9" ht="20.25" customHeight="1">
      <c r="A203" s="168">
        <v>1627</v>
      </c>
      <c r="B203" s="151" t="s">
        <v>5372</v>
      </c>
      <c r="C203" s="147">
        <v>0</v>
      </c>
      <c r="D203" s="235" t="s">
        <v>5153</v>
      </c>
      <c r="E203" s="149" t="s">
        <v>5156</v>
      </c>
      <c r="F203" s="148" t="s">
        <v>1330</v>
      </c>
      <c r="G203" s="148" t="s">
        <v>1331</v>
      </c>
      <c r="H203" s="185" t="s">
        <v>1332</v>
      </c>
      <c r="I203" s="165">
        <v>45930</v>
      </c>
    </row>
    <row r="204" spans="1:9" ht="20.25" customHeight="1">
      <c r="A204" s="164">
        <v>1628</v>
      </c>
      <c r="B204" s="151" t="s">
        <v>5373</v>
      </c>
      <c r="C204" s="147">
        <v>0</v>
      </c>
      <c r="D204" s="235" t="s">
        <v>5153</v>
      </c>
      <c r="E204" s="149" t="s">
        <v>5155</v>
      </c>
      <c r="F204" s="148" t="s">
        <v>1330</v>
      </c>
      <c r="G204" s="148" t="s">
        <v>1331</v>
      </c>
      <c r="H204" s="185" t="s">
        <v>1332</v>
      </c>
      <c r="I204" s="165">
        <v>45930</v>
      </c>
    </row>
    <row r="205" spans="1:9" ht="20.25" customHeight="1">
      <c r="A205" s="168">
        <v>1629</v>
      </c>
      <c r="B205" s="151" t="s">
        <v>5374</v>
      </c>
      <c r="C205" s="147">
        <v>0</v>
      </c>
      <c r="D205" s="235" t="s">
        <v>5153</v>
      </c>
      <c r="E205" s="149" t="s">
        <v>5154</v>
      </c>
      <c r="F205" s="148" t="s">
        <v>1330</v>
      </c>
      <c r="G205" s="148" t="s">
        <v>1331</v>
      </c>
      <c r="H205" s="185" t="s">
        <v>1332</v>
      </c>
      <c r="I205" s="165">
        <v>45930</v>
      </c>
    </row>
    <row r="206" spans="1:9" ht="20.25" customHeight="1">
      <c r="A206" s="164">
        <v>1630</v>
      </c>
      <c r="B206" s="151" t="s">
        <v>5375</v>
      </c>
      <c r="C206" s="147">
        <v>0</v>
      </c>
      <c r="D206" s="235" t="s">
        <v>5153</v>
      </c>
      <c r="E206" s="149" t="s">
        <v>1883</v>
      </c>
      <c r="F206" s="148" t="s">
        <v>1330</v>
      </c>
      <c r="G206" s="148" t="s">
        <v>1331</v>
      </c>
      <c r="H206" s="185" t="s">
        <v>1332</v>
      </c>
      <c r="I206" s="165">
        <v>45930</v>
      </c>
    </row>
    <row r="207" spans="1:9" ht="20.25" customHeight="1">
      <c r="A207" s="168">
        <v>1631</v>
      </c>
      <c r="B207" s="151" t="s">
        <v>5376</v>
      </c>
      <c r="C207" s="147">
        <v>0</v>
      </c>
      <c r="D207" s="235" t="s">
        <v>5153</v>
      </c>
      <c r="E207" s="149" t="s">
        <v>1884</v>
      </c>
      <c r="F207" s="148" t="s">
        <v>1330</v>
      </c>
      <c r="G207" s="148" t="s">
        <v>1331</v>
      </c>
      <c r="H207" s="185" t="s">
        <v>1332</v>
      </c>
      <c r="I207" s="165">
        <v>45930</v>
      </c>
    </row>
    <row r="208" spans="1:9" ht="20.25" customHeight="1">
      <c r="A208" s="164">
        <v>1632</v>
      </c>
      <c r="B208" s="151" t="s">
        <v>5377</v>
      </c>
      <c r="C208" s="147">
        <v>0</v>
      </c>
      <c r="D208" s="235" t="s">
        <v>5153</v>
      </c>
      <c r="E208" s="231" t="s">
        <v>5102</v>
      </c>
      <c r="F208" s="148" t="s">
        <v>1330</v>
      </c>
      <c r="G208" s="148" t="s">
        <v>1331</v>
      </c>
      <c r="H208" s="185" t="s">
        <v>1332</v>
      </c>
      <c r="I208" s="165">
        <v>45930</v>
      </c>
    </row>
    <row r="209" spans="1:9" ht="20.25" customHeight="1">
      <c r="A209" s="168">
        <v>1633</v>
      </c>
      <c r="B209" s="151" t="s">
        <v>5378</v>
      </c>
      <c r="C209" s="147">
        <v>0</v>
      </c>
      <c r="D209" s="235" t="s">
        <v>5153</v>
      </c>
      <c r="E209" s="229" t="s">
        <v>5103</v>
      </c>
      <c r="F209" s="148" t="s">
        <v>1330</v>
      </c>
      <c r="G209" s="148" t="s">
        <v>1331</v>
      </c>
      <c r="H209" s="185" t="s">
        <v>1332</v>
      </c>
      <c r="I209" s="165">
        <v>45930</v>
      </c>
    </row>
    <row r="210" spans="1:9" ht="20.25" customHeight="1">
      <c r="A210" s="164">
        <v>1634</v>
      </c>
      <c r="B210" s="151" t="s">
        <v>5379</v>
      </c>
      <c r="C210" s="147">
        <v>0</v>
      </c>
      <c r="D210" s="235" t="s">
        <v>5153</v>
      </c>
      <c r="E210" s="229" t="s">
        <v>5159</v>
      </c>
      <c r="F210" s="148" t="s">
        <v>1330</v>
      </c>
      <c r="G210" s="148" t="s">
        <v>1331</v>
      </c>
      <c r="H210" s="185" t="s">
        <v>1332</v>
      </c>
      <c r="I210" s="165">
        <v>45930</v>
      </c>
    </row>
    <row r="211" spans="1:9" ht="20.25" customHeight="1">
      <c r="A211" s="168">
        <v>1635</v>
      </c>
      <c r="B211" s="151" t="s">
        <v>5380</v>
      </c>
      <c r="C211" s="147">
        <v>0</v>
      </c>
      <c r="D211" s="235" t="s">
        <v>5153</v>
      </c>
      <c r="E211" s="229" t="s">
        <v>5094</v>
      </c>
      <c r="F211" s="148" t="s">
        <v>1330</v>
      </c>
      <c r="G211" s="148" t="s">
        <v>1331</v>
      </c>
      <c r="H211" s="185" t="s">
        <v>1332</v>
      </c>
      <c r="I211" s="165">
        <v>45930</v>
      </c>
    </row>
    <row r="212" spans="1:9" ht="20.25" customHeight="1">
      <c r="A212" s="164">
        <v>1636</v>
      </c>
      <c r="B212" s="151" t="s">
        <v>5381</v>
      </c>
      <c r="C212" s="147">
        <v>0</v>
      </c>
      <c r="D212" s="235" t="s">
        <v>5153</v>
      </c>
      <c r="E212" s="242" t="s">
        <v>5104</v>
      </c>
      <c r="F212" s="148" t="s">
        <v>1330</v>
      </c>
      <c r="G212" s="148" t="s">
        <v>1331</v>
      </c>
      <c r="H212" s="185" t="s">
        <v>1332</v>
      </c>
      <c r="I212" s="165">
        <v>45930</v>
      </c>
    </row>
    <row r="213" spans="1:9" ht="20.25" customHeight="1" thickBot="1">
      <c r="A213" s="166">
        <v>1637</v>
      </c>
      <c r="B213" s="151" t="s">
        <v>5382</v>
      </c>
      <c r="C213" s="170">
        <v>0</v>
      </c>
      <c r="D213" s="248" t="s">
        <v>5153</v>
      </c>
      <c r="E213" s="249" t="s">
        <v>5158</v>
      </c>
      <c r="F213" s="171" t="s">
        <v>1330</v>
      </c>
      <c r="G213" s="171" t="s">
        <v>1331</v>
      </c>
      <c r="H213" s="187" t="s">
        <v>1332</v>
      </c>
      <c r="I213" s="172">
        <v>45930</v>
      </c>
    </row>
    <row r="214" spans="1:9" ht="13.8" thickTop="1"/>
  </sheetData>
  <sortState ref="A3:H213">
    <sortCondition ref="A1:A213"/>
  </sortState>
  <mergeCells count="1">
    <mergeCell ref="D1:E1"/>
  </mergeCells>
  <phoneticPr fontId="39" type="noConversion"/>
  <conditionalFormatting sqref="A1 C1 F1:G1">
    <cfRule type="expression" dxfId="9" priority="3">
      <formula>#REF!="S"</formula>
    </cfRule>
  </conditionalFormatting>
  <conditionalFormatting sqref="E3:E213 K38:K65 B107 B3:B85 B136:B213">
    <cfRule type="expression" dxfId="8" priority="6">
      <formula>#REF!="S"</formula>
    </cfRule>
  </conditionalFormatting>
  <conditionalFormatting sqref="F19:H19">
    <cfRule type="expression" dxfId="7" priority="1">
      <formula>#REF!="S"</formula>
    </cfRule>
  </conditionalFormatting>
  <pageMargins left="0.7" right="0.7" top="0.75" bottom="0.75" header="0.3" footer="0.3"/>
  <pageSetup paperSize="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3"/>
  <sheetViews>
    <sheetView topLeftCell="A244" workbookViewId="0">
      <selection activeCell="A201" sqref="A201"/>
    </sheetView>
  </sheetViews>
  <sheetFormatPr defaultColWidth="9" defaultRowHeight="13.2"/>
  <cols>
    <col min="4" max="5" width="9.6640625" bestFit="1" customWidth="1"/>
  </cols>
  <sheetData>
    <row r="1" spans="1:7">
      <c r="A1" t="s">
        <v>2681</v>
      </c>
      <c r="B1" t="s">
        <v>2682</v>
      </c>
      <c r="C1" t="s">
        <v>2683</v>
      </c>
      <c r="D1" t="s">
        <v>2684</v>
      </c>
      <c r="E1" t="s">
        <v>2685</v>
      </c>
      <c r="F1" t="s">
        <v>2686</v>
      </c>
      <c r="G1" t="s">
        <v>2687</v>
      </c>
    </row>
    <row r="2" spans="1:7">
      <c r="A2" t="s">
        <v>2635</v>
      </c>
      <c r="B2" t="s">
        <v>2688</v>
      </c>
      <c r="C2">
        <v>0.5</v>
      </c>
      <c r="D2" s="70">
        <v>45505</v>
      </c>
      <c r="E2" s="70">
        <v>45519</v>
      </c>
      <c r="F2">
        <v>19.579999999999998</v>
      </c>
      <c r="G2" s="71">
        <v>0</v>
      </c>
    </row>
    <row r="3" spans="1:7">
      <c r="A3" t="s">
        <v>2689</v>
      </c>
      <c r="B3" t="s">
        <v>2690</v>
      </c>
      <c r="C3">
        <v>0.7</v>
      </c>
      <c r="D3" s="70">
        <v>45522</v>
      </c>
      <c r="E3" s="70">
        <v>45539</v>
      </c>
      <c r="F3">
        <v>21.2</v>
      </c>
      <c r="G3" s="71">
        <v>0</v>
      </c>
    </row>
    <row r="4" spans="1:7">
      <c r="A4" t="s">
        <v>19</v>
      </c>
      <c r="B4" t="s">
        <v>2691</v>
      </c>
      <c r="C4">
        <v>0.54</v>
      </c>
      <c r="D4" s="70">
        <v>45621</v>
      </c>
      <c r="E4" s="70">
        <v>45636</v>
      </c>
      <c r="F4">
        <v>0</v>
      </c>
      <c r="G4" s="71">
        <v>0</v>
      </c>
    </row>
    <row r="5" spans="1:7">
      <c r="A5" t="s">
        <v>2485</v>
      </c>
      <c r="B5" t="s">
        <v>2691</v>
      </c>
      <c r="C5">
        <v>0.54</v>
      </c>
      <c r="D5" s="70">
        <v>45626</v>
      </c>
      <c r="E5" s="70">
        <v>45641</v>
      </c>
      <c r="F5">
        <v>0.12</v>
      </c>
      <c r="G5" s="71">
        <v>0</v>
      </c>
    </row>
    <row r="6" spans="1:7">
      <c r="A6" t="s">
        <v>2515</v>
      </c>
      <c r="B6" t="s">
        <v>2691</v>
      </c>
      <c r="C6">
        <v>0.54</v>
      </c>
      <c r="D6" s="70">
        <v>45629</v>
      </c>
      <c r="E6" s="70">
        <v>45644</v>
      </c>
      <c r="F6">
        <v>0.38</v>
      </c>
      <c r="G6" s="71">
        <v>0</v>
      </c>
    </row>
    <row r="7" spans="1:7">
      <c r="A7" t="s">
        <v>2692</v>
      </c>
      <c r="B7" t="s">
        <v>2693</v>
      </c>
      <c r="C7">
        <v>0.75</v>
      </c>
      <c r="D7" s="70">
        <v>45637</v>
      </c>
      <c r="E7" s="70">
        <v>45657</v>
      </c>
      <c r="F7">
        <v>0</v>
      </c>
      <c r="G7" s="71">
        <v>0</v>
      </c>
    </row>
    <row r="8" spans="1:7">
      <c r="A8" t="s">
        <v>2440</v>
      </c>
      <c r="B8" t="s">
        <v>2691</v>
      </c>
      <c r="C8">
        <v>0.54</v>
      </c>
      <c r="D8" s="70">
        <v>45640</v>
      </c>
      <c r="E8" s="70">
        <v>45655</v>
      </c>
      <c r="F8">
        <v>1.38</v>
      </c>
      <c r="G8" s="71">
        <v>0</v>
      </c>
    </row>
    <row r="9" spans="1:7">
      <c r="A9" t="s">
        <v>2638</v>
      </c>
      <c r="B9" t="s">
        <v>2694</v>
      </c>
      <c r="C9">
        <v>0.46</v>
      </c>
      <c r="D9" s="70">
        <v>45641</v>
      </c>
      <c r="E9" s="70">
        <v>45654</v>
      </c>
      <c r="F9">
        <v>0</v>
      </c>
      <c r="G9" s="71">
        <v>0</v>
      </c>
    </row>
    <row r="10" spans="1:7">
      <c r="A10" t="s">
        <v>2491</v>
      </c>
      <c r="B10" t="s">
        <v>2695</v>
      </c>
      <c r="C10">
        <v>0.46</v>
      </c>
      <c r="D10" s="70">
        <v>45641</v>
      </c>
      <c r="E10" s="70">
        <v>45654</v>
      </c>
      <c r="F10">
        <v>0</v>
      </c>
      <c r="G10" s="71">
        <v>0</v>
      </c>
    </row>
    <row r="11" spans="1:7">
      <c r="A11" t="s">
        <v>2479</v>
      </c>
      <c r="B11" t="s">
        <v>2694</v>
      </c>
      <c r="C11">
        <v>0.54</v>
      </c>
      <c r="D11" s="70">
        <v>45642</v>
      </c>
      <c r="E11" s="70">
        <v>45657</v>
      </c>
      <c r="F11">
        <v>0.12</v>
      </c>
      <c r="G11" s="71">
        <v>0</v>
      </c>
    </row>
    <row r="12" spans="1:7">
      <c r="A12" t="s">
        <v>2602</v>
      </c>
      <c r="B12" t="s">
        <v>2695</v>
      </c>
      <c r="C12">
        <v>0.54</v>
      </c>
      <c r="D12" s="70">
        <v>45642</v>
      </c>
      <c r="E12" s="70">
        <v>45657</v>
      </c>
      <c r="F12">
        <v>0.12</v>
      </c>
      <c r="G12" s="71">
        <v>0</v>
      </c>
    </row>
    <row r="13" spans="1:7">
      <c r="A13" t="s">
        <v>2696</v>
      </c>
      <c r="B13" t="s">
        <v>2693</v>
      </c>
      <c r="C13">
        <v>0.75</v>
      </c>
      <c r="D13" s="70">
        <v>45642</v>
      </c>
      <c r="E13" s="70">
        <v>45662</v>
      </c>
      <c r="F13">
        <v>0.15</v>
      </c>
      <c r="G13" s="71">
        <v>0</v>
      </c>
    </row>
    <row r="14" spans="1:7">
      <c r="A14" t="s">
        <v>2697</v>
      </c>
      <c r="B14" t="s">
        <v>2693</v>
      </c>
      <c r="C14">
        <v>0.75</v>
      </c>
      <c r="D14" s="70">
        <v>45645</v>
      </c>
      <c r="E14" s="70">
        <v>45665</v>
      </c>
      <c r="F14">
        <v>0.4</v>
      </c>
      <c r="G14" s="71">
        <v>0</v>
      </c>
    </row>
    <row r="15" spans="1:7">
      <c r="A15" t="s">
        <v>2458</v>
      </c>
      <c r="B15" t="s">
        <v>2691</v>
      </c>
      <c r="C15">
        <v>0.54</v>
      </c>
      <c r="D15" s="70">
        <v>45645</v>
      </c>
      <c r="E15" s="70">
        <v>45661</v>
      </c>
      <c r="F15">
        <v>2.62</v>
      </c>
      <c r="G15" s="71">
        <v>0</v>
      </c>
    </row>
    <row r="16" spans="1:7">
      <c r="A16" t="s">
        <v>2469</v>
      </c>
      <c r="B16" t="s">
        <v>2691</v>
      </c>
      <c r="C16">
        <v>0.54</v>
      </c>
      <c r="D16" s="70">
        <v>45649</v>
      </c>
      <c r="E16" s="70">
        <v>45664</v>
      </c>
      <c r="F16">
        <v>2.42</v>
      </c>
      <c r="G16" s="71">
        <v>0</v>
      </c>
    </row>
    <row r="17" spans="1:7">
      <c r="A17" t="s">
        <v>2510</v>
      </c>
      <c r="B17" t="s">
        <v>2694</v>
      </c>
      <c r="C17">
        <v>0.54</v>
      </c>
      <c r="D17" s="70">
        <v>45654</v>
      </c>
      <c r="E17" s="70">
        <v>45669</v>
      </c>
      <c r="F17">
        <v>0.42</v>
      </c>
      <c r="G17" s="71">
        <v>0</v>
      </c>
    </row>
    <row r="18" spans="1:7">
      <c r="A18" t="s">
        <v>2564</v>
      </c>
      <c r="B18" t="s">
        <v>2695</v>
      </c>
      <c r="C18">
        <v>0.54</v>
      </c>
      <c r="D18" s="70">
        <v>45654</v>
      </c>
      <c r="E18" s="70">
        <v>45669</v>
      </c>
      <c r="F18">
        <v>0.42</v>
      </c>
      <c r="G18" s="71">
        <v>0</v>
      </c>
    </row>
    <row r="19" spans="1:7">
      <c r="A19" t="s">
        <v>2698</v>
      </c>
      <c r="B19" t="s">
        <v>2699</v>
      </c>
      <c r="C19">
        <v>0.75</v>
      </c>
      <c r="D19" s="70">
        <v>45655</v>
      </c>
      <c r="E19" s="70">
        <v>45673</v>
      </c>
      <c r="F19">
        <v>0</v>
      </c>
      <c r="G19" s="71">
        <v>0</v>
      </c>
    </row>
    <row r="20" spans="1:7">
      <c r="A20" t="s">
        <v>2700</v>
      </c>
      <c r="B20" t="s">
        <v>2701</v>
      </c>
      <c r="C20">
        <v>0.75</v>
      </c>
      <c r="D20" s="70">
        <v>45655</v>
      </c>
      <c r="E20" s="70">
        <v>45673</v>
      </c>
      <c r="F20">
        <v>0</v>
      </c>
      <c r="G20" s="71">
        <v>0</v>
      </c>
    </row>
    <row r="21" spans="1:7">
      <c r="A21" t="s">
        <v>2702</v>
      </c>
      <c r="B21" t="s">
        <v>2693</v>
      </c>
      <c r="C21">
        <v>0.75</v>
      </c>
      <c r="D21" s="70">
        <v>45656</v>
      </c>
      <c r="E21" s="70">
        <v>45676</v>
      </c>
      <c r="F21">
        <v>1.5</v>
      </c>
      <c r="G21" s="71">
        <v>0</v>
      </c>
    </row>
    <row r="22" spans="1:7">
      <c r="A22" t="s">
        <v>2703</v>
      </c>
      <c r="B22" t="s">
        <v>2699</v>
      </c>
      <c r="C22">
        <v>0.75</v>
      </c>
      <c r="D22" s="70">
        <v>45658</v>
      </c>
      <c r="E22" s="70">
        <v>45678</v>
      </c>
      <c r="F22">
        <v>0.1</v>
      </c>
      <c r="G22" s="71">
        <v>0</v>
      </c>
    </row>
    <row r="23" spans="1:7">
      <c r="A23" t="s">
        <v>2704</v>
      </c>
      <c r="B23" t="s">
        <v>2701</v>
      </c>
      <c r="C23">
        <v>0.75</v>
      </c>
      <c r="D23" s="70">
        <v>45658</v>
      </c>
      <c r="E23" s="70">
        <v>45678</v>
      </c>
      <c r="F23">
        <v>0.1</v>
      </c>
      <c r="G23" s="71">
        <v>0</v>
      </c>
    </row>
    <row r="24" spans="1:7">
      <c r="A24" t="s">
        <v>2453</v>
      </c>
      <c r="B24" t="s">
        <v>2691</v>
      </c>
      <c r="C24">
        <v>0.54</v>
      </c>
      <c r="D24" s="70">
        <v>45659</v>
      </c>
      <c r="E24" s="70">
        <v>45675</v>
      </c>
      <c r="F24">
        <v>3.04</v>
      </c>
      <c r="G24" s="71">
        <v>0</v>
      </c>
    </row>
    <row r="25" spans="1:7">
      <c r="A25" t="s">
        <v>2705</v>
      </c>
      <c r="B25" t="s">
        <v>2693</v>
      </c>
      <c r="C25">
        <v>0.75</v>
      </c>
      <c r="D25" s="70">
        <v>45662</v>
      </c>
      <c r="E25" s="70">
        <v>45680</v>
      </c>
      <c r="F25">
        <v>2.9</v>
      </c>
      <c r="G25" s="71">
        <v>0</v>
      </c>
    </row>
    <row r="26" spans="1:7">
      <c r="A26" t="s">
        <v>2706</v>
      </c>
      <c r="B26" t="s">
        <v>2693</v>
      </c>
      <c r="C26">
        <v>0.75</v>
      </c>
      <c r="D26" s="70">
        <v>45665</v>
      </c>
      <c r="E26" s="70">
        <v>45685</v>
      </c>
      <c r="F26">
        <v>2.65</v>
      </c>
      <c r="G26" s="71">
        <v>0</v>
      </c>
    </row>
    <row r="27" spans="1:7">
      <c r="A27" t="s">
        <v>2463</v>
      </c>
      <c r="B27" t="s">
        <v>2691</v>
      </c>
      <c r="C27">
        <v>0.54</v>
      </c>
      <c r="D27" s="70">
        <v>45666</v>
      </c>
      <c r="E27" s="70">
        <v>45682</v>
      </c>
      <c r="F27">
        <v>3.73</v>
      </c>
      <c r="G27" s="71">
        <v>0</v>
      </c>
    </row>
    <row r="28" spans="1:7">
      <c r="A28" t="s">
        <v>2417</v>
      </c>
      <c r="B28" t="s">
        <v>2691</v>
      </c>
      <c r="C28">
        <v>0.54</v>
      </c>
      <c r="D28" s="70">
        <v>45669</v>
      </c>
      <c r="E28" s="70">
        <v>45684</v>
      </c>
      <c r="F28">
        <v>4.62</v>
      </c>
      <c r="G28" s="71">
        <v>0</v>
      </c>
    </row>
    <row r="29" spans="1:7">
      <c r="A29" t="s">
        <v>2707</v>
      </c>
      <c r="B29" t="s">
        <v>2699</v>
      </c>
      <c r="C29">
        <v>0.75</v>
      </c>
      <c r="D29" s="70">
        <v>45670</v>
      </c>
      <c r="E29" s="70">
        <v>45690</v>
      </c>
      <c r="F29">
        <v>0.45</v>
      </c>
      <c r="G29" s="71">
        <v>0</v>
      </c>
    </row>
    <row r="30" spans="1:7">
      <c r="A30" t="s">
        <v>2708</v>
      </c>
      <c r="B30" t="s">
        <v>2701</v>
      </c>
      <c r="C30">
        <v>0.75</v>
      </c>
      <c r="D30" s="70">
        <v>45670</v>
      </c>
      <c r="E30" s="70">
        <v>45690</v>
      </c>
      <c r="F30">
        <v>0.45</v>
      </c>
      <c r="G30" s="71">
        <v>0</v>
      </c>
    </row>
    <row r="31" spans="1:7">
      <c r="A31" t="s">
        <v>2447</v>
      </c>
      <c r="B31" t="s">
        <v>2709</v>
      </c>
      <c r="C31">
        <v>0.38</v>
      </c>
      <c r="D31" s="70">
        <v>45673</v>
      </c>
      <c r="E31" s="70">
        <v>45684</v>
      </c>
      <c r="F31">
        <v>0.15</v>
      </c>
      <c r="G31" s="71">
        <v>0</v>
      </c>
    </row>
    <row r="32" spans="1:7">
      <c r="A32" t="s">
        <v>2710</v>
      </c>
      <c r="B32" t="s">
        <v>2693</v>
      </c>
      <c r="C32">
        <v>0.75</v>
      </c>
      <c r="D32" s="70">
        <v>45676</v>
      </c>
      <c r="E32" s="70">
        <v>45694</v>
      </c>
      <c r="F32">
        <v>3.3</v>
      </c>
      <c r="G32" s="71">
        <v>0</v>
      </c>
    </row>
    <row r="33" spans="1:7">
      <c r="A33" t="s">
        <v>2433</v>
      </c>
      <c r="B33" t="s">
        <v>2709</v>
      </c>
      <c r="C33">
        <v>0.27</v>
      </c>
      <c r="D33" s="70">
        <v>45677</v>
      </c>
      <c r="E33" s="70">
        <v>45684</v>
      </c>
      <c r="F33">
        <v>0</v>
      </c>
      <c r="G33" s="71">
        <v>0</v>
      </c>
    </row>
    <row r="34" spans="1:7">
      <c r="A34" t="s">
        <v>2429</v>
      </c>
      <c r="B34" t="s">
        <v>2709</v>
      </c>
      <c r="C34">
        <v>0.54</v>
      </c>
      <c r="D34" s="70">
        <v>45680</v>
      </c>
      <c r="E34" s="70">
        <v>45696</v>
      </c>
      <c r="F34">
        <v>0.31</v>
      </c>
      <c r="G34" s="71">
        <v>0</v>
      </c>
    </row>
    <row r="35" spans="1:7">
      <c r="A35" t="s">
        <v>2711</v>
      </c>
      <c r="B35" t="s">
        <v>2712</v>
      </c>
      <c r="C35">
        <v>0.54</v>
      </c>
      <c r="D35" s="70">
        <v>45680</v>
      </c>
      <c r="E35" s="70">
        <v>45696</v>
      </c>
      <c r="F35">
        <v>0</v>
      </c>
      <c r="G35" s="71">
        <v>0</v>
      </c>
    </row>
    <row r="36" spans="1:7">
      <c r="A36" t="s">
        <v>2713</v>
      </c>
      <c r="B36" t="s">
        <v>2714</v>
      </c>
      <c r="C36">
        <v>0.54</v>
      </c>
      <c r="D36" s="70">
        <v>45680</v>
      </c>
      <c r="E36" s="70">
        <v>45696</v>
      </c>
      <c r="F36">
        <v>0</v>
      </c>
      <c r="G36" s="71">
        <v>0</v>
      </c>
    </row>
    <row r="37" spans="1:7">
      <c r="A37" t="s">
        <v>2435</v>
      </c>
      <c r="B37" t="s">
        <v>2715</v>
      </c>
      <c r="C37">
        <v>0.54</v>
      </c>
      <c r="D37" s="70">
        <v>45680</v>
      </c>
      <c r="E37" s="70">
        <v>45696</v>
      </c>
      <c r="F37">
        <v>0</v>
      </c>
      <c r="G37" s="71">
        <v>0</v>
      </c>
    </row>
    <row r="38" spans="1:7">
      <c r="A38" t="s">
        <v>2716</v>
      </c>
      <c r="B38" t="s">
        <v>2717</v>
      </c>
      <c r="C38">
        <v>0.54</v>
      </c>
      <c r="D38" s="70">
        <v>45680</v>
      </c>
      <c r="E38" s="70">
        <v>45696</v>
      </c>
      <c r="F38">
        <v>0</v>
      </c>
      <c r="G38" s="71">
        <v>0</v>
      </c>
    </row>
    <row r="39" spans="1:7">
      <c r="A39" t="s">
        <v>2718</v>
      </c>
      <c r="B39" t="s">
        <v>2693</v>
      </c>
      <c r="C39">
        <v>0.75</v>
      </c>
      <c r="D39" s="70">
        <v>45683</v>
      </c>
      <c r="E39" s="70">
        <v>45701</v>
      </c>
      <c r="F39">
        <v>4.05</v>
      </c>
      <c r="G39" s="71">
        <v>0</v>
      </c>
    </row>
    <row r="40" spans="1:7">
      <c r="A40" t="s">
        <v>2719</v>
      </c>
      <c r="B40" t="s">
        <v>2712</v>
      </c>
      <c r="C40">
        <v>0.54</v>
      </c>
      <c r="D40" s="70">
        <v>45683</v>
      </c>
      <c r="E40" s="70">
        <v>45698</v>
      </c>
      <c r="F40">
        <v>0.12</v>
      </c>
      <c r="G40" s="71">
        <v>0</v>
      </c>
    </row>
    <row r="41" spans="1:7">
      <c r="A41" t="s">
        <v>2720</v>
      </c>
      <c r="B41" t="s">
        <v>2714</v>
      </c>
      <c r="C41">
        <v>0.54</v>
      </c>
      <c r="D41" s="70">
        <v>45683</v>
      </c>
      <c r="E41" s="70">
        <v>45698</v>
      </c>
      <c r="F41">
        <v>0.12</v>
      </c>
      <c r="G41" s="71">
        <v>0</v>
      </c>
    </row>
    <row r="42" spans="1:7">
      <c r="A42" t="s">
        <v>2449</v>
      </c>
      <c r="B42" t="s">
        <v>2715</v>
      </c>
      <c r="C42">
        <v>0.54</v>
      </c>
      <c r="D42" s="70">
        <v>45683</v>
      </c>
      <c r="E42" s="70">
        <v>45698</v>
      </c>
      <c r="F42">
        <v>0.12</v>
      </c>
      <c r="G42" s="71">
        <v>0</v>
      </c>
    </row>
    <row r="43" spans="1:7">
      <c r="A43" t="s">
        <v>2721</v>
      </c>
      <c r="B43" t="s">
        <v>2717</v>
      </c>
      <c r="C43">
        <v>0.54</v>
      </c>
      <c r="D43" s="70">
        <v>45683</v>
      </c>
      <c r="E43" s="70">
        <v>45698</v>
      </c>
      <c r="F43">
        <v>0.12</v>
      </c>
      <c r="G43" s="71">
        <v>0</v>
      </c>
    </row>
    <row r="44" spans="1:7">
      <c r="A44" t="s">
        <v>2722</v>
      </c>
      <c r="B44" t="s">
        <v>2723</v>
      </c>
      <c r="C44">
        <v>0.75</v>
      </c>
      <c r="D44" s="70">
        <v>45685</v>
      </c>
      <c r="E44" s="70">
        <v>45705</v>
      </c>
      <c r="F44">
        <v>0</v>
      </c>
      <c r="G44" s="71">
        <v>0</v>
      </c>
    </row>
    <row r="45" spans="1:7">
      <c r="A45" t="s">
        <v>2724</v>
      </c>
      <c r="B45" t="s">
        <v>2723</v>
      </c>
      <c r="C45">
        <v>0.75</v>
      </c>
      <c r="D45" s="70">
        <v>45685</v>
      </c>
      <c r="E45" s="70">
        <v>45705</v>
      </c>
      <c r="F45">
        <v>0.15</v>
      </c>
      <c r="G45" s="71">
        <v>0</v>
      </c>
    </row>
    <row r="46" spans="1:7">
      <c r="A46" t="s">
        <v>2725</v>
      </c>
      <c r="B46" t="s">
        <v>2693</v>
      </c>
      <c r="C46">
        <v>0.75</v>
      </c>
      <c r="D46" s="70">
        <v>45685</v>
      </c>
      <c r="E46" s="70">
        <v>45705</v>
      </c>
      <c r="F46">
        <v>5.05</v>
      </c>
      <c r="G46" s="71">
        <v>0</v>
      </c>
    </row>
    <row r="47" spans="1:7">
      <c r="A47" t="s">
        <v>2540</v>
      </c>
      <c r="B47" t="s">
        <v>2694</v>
      </c>
      <c r="C47">
        <v>0.54</v>
      </c>
      <c r="D47" s="70">
        <v>45691</v>
      </c>
      <c r="E47" s="70">
        <v>45707</v>
      </c>
      <c r="F47">
        <v>1.77</v>
      </c>
      <c r="G47" s="71">
        <v>0</v>
      </c>
    </row>
    <row r="48" spans="1:7">
      <c r="A48" t="s">
        <v>2726</v>
      </c>
      <c r="B48" t="s">
        <v>2695</v>
      </c>
      <c r="C48">
        <v>0.54</v>
      </c>
      <c r="D48" s="70">
        <v>45691</v>
      </c>
      <c r="E48" s="70">
        <v>45707</v>
      </c>
      <c r="F48">
        <v>1.77</v>
      </c>
      <c r="G48" s="71">
        <v>0</v>
      </c>
    </row>
    <row r="49" spans="1:7">
      <c r="A49" t="s">
        <v>2727</v>
      </c>
      <c r="B49" t="s">
        <v>2723</v>
      </c>
      <c r="C49">
        <v>0.75</v>
      </c>
      <c r="D49" s="70">
        <v>45697</v>
      </c>
      <c r="E49" s="70">
        <v>45715</v>
      </c>
      <c r="F49">
        <v>0.4</v>
      </c>
      <c r="G49" s="71">
        <v>0</v>
      </c>
    </row>
    <row r="50" spans="1:7">
      <c r="A50" t="s">
        <v>2728</v>
      </c>
      <c r="B50" t="s">
        <v>2729</v>
      </c>
      <c r="C50">
        <v>0.75</v>
      </c>
      <c r="D50" s="70">
        <v>45697</v>
      </c>
      <c r="E50" s="70">
        <v>45715</v>
      </c>
      <c r="F50">
        <v>0</v>
      </c>
      <c r="G50" s="71">
        <v>0</v>
      </c>
    </row>
    <row r="51" spans="1:7">
      <c r="A51" t="s">
        <v>2730</v>
      </c>
      <c r="B51" t="s">
        <v>2731</v>
      </c>
      <c r="C51">
        <v>0.75</v>
      </c>
      <c r="D51" s="70">
        <v>45697</v>
      </c>
      <c r="E51" s="70">
        <v>45715</v>
      </c>
      <c r="F51">
        <v>0</v>
      </c>
      <c r="G51" s="71">
        <v>0</v>
      </c>
    </row>
    <row r="52" spans="1:7">
      <c r="A52" t="s">
        <v>2732</v>
      </c>
      <c r="B52" t="s">
        <v>2733</v>
      </c>
      <c r="C52">
        <v>0.75</v>
      </c>
      <c r="D52" s="70">
        <v>45697</v>
      </c>
      <c r="E52" s="70">
        <v>45715</v>
      </c>
      <c r="F52">
        <v>0</v>
      </c>
      <c r="G52" s="71">
        <v>0</v>
      </c>
    </row>
    <row r="53" spans="1:7">
      <c r="A53" t="s">
        <v>2734</v>
      </c>
      <c r="B53" t="s">
        <v>2735</v>
      </c>
      <c r="C53">
        <v>0.75</v>
      </c>
      <c r="D53" s="70">
        <v>45697</v>
      </c>
      <c r="E53" s="70">
        <v>45715</v>
      </c>
      <c r="F53">
        <v>0</v>
      </c>
      <c r="G53" s="71">
        <v>0</v>
      </c>
    </row>
    <row r="54" spans="1:7">
      <c r="A54" t="s">
        <v>2736</v>
      </c>
      <c r="B54" t="s">
        <v>2729</v>
      </c>
      <c r="C54">
        <v>0.75</v>
      </c>
      <c r="D54" s="70">
        <v>45699</v>
      </c>
      <c r="E54" s="70">
        <v>45719</v>
      </c>
      <c r="F54">
        <v>0.15</v>
      </c>
      <c r="G54" s="71">
        <v>0</v>
      </c>
    </row>
    <row r="55" spans="1:7">
      <c r="A55" t="s">
        <v>2737</v>
      </c>
      <c r="B55" t="s">
        <v>2731</v>
      </c>
      <c r="C55">
        <v>0.75</v>
      </c>
      <c r="D55" s="70">
        <v>45699</v>
      </c>
      <c r="E55" s="70">
        <v>45719</v>
      </c>
      <c r="F55">
        <v>0.15</v>
      </c>
      <c r="G55" s="71">
        <v>0</v>
      </c>
    </row>
    <row r="56" spans="1:7">
      <c r="A56" t="s">
        <v>2738</v>
      </c>
      <c r="B56" t="s">
        <v>2733</v>
      </c>
      <c r="C56">
        <v>0.75</v>
      </c>
      <c r="D56" s="70">
        <v>45699</v>
      </c>
      <c r="E56" s="70">
        <v>45719</v>
      </c>
      <c r="F56">
        <v>0.15</v>
      </c>
      <c r="G56" s="71">
        <v>0</v>
      </c>
    </row>
    <row r="57" spans="1:7">
      <c r="A57" t="s">
        <v>2739</v>
      </c>
      <c r="B57" t="s">
        <v>2735</v>
      </c>
      <c r="C57">
        <v>0.75</v>
      </c>
      <c r="D57" s="70">
        <v>45699</v>
      </c>
      <c r="E57" s="70">
        <v>45719</v>
      </c>
      <c r="F57">
        <v>0.15</v>
      </c>
      <c r="G57" s="71">
        <v>0</v>
      </c>
    </row>
    <row r="58" spans="1:7">
      <c r="A58" t="s">
        <v>2434</v>
      </c>
      <c r="B58" t="s">
        <v>2715</v>
      </c>
      <c r="C58">
        <v>0.54</v>
      </c>
      <c r="D58" s="70">
        <v>45705</v>
      </c>
      <c r="E58" s="70">
        <v>45720</v>
      </c>
      <c r="F58">
        <v>1.46</v>
      </c>
      <c r="G58" s="71">
        <v>0</v>
      </c>
    </row>
    <row r="59" spans="1:7">
      <c r="A59" t="s">
        <v>2740</v>
      </c>
      <c r="B59" t="s">
        <v>2717</v>
      </c>
      <c r="C59">
        <v>0.54</v>
      </c>
      <c r="D59" s="70">
        <v>45705</v>
      </c>
      <c r="E59" s="70">
        <v>45720</v>
      </c>
      <c r="F59">
        <v>1.46</v>
      </c>
      <c r="G59" s="71">
        <v>0</v>
      </c>
    </row>
    <row r="60" spans="1:7">
      <c r="A60" t="s">
        <v>2524</v>
      </c>
      <c r="B60" t="s">
        <v>2694</v>
      </c>
      <c r="C60">
        <v>0.54</v>
      </c>
      <c r="D60" s="70">
        <v>45705</v>
      </c>
      <c r="E60" s="70">
        <v>45720</v>
      </c>
      <c r="F60">
        <v>0</v>
      </c>
      <c r="G60" s="71">
        <v>0</v>
      </c>
    </row>
    <row r="61" spans="1:7">
      <c r="A61" t="s">
        <v>2439</v>
      </c>
      <c r="B61" t="s">
        <v>2695</v>
      </c>
      <c r="C61">
        <v>0.54</v>
      </c>
      <c r="D61" s="70">
        <v>45705</v>
      </c>
      <c r="E61" s="70">
        <v>45720</v>
      </c>
      <c r="F61">
        <v>0</v>
      </c>
      <c r="G61" s="71">
        <v>0</v>
      </c>
    </row>
    <row r="62" spans="1:7">
      <c r="A62" t="s">
        <v>2741</v>
      </c>
      <c r="B62" t="s">
        <v>2699</v>
      </c>
      <c r="C62">
        <v>0.75</v>
      </c>
      <c r="D62" s="70">
        <v>45708</v>
      </c>
      <c r="E62" s="70">
        <v>45728</v>
      </c>
      <c r="F62">
        <v>1.85</v>
      </c>
      <c r="G62" s="71">
        <v>0</v>
      </c>
    </row>
    <row r="63" spans="1:7">
      <c r="A63" t="s">
        <v>2742</v>
      </c>
      <c r="B63" t="s">
        <v>2701</v>
      </c>
      <c r="C63">
        <v>0.75</v>
      </c>
      <c r="D63" s="70">
        <v>45708</v>
      </c>
      <c r="E63" s="70">
        <v>45728</v>
      </c>
      <c r="F63">
        <v>1.85</v>
      </c>
      <c r="G63" s="71">
        <v>0</v>
      </c>
    </row>
    <row r="64" spans="1:7">
      <c r="A64" t="s">
        <v>2743</v>
      </c>
      <c r="B64" t="s">
        <v>2712</v>
      </c>
      <c r="C64">
        <v>0.54</v>
      </c>
      <c r="D64" s="70">
        <v>45710</v>
      </c>
      <c r="E64" s="70">
        <v>45725</v>
      </c>
      <c r="F64">
        <v>0.35</v>
      </c>
      <c r="G64" s="71">
        <v>0</v>
      </c>
    </row>
    <row r="65" spans="1:7">
      <c r="A65" t="s">
        <v>2744</v>
      </c>
      <c r="B65" t="s">
        <v>2714</v>
      </c>
      <c r="C65">
        <v>0.54</v>
      </c>
      <c r="D65" s="70">
        <v>45710</v>
      </c>
      <c r="E65" s="70">
        <v>45725</v>
      </c>
      <c r="F65">
        <v>0.35</v>
      </c>
      <c r="G65" s="71">
        <v>0</v>
      </c>
    </row>
    <row r="66" spans="1:7">
      <c r="A66" t="s">
        <v>2745</v>
      </c>
      <c r="B66" t="s">
        <v>2715</v>
      </c>
      <c r="C66">
        <v>0.54</v>
      </c>
      <c r="D66" s="70">
        <v>45710</v>
      </c>
      <c r="E66" s="70">
        <v>45725</v>
      </c>
      <c r="F66">
        <v>0.35</v>
      </c>
      <c r="G66" s="71">
        <v>0</v>
      </c>
    </row>
    <row r="67" spans="1:7">
      <c r="A67" t="s">
        <v>55</v>
      </c>
      <c r="B67" t="s">
        <v>2717</v>
      </c>
      <c r="C67">
        <v>0.54</v>
      </c>
      <c r="D67" s="70">
        <v>45710</v>
      </c>
      <c r="E67" s="70">
        <v>45725</v>
      </c>
      <c r="F67">
        <v>0.35</v>
      </c>
      <c r="G67" s="71">
        <v>0</v>
      </c>
    </row>
    <row r="68" spans="1:7">
      <c r="A68" t="s">
        <v>2746</v>
      </c>
      <c r="B68" t="s">
        <v>2715</v>
      </c>
      <c r="C68">
        <v>0.54</v>
      </c>
      <c r="D68" s="70">
        <v>45710</v>
      </c>
      <c r="E68" s="70">
        <v>45725</v>
      </c>
      <c r="F68">
        <v>0.08</v>
      </c>
      <c r="G68" s="71">
        <v>0</v>
      </c>
    </row>
    <row r="69" spans="1:7">
      <c r="A69" t="s">
        <v>2448</v>
      </c>
      <c r="B69" t="s">
        <v>2717</v>
      </c>
      <c r="C69">
        <v>0.54</v>
      </c>
      <c r="D69" s="70">
        <v>45710</v>
      </c>
      <c r="E69" s="70">
        <v>45725</v>
      </c>
      <c r="F69">
        <v>0.08</v>
      </c>
      <c r="G69" s="71">
        <v>0</v>
      </c>
    </row>
    <row r="70" spans="1:7">
      <c r="A70" t="s">
        <v>2747</v>
      </c>
      <c r="B70" t="s">
        <v>2733</v>
      </c>
      <c r="C70">
        <v>0.75</v>
      </c>
      <c r="D70" s="70">
        <v>45721</v>
      </c>
      <c r="E70" s="70">
        <v>45741</v>
      </c>
      <c r="F70">
        <v>1.55</v>
      </c>
      <c r="G70" s="71">
        <v>0</v>
      </c>
    </row>
    <row r="71" spans="1:7">
      <c r="A71" t="s">
        <v>2748</v>
      </c>
      <c r="B71" t="s">
        <v>2735</v>
      </c>
      <c r="C71">
        <v>0.75</v>
      </c>
      <c r="D71" s="70">
        <v>45721</v>
      </c>
      <c r="E71" s="70">
        <v>45741</v>
      </c>
      <c r="F71">
        <v>1.55</v>
      </c>
      <c r="G71" s="71">
        <v>0</v>
      </c>
    </row>
    <row r="72" spans="1:7">
      <c r="A72" t="s">
        <v>2749</v>
      </c>
      <c r="B72" t="s">
        <v>2699</v>
      </c>
      <c r="C72">
        <v>0.75</v>
      </c>
      <c r="D72" s="70">
        <v>45721</v>
      </c>
      <c r="E72" s="70">
        <v>45741</v>
      </c>
      <c r="F72">
        <v>0</v>
      </c>
      <c r="G72" s="71">
        <v>0</v>
      </c>
    </row>
    <row r="73" spans="1:7">
      <c r="A73" t="s">
        <v>2750</v>
      </c>
      <c r="B73" t="s">
        <v>2701</v>
      </c>
      <c r="C73">
        <v>0.75</v>
      </c>
      <c r="D73" s="70">
        <v>45721</v>
      </c>
      <c r="E73" s="70">
        <v>45741</v>
      </c>
      <c r="F73">
        <v>0</v>
      </c>
      <c r="G73" s="71">
        <v>0</v>
      </c>
    </row>
    <row r="74" spans="1:7">
      <c r="A74" t="s">
        <v>2459</v>
      </c>
      <c r="B74" t="s">
        <v>2709</v>
      </c>
      <c r="C74">
        <v>0.54</v>
      </c>
      <c r="D74" s="70">
        <v>45724</v>
      </c>
      <c r="E74" s="70">
        <v>45739</v>
      </c>
      <c r="F74">
        <v>1.81</v>
      </c>
      <c r="G74" s="71">
        <v>0</v>
      </c>
    </row>
    <row r="75" spans="1:7">
      <c r="A75" t="s">
        <v>2751</v>
      </c>
      <c r="B75" t="s">
        <v>2729</v>
      </c>
      <c r="C75">
        <v>0.75</v>
      </c>
      <c r="D75" s="70">
        <v>45726</v>
      </c>
      <c r="E75" s="70">
        <v>45750</v>
      </c>
      <c r="F75">
        <v>0.4</v>
      </c>
      <c r="G75" s="71">
        <v>0</v>
      </c>
    </row>
    <row r="76" spans="1:7">
      <c r="A76" t="s">
        <v>2752</v>
      </c>
      <c r="B76" t="s">
        <v>2731</v>
      </c>
      <c r="C76">
        <v>0.75</v>
      </c>
      <c r="D76" s="70">
        <v>45726</v>
      </c>
      <c r="E76" s="70">
        <v>45750</v>
      </c>
      <c r="F76">
        <v>0.4</v>
      </c>
      <c r="G76" s="71">
        <v>0</v>
      </c>
    </row>
    <row r="77" spans="1:7">
      <c r="A77" t="s">
        <v>2753</v>
      </c>
      <c r="B77" t="s">
        <v>2733</v>
      </c>
      <c r="C77">
        <v>0.75</v>
      </c>
      <c r="D77" s="70">
        <v>45726</v>
      </c>
      <c r="E77" s="70">
        <v>45750</v>
      </c>
      <c r="F77">
        <v>0.4</v>
      </c>
      <c r="G77" s="71">
        <v>0</v>
      </c>
    </row>
    <row r="78" spans="1:7">
      <c r="A78" t="s">
        <v>2754</v>
      </c>
      <c r="B78" t="s">
        <v>2735</v>
      </c>
      <c r="C78">
        <v>0.75</v>
      </c>
      <c r="D78" s="70">
        <v>45726</v>
      </c>
      <c r="E78" s="70">
        <v>45750</v>
      </c>
      <c r="F78">
        <v>0.4</v>
      </c>
      <c r="G78" s="71">
        <v>0</v>
      </c>
    </row>
    <row r="79" spans="1:7">
      <c r="A79" t="s">
        <v>2755</v>
      </c>
      <c r="B79" t="s">
        <v>2733</v>
      </c>
      <c r="C79">
        <v>0.75</v>
      </c>
      <c r="D79" s="70">
        <v>45726</v>
      </c>
      <c r="E79" s="70">
        <v>45750</v>
      </c>
      <c r="F79">
        <v>0.1</v>
      </c>
      <c r="G79" s="71">
        <v>0</v>
      </c>
    </row>
    <row r="80" spans="1:7">
      <c r="A80" t="s">
        <v>2756</v>
      </c>
      <c r="B80" t="s">
        <v>2735</v>
      </c>
      <c r="C80">
        <v>0.75</v>
      </c>
      <c r="D80" s="70">
        <v>45726</v>
      </c>
      <c r="E80" s="70">
        <v>45750</v>
      </c>
      <c r="F80">
        <v>0.1</v>
      </c>
      <c r="G80" s="71">
        <v>0</v>
      </c>
    </row>
    <row r="81" spans="1:7">
      <c r="A81" t="s">
        <v>2436</v>
      </c>
      <c r="B81" t="s">
        <v>2715</v>
      </c>
      <c r="C81">
        <v>0.54</v>
      </c>
      <c r="D81" s="70">
        <v>45729</v>
      </c>
      <c r="E81" s="70">
        <v>45745</v>
      </c>
      <c r="F81">
        <v>1.58</v>
      </c>
      <c r="G81" s="71">
        <v>0</v>
      </c>
    </row>
    <row r="82" spans="1:7">
      <c r="A82" t="s">
        <v>2757</v>
      </c>
      <c r="B82" t="s">
        <v>2717</v>
      </c>
      <c r="C82">
        <v>0.54</v>
      </c>
      <c r="D82" s="70">
        <v>45729</v>
      </c>
      <c r="E82" s="70">
        <v>45745</v>
      </c>
      <c r="F82">
        <v>1.58</v>
      </c>
      <c r="G82" s="71">
        <v>0</v>
      </c>
    </row>
    <row r="83" spans="1:7">
      <c r="A83" t="s">
        <v>59</v>
      </c>
      <c r="B83" t="s">
        <v>2758</v>
      </c>
      <c r="C83">
        <v>0.54</v>
      </c>
      <c r="D83" s="70">
        <v>45729</v>
      </c>
      <c r="E83" s="70">
        <v>45745</v>
      </c>
      <c r="F83">
        <v>1.5</v>
      </c>
      <c r="G83" s="71">
        <v>0</v>
      </c>
    </row>
    <row r="84" spans="1:7">
      <c r="A84" t="s">
        <v>1073</v>
      </c>
      <c r="B84" t="s">
        <v>2759</v>
      </c>
      <c r="C84">
        <v>0.54</v>
      </c>
      <c r="D84" s="70">
        <v>45729</v>
      </c>
      <c r="E84" s="70">
        <v>45745</v>
      </c>
      <c r="F84">
        <v>1.5</v>
      </c>
      <c r="G84" s="71">
        <v>0</v>
      </c>
    </row>
    <row r="85" spans="1:7">
      <c r="A85" t="s">
        <v>1037</v>
      </c>
      <c r="B85" t="s">
        <v>2760</v>
      </c>
      <c r="C85">
        <v>0.54</v>
      </c>
      <c r="D85" s="70">
        <v>45729</v>
      </c>
      <c r="E85" s="70">
        <v>45745</v>
      </c>
      <c r="F85">
        <v>1.5</v>
      </c>
      <c r="G85" s="71">
        <v>0</v>
      </c>
    </row>
    <row r="86" spans="1:7">
      <c r="A86" t="s">
        <v>2474</v>
      </c>
      <c r="B86" t="s">
        <v>2694</v>
      </c>
      <c r="C86">
        <v>0.54</v>
      </c>
      <c r="D86" s="70">
        <v>45733</v>
      </c>
      <c r="E86" s="70">
        <v>45753</v>
      </c>
      <c r="F86">
        <v>0.42</v>
      </c>
      <c r="G86" s="71">
        <v>0</v>
      </c>
    </row>
    <row r="87" spans="1:7">
      <c r="A87" t="s">
        <v>2423</v>
      </c>
      <c r="B87" t="s">
        <v>2695</v>
      </c>
      <c r="C87">
        <v>0.54</v>
      </c>
      <c r="D87" s="70">
        <v>45733</v>
      </c>
      <c r="E87" s="70">
        <v>45753</v>
      </c>
      <c r="F87">
        <v>0.42</v>
      </c>
      <c r="G87" s="71">
        <v>0</v>
      </c>
    </row>
    <row r="88" spans="1:7">
      <c r="A88" t="s">
        <v>2441</v>
      </c>
      <c r="B88" t="s">
        <v>2709</v>
      </c>
      <c r="C88">
        <v>0.54</v>
      </c>
      <c r="D88" s="70">
        <v>45733</v>
      </c>
      <c r="E88" s="70">
        <v>45753</v>
      </c>
      <c r="F88">
        <v>0</v>
      </c>
      <c r="G88" s="71">
        <v>0</v>
      </c>
    </row>
    <row r="89" spans="1:7">
      <c r="A89" t="s">
        <v>2450</v>
      </c>
      <c r="B89" t="s">
        <v>2715</v>
      </c>
      <c r="C89">
        <v>0.54</v>
      </c>
      <c r="D89" s="70">
        <v>45736</v>
      </c>
      <c r="E89" s="70">
        <v>45756</v>
      </c>
      <c r="F89">
        <v>0.12</v>
      </c>
      <c r="G89" s="71">
        <v>0</v>
      </c>
    </row>
    <row r="90" spans="1:7">
      <c r="A90" t="s">
        <v>2761</v>
      </c>
      <c r="B90" t="s">
        <v>2717</v>
      </c>
      <c r="C90">
        <v>0.54</v>
      </c>
      <c r="D90" s="70">
        <v>45736</v>
      </c>
      <c r="E90" s="70">
        <v>45756</v>
      </c>
      <c r="F90">
        <v>0.12</v>
      </c>
      <c r="G90" s="71">
        <v>0</v>
      </c>
    </row>
    <row r="91" spans="1:7">
      <c r="A91" t="s">
        <v>106</v>
      </c>
      <c r="B91" t="s">
        <v>2758</v>
      </c>
      <c r="C91">
        <v>0.54</v>
      </c>
      <c r="D91" s="70">
        <v>45736</v>
      </c>
      <c r="E91" s="70">
        <v>45756</v>
      </c>
      <c r="F91">
        <v>0.19</v>
      </c>
      <c r="G91" s="71">
        <v>0</v>
      </c>
    </row>
    <row r="92" spans="1:7">
      <c r="A92" t="s">
        <v>1075</v>
      </c>
      <c r="B92" t="s">
        <v>2759</v>
      </c>
      <c r="C92">
        <v>0.54</v>
      </c>
      <c r="D92" s="70">
        <v>45736</v>
      </c>
      <c r="E92" s="70">
        <v>45756</v>
      </c>
      <c r="F92">
        <v>0.19</v>
      </c>
      <c r="G92" s="71">
        <v>0</v>
      </c>
    </row>
    <row r="93" spans="1:7">
      <c r="A93" t="s">
        <v>1039</v>
      </c>
      <c r="B93" t="s">
        <v>2760</v>
      </c>
      <c r="C93">
        <v>0.54</v>
      </c>
      <c r="D93" s="70">
        <v>45736</v>
      </c>
      <c r="E93" s="70">
        <v>45756</v>
      </c>
      <c r="F93">
        <v>0.19</v>
      </c>
      <c r="G93" s="71">
        <v>0</v>
      </c>
    </row>
    <row r="94" spans="1:7">
      <c r="A94" t="s">
        <v>2430</v>
      </c>
      <c r="B94" t="s">
        <v>2715</v>
      </c>
      <c r="C94">
        <v>0.54</v>
      </c>
      <c r="D94" s="70">
        <v>45739</v>
      </c>
      <c r="E94" s="70">
        <v>45759</v>
      </c>
      <c r="F94">
        <v>0.77</v>
      </c>
      <c r="G94" s="71">
        <v>0</v>
      </c>
    </row>
    <row r="95" spans="1:7">
      <c r="A95" t="s">
        <v>2641</v>
      </c>
      <c r="B95" t="s">
        <v>2717</v>
      </c>
      <c r="C95">
        <v>0.54</v>
      </c>
      <c r="D95" s="70">
        <v>45739</v>
      </c>
      <c r="E95" s="70">
        <v>45759</v>
      </c>
      <c r="F95">
        <v>0.77</v>
      </c>
      <c r="G95" s="71">
        <v>0</v>
      </c>
    </row>
    <row r="96" spans="1:7">
      <c r="A96" t="s">
        <v>2762</v>
      </c>
      <c r="B96" t="s">
        <v>2723</v>
      </c>
      <c r="C96">
        <v>0.75</v>
      </c>
      <c r="D96" s="70">
        <v>45740</v>
      </c>
      <c r="E96" s="70">
        <v>45764</v>
      </c>
      <c r="F96">
        <v>1.95</v>
      </c>
      <c r="G96" s="71">
        <v>0</v>
      </c>
    </row>
    <row r="97" spans="1:7">
      <c r="A97" t="s">
        <v>2378</v>
      </c>
      <c r="B97" t="s">
        <v>2694</v>
      </c>
      <c r="C97">
        <v>0.54</v>
      </c>
      <c r="D97" s="70">
        <v>45750</v>
      </c>
      <c r="E97" s="70">
        <v>45766</v>
      </c>
      <c r="F97">
        <v>1.73</v>
      </c>
      <c r="G97" s="71">
        <v>0</v>
      </c>
    </row>
    <row r="98" spans="1:7">
      <c r="A98" t="s">
        <v>2763</v>
      </c>
      <c r="B98" t="s">
        <v>2695</v>
      </c>
      <c r="C98">
        <v>0.54</v>
      </c>
      <c r="D98" s="70">
        <v>45750</v>
      </c>
      <c r="E98" s="70">
        <v>45766</v>
      </c>
      <c r="F98">
        <v>1.73</v>
      </c>
      <c r="G98" s="71">
        <v>0</v>
      </c>
    </row>
    <row r="99" spans="1:7">
      <c r="A99" t="s">
        <v>2764</v>
      </c>
      <c r="B99" t="s">
        <v>2733</v>
      </c>
      <c r="C99">
        <v>0.75</v>
      </c>
      <c r="D99" s="70">
        <v>45750</v>
      </c>
      <c r="E99" s="70">
        <v>45770</v>
      </c>
      <c r="F99">
        <v>1.7</v>
      </c>
      <c r="G99" s="71">
        <v>0</v>
      </c>
    </row>
    <row r="100" spans="1:7">
      <c r="A100" t="s">
        <v>2765</v>
      </c>
      <c r="B100" t="s">
        <v>2735</v>
      </c>
      <c r="C100">
        <v>0.75</v>
      </c>
      <c r="D100" s="70">
        <v>45750</v>
      </c>
      <c r="E100" s="70">
        <v>45770</v>
      </c>
      <c r="F100">
        <v>1.7</v>
      </c>
      <c r="G100" s="71">
        <v>0</v>
      </c>
    </row>
    <row r="101" spans="1:7">
      <c r="A101" t="s">
        <v>2766</v>
      </c>
      <c r="B101" t="s">
        <v>2767</v>
      </c>
      <c r="C101">
        <v>0.75</v>
      </c>
      <c r="D101" s="70">
        <v>45750</v>
      </c>
      <c r="E101" s="70">
        <v>45770</v>
      </c>
      <c r="F101">
        <v>1.6</v>
      </c>
      <c r="G101" s="71">
        <v>0</v>
      </c>
    </row>
    <row r="102" spans="1:7">
      <c r="A102" t="s">
        <v>2768</v>
      </c>
      <c r="B102" t="s">
        <v>2769</v>
      </c>
      <c r="C102">
        <v>0.75</v>
      </c>
      <c r="D102" s="70">
        <v>45750</v>
      </c>
      <c r="E102" s="70">
        <v>45770</v>
      </c>
      <c r="F102">
        <v>1.6</v>
      </c>
      <c r="G102" s="71">
        <v>0</v>
      </c>
    </row>
    <row r="103" spans="1:7">
      <c r="A103" t="s">
        <v>2770</v>
      </c>
      <c r="B103" t="s">
        <v>2771</v>
      </c>
      <c r="C103">
        <v>0.75</v>
      </c>
      <c r="D103" s="70">
        <v>45750</v>
      </c>
      <c r="E103" s="70">
        <v>45770</v>
      </c>
      <c r="F103">
        <v>1.6</v>
      </c>
      <c r="G103" s="71">
        <v>0</v>
      </c>
    </row>
    <row r="104" spans="1:7">
      <c r="A104" t="s">
        <v>2772</v>
      </c>
      <c r="B104" t="s">
        <v>2699</v>
      </c>
      <c r="C104">
        <v>0.75</v>
      </c>
      <c r="D104" s="70">
        <v>45754</v>
      </c>
      <c r="E104" s="70">
        <v>45774</v>
      </c>
      <c r="F104">
        <v>0.45</v>
      </c>
      <c r="G104" s="71">
        <v>0</v>
      </c>
    </row>
    <row r="105" spans="1:7">
      <c r="A105" t="s">
        <v>2773</v>
      </c>
      <c r="B105" t="s">
        <v>2701</v>
      </c>
      <c r="C105">
        <v>0.75</v>
      </c>
      <c r="D105" s="70">
        <v>45754</v>
      </c>
      <c r="E105" s="70">
        <v>45774</v>
      </c>
      <c r="F105">
        <v>0.45</v>
      </c>
      <c r="G105" s="71">
        <v>0</v>
      </c>
    </row>
    <row r="106" spans="1:7">
      <c r="A106" t="s">
        <v>2774</v>
      </c>
      <c r="B106" t="s">
        <v>2723</v>
      </c>
      <c r="C106">
        <v>0.75</v>
      </c>
      <c r="D106" s="70">
        <v>45754</v>
      </c>
      <c r="E106" s="70">
        <v>45774</v>
      </c>
      <c r="F106">
        <v>0</v>
      </c>
      <c r="G106" s="71">
        <v>0</v>
      </c>
    </row>
    <row r="107" spans="1:7">
      <c r="A107" t="s">
        <v>1113</v>
      </c>
      <c r="B107" t="s">
        <v>2775</v>
      </c>
      <c r="C107">
        <v>0.54</v>
      </c>
      <c r="D107" s="70">
        <v>45755</v>
      </c>
      <c r="E107" s="70">
        <v>45770</v>
      </c>
      <c r="F107">
        <v>3.23</v>
      </c>
      <c r="G107" s="71">
        <v>0</v>
      </c>
    </row>
    <row r="108" spans="1:7">
      <c r="A108" t="s">
        <v>2269</v>
      </c>
      <c r="B108" t="s">
        <v>2776</v>
      </c>
      <c r="C108">
        <v>0.54</v>
      </c>
      <c r="D108" s="70">
        <v>45755</v>
      </c>
      <c r="E108" s="70">
        <v>45770</v>
      </c>
      <c r="F108">
        <v>3.19</v>
      </c>
      <c r="G108" s="71">
        <v>0</v>
      </c>
    </row>
    <row r="109" spans="1:7">
      <c r="A109" t="s">
        <v>2302</v>
      </c>
      <c r="B109" t="s">
        <v>2775</v>
      </c>
      <c r="C109">
        <v>0.54</v>
      </c>
      <c r="D109" s="70">
        <v>45755</v>
      </c>
      <c r="E109" s="70">
        <v>45770</v>
      </c>
      <c r="F109">
        <v>2.96</v>
      </c>
      <c r="G109" s="71">
        <v>0</v>
      </c>
    </row>
    <row r="110" spans="1:7">
      <c r="A110" t="s">
        <v>2273</v>
      </c>
      <c r="B110" t="s">
        <v>2776</v>
      </c>
      <c r="C110">
        <v>0.54</v>
      </c>
      <c r="D110" s="70">
        <v>45755</v>
      </c>
      <c r="E110" s="70">
        <v>45770</v>
      </c>
      <c r="F110">
        <v>2.88</v>
      </c>
      <c r="G110" s="71">
        <v>0</v>
      </c>
    </row>
    <row r="111" spans="1:7">
      <c r="A111" t="s">
        <v>2777</v>
      </c>
      <c r="B111" t="s">
        <v>2733</v>
      </c>
      <c r="C111">
        <v>0.75</v>
      </c>
      <c r="D111" s="70">
        <v>45757</v>
      </c>
      <c r="E111" s="70">
        <v>45777</v>
      </c>
      <c r="F111">
        <v>0.1</v>
      </c>
      <c r="G111" s="71">
        <v>0</v>
      </c>
    </row>
    <row r="112" spans="1:7">
      <c r="A112" t="s">
        <v>2778</v>
      </c>
      <c r="B112" t="s">
        <v>2735</v>
      </c>
      <c r="C112">
        <v>0.75</v>
      </c>
      <c r="D112" s="70">
        <v>45757</v>
      </c>
      <c r="E112" s="70">
        <v>45777</v>
      </c>
      <c r="F112">
        <v>0.1</v>
      </c>
      <c r="G112" s="71">
        <v>0</v>
      </c>
    </row>
    <row r="113" spans="1:7">
      <c r="A113" t="s">
        <v>2779</v>
      </c>
      <c r="B113" t="s">
        <v>2767</v>
      </c>
      <c r="C113">
        <v>0.75</v>
      </c>
      <c r="D113" s="70">
        <v>45757</v>
      </c>
      <c r="E113" s="70">
        <v>45777</v>
      </c>
      <c r="F113">
        <v>0.2</v>
      </c>
      <c r="G113" s="71">
        <v>0</v>
      </c>
    </row>
    <row r="114" spans="1:7">
      <c r="A114" t="s">
        <v>2780</v>
      </c>
      <c r="B114" t="s">
        <v>2769</v>
      </c>
      <c r="C114">
        <v>0.75</v>
      </c>
      <c r="D114" s="70">
        <v>45757</v>
      </c>
      <c r="E114" s="70">
        <v>45777</v>
      </c>
      <c r="F114">
        <v>0.2</v>
      </c>
      <c r="G114" s="71">
        <v>0</v>
      </c>
    </row>
    <row r="115" spans="1:7">
      <c r="A115" t="s">
        <v>2781</v>
      </c>
      <c r="B115" t="s">
        <v>2771</v>
      </c>
      <c r="C115">
        <v>0.75</v>
      </c>
      <c r="D115" s="70">
        <v>45757</v>
      </c>
      <c r="E115" s="70">
        <v>45777</v>
      </c>
      <c r="F115">
        <v>0.2</v>
      </c>
      <c r="G115" s="71">
        <v>0</v>
      </c>
    </row>
    <row r="116" spans="1:7">
      <c r="A116" t="s">
        <v>2437</v>
      </c>
      <c r="B116" t="s">
        <v>2715</v>
      </c>
      <c r="C116">
        <v>0.54</v>
      </c>
      <c r="D116" s="70">
        <v>45759</v>
      </c>
      <c r="E116" s="70">
        <v>45774</v>
      </c>
      <c r="F116">
        <v>1.69</v>
      </c>
      <c r="G116" s="71">
        <v>0</v>
      </c>
    </row>
    <row r="117" spans="1:7">
      <c r="A117" t="s">
        <v>2782</v>
      </c>
      <c r="B117" t="s">
        <v>2717</v>
      </c>
      <c r="C117">
        <v>0.54</v>
      </c>
      <c r="D117" s="70">
        <v>45759</v>
      </c>
      <c r="E117" s="70">
        <v>45774</v>
      </c>
      <c r="F117">
        <v>1.69</v>
      </c>
      <c r="G117" s="71">
        <v>0</v>
      </c>
    </row>
    <row r="118" spans="1:7">
      <c r="A118" t="s">
        <v>2783</v>
      </c>
      <c r="B118" t="s">
        <v>2733</v>
      </c>
      <c r="C118">
        <v>0.75</v>
      </c>
      <c r="D118" s="70">
        <v>45760</v>
      </c>
      <c r="E118" s="70">
        <v>45778</v>
      </c>
      <c r="F118">
        <v>0.85</v>
      </c>
      <c r="G118" s="71">
        <v>0</v>
      </c>
    </row>
    <row r="119" spans="1:7">
      <c r="A119" t="s">
        <v>2784</v>
      </c>
      <c r="B119" t="s">
        <v>2735</v>
      </c>
      <c r="C119">
        <v>0.75</v>
      </c>
      <c r="D119" s="70">
        <v>45760</v>
      </c>
      <c r="E119" s="70">
        <v>45778</v>
      </c>
      <c r="F119">
        <v>0.85</v>
      </c>
      <c r="G119" s="71">
        <v>0</v>
      </c>
    </row>
    <row r="120" spans="1:7">
      <c r="A120" t="s">
        <v>2785</v>
      </c>
      <c r="B120" t="s">
        <v>2712</v>
      </c>
      <c r="C120">
        <v>0.54</v>
      </c>
      <c r="D120" s="70">
        <v>45761</v>
      </c>
      <c r="E120" s="70">
        <v>45776</v>
      </c>
      <c r="F120">
        <v>0</v>
      </c>
      <c r="G120" s="71">
        <v>0</v>
      </c>
    </row>
    <row r="121" spans="1:7">
      <c r="A121" t="s">
        <v>2786</v>
      </c>
      <c r="B121" t="s">
        <v>2714</v>
      </c>
      <c r="C121">
        <v>0.54</v>
      </c>
      <c r="D121" s="70">
        <v>45761</v>
      </c>
      <c r="E121" s="70">
        <v>45776</v>
      </c>
      <c r="F121">
        <v>0</v>
      </c>
      <c r="G121" s="71">
        <v>0</v>
      </c>
    </row>
    <row r="122" spans="1:7">
      <c r="A122" t="s">
        <v>2787</v>
      </c>
      <c r="B122" t="s">
        <v>2715</v>
      </c>
      <c r="C122">
        <v>0.54</v>
      </c>
      <c r="D122" s="70">
        <v>45761</v>
      </c>
      <c r="E122" s="70">
        <v>45776</v>
      </c>
      <c r="F122">
        <v>0</v>
      </c>
      <c r="G122" s="71">
        <v>0</v>
      </c>
    </row>
    <row r="123" spans="1:7">
      <c r="A123" t="s">
        <v>2442</v>
      </c>
      <c r="B123" t="s">
        <v>2717</v>
      </c>
      <c r="C123">
        <v>0.54</v>
      </c>
      <c r="D123" s="70">
        <v>45761</v>
      </c>
      <c r="E123" s="70">
        <v>45776</v>
      </c>
      <c r="F123">
        <v>0</v>
      </c>
      <c r="G123" s="71">
        <v>0</v>
      </c>
    </row>
    <row r="124" spans="1:7">
      <c r="A124" t="s">
        <v>61</v>
      </c>
      <c r="B124" t="s">
        <v>2758</v>
      </c>
      <c r="C124">
        <v>0.54</v>
      </c>
      <c r="D124" s="70">
        <v>45762</v>
      </c>
      <c r="E124" s="70">
        <v>45777</v>
      </c>
      <c r="F124">
        <v>1.46</v>
      </c>
      <c r="G124" s="71">
        <v>0</v>
      </c>
    </row>
    <row r="125" spans="1:7">
      <c r="A125" t="s">
        <v>1080</v>
      </c>
      <c r="B125" t="s">
        <v>2759</v>
      </c>
      <c r="C125">
        <v>0.54</v>
      </c>
      <c r="D125" s="70">
        <v>45762</v>
      </c>
      <c r="E125" s="70">
        <v>45777</v>
      </c>
      <c r="F125">
        <v>1.46</v>
      </c>
      <c r="G125" s="71">
        <v>0</v>
      </c>
    </row>
    <row r="126" spans="1:7">
      <c r="A126" t="s">
        <v>1043</v>
      </c>
      <c r="B126" t="s">
        <v>2760</v>
      </c>
      <c r="C126">
        <v>0.54</v>
      </c>
      <c r="D126" s="70">
        <v>45762</v>
      </c>
      <c r="E126" s="70">
        <v>45777</v>
      </c>
      <c r="F126">
        <v>1.46</v>
      </c>
      <c r="G126" s="71">
        <v>0</v>
      </c>
    </row>
    <row r="127" spans="1:7">
      <c r="A127" t="s">
        <v>2788</v>
      </c>
      <c r="B127" t="s">
        <v>2715</v>
      </c>
      <c r="C127">
        <v>0.54</v>
      </c>
      <c r="D127" s="70">
        <v>45766</v>
      </c>
      <c r="E127" s="70">
        <v>45781</v>
      </c>
      <c r="F127">
        <v>0.12</v>
      </c>
      <c r="G127" s="71">
        <v>0</v>
      </c>
    </row>
    <row r="128" spans="1:7">
      <c r="A128" t="s">
        <v>2451</v>
      </c>
      <c r="B128" t="s">
        <v>2717</v>
      </c>
      <c r="C128">
        <v>0.54</v>
      </c>
      <c r="D128" s="70">
        <v>45766</v>
      </c>
      <c r="E128" s="70">
        <v>45781</v>
      </c>
      <c r="F128">
        <v>0.12</v>
      </c>
      <c r="G128" s="71">
        <v>0</v>
      </c>
    </row>
    <row r="129" spans="1:7">
      <c r="A129" t="s">
        <v>2424</v>
      </c>
      <c r="B129" t="s">
        <v>2709</v>
      </c>
      <c r="C129">
        <v>0.54</v>
      </c>
      <c r="D129" s="70">
        <v>45767</v>
      </c>
      <c r="E129" s="70">
        <v>45782</v>
      </c>
      <c r="F129">
        <v>0.42</v>
      </c>
      <c r="G129" s="71">
        <v>0</v>
      </c>
    </row>
    <row r="130" spans="1:7">
      <c r="A130" t="s">
        <v>2789</v>
      </c>
      <c r="B130" t="s">
        <v>2699</v>
      </c>
      <c r="C130">
        <v>0.75</v>
      </c>
      <c r="D130" s="70">
        <v>45767</v>
      </c>
      <c r="E130" s="70">
        <v>45785</v>
      </c>
      <c r="F130">
        <v>1.9</v>
      </c>
      <c r="G130" s="71">
        <v>0</v>
      </c>
    </row>
    <row r="131" spans="1:7">
      <c r="A131" t="s">
        <v>2790</v>
      </c>
      <c r="B131" t="s">
        <v>2701</v>
      </c>
      <c r="C131">
        <v>0.75</v>
      </c>
      <c r="D131" s="70">
        <v>45767</v>
      </c>
      <c r="E131" s="70">
        <v>45785</v>
      </c>
      <c r="F131">
        <v>1.9</v>
      </c>
      <c r="G131" s="71">
        <v>0</v>
      </c>
    </row>
    <row r="132" spans="1:7">
      <c r="A132" t="s">
        <v>2791</v>
      </c>
      <c r="B132" t="s">
        <v>2792</v>
      </c>
      <c r="C132">
        <v>0.54</v>
      </c>
      <c r="D132" s="70">
        <v>45767</v>
      </c>
      <c r="E132" s="70">
        <v>45782</v>
      </c>
      <c r="F132">
        <v>2.85</v>
      </c>
      <c r="G132" s="71">
        <v>0</v>
      </c>
    </row>
    <row r="133" spans="1:7">
      <c r="A133" t="s">
        <v>1110</v>
      </c>
      <c r="B133" t="s">
        <v>2792</v>
      </c>
      <c r="C133">
        <v>0.54</v>
      </c>
      <c r="D133" s="70">
        <v>45767</v>
      </c>
      <c r="E133" s="70">
        <v>45782</v>
      </c>
      <c r="F133">
        <v>2.58</v>
      </c>
      <c r="G133" s="71">
        <v>0</v>
      </c>
    </row>
    <row r="134" spans="1:7">
      <c r="A134" t="s">
        <v>2793</v>
      </c>
      <c r="B134" t="s">
        <v>2694</v>
      </c>
      <c r="C134">
        <v>0.54</v>
      </c>
      <c r="D134" s="70">
        <v>45767</v>
      </c>
      <c r="E134" s="70">
        <v>45782</v>
      </c>
      <c r="F134">
        <v>0.27</v>
      </c>
      <c r="G134" s="71">
        <v>0</v>
      </c>
    </row>
    <row r="135" spans="1:7">
      <c r="A135" t="s">
        <v>2794</v>
      </c>
      <c r="B135" t="s">
        <v>2695</v>
      </c>
      <c r="C135">
        <v>0.54</v>
      </c>
      <c r="D135" s="70">
        <v>45767</v>
      </c>
      <c r="E135" s="70">
        <v>45782</v>
      </c>
      <c r="F135">
        <v>0.27</v>
      </c>
      <c r="G135" s="71">
        <v>0</v>
      </c>
    </row>
    <row r="136" spans="1:7">
      <c r="A136" t="s">
        <v>129</v>
      </c>
      <c r="B136" t="s">
        <v>2758</v>
      </c>
      <c r="C136">
        <v>0.54</v>
      </c>
      <c r="D136" s="70">
        <v>45769</v>
      </c>
      <c r="E136" s="70">
        <v>45784</v>
      </c>
      <c r="F136">
        <v>0.19</v>
      </c>
      <c r="G136" s="71">
        <v>0</v>
      </c>
    </row>
    <row r="137" spans="1:7">
      <c r="A137" t="s">
        <v>1082</v>
      </c>
      <c r="B137" t="s">
        <v>2759</v>
      </c>
      <c r="C137">
        <v>0.54</v>
      </c>
      <c r="D137" s="70">
        <v>45769</v>
      </c>
      <c r="E137" s="70">
        <v>45784</v>
      </c>
      <c r="F137">
        <v>0.19</v>
      </c>
      <c r="G137" s="71">
        <v>0</v>
      </c>
    </row>
    <row r="138" spans="1:7">
      <c r="A138" t="s">
        <v>1046</v>
      </c>
      <c r="B138" t="s">
        <v>2760</v>
      </c>
      <c r="C138">
        <v>0.54</v>
      </c>
      <c r="D138" s="70">
        <v>45769</v>
      </c>
      <c r="E138" s="70">
        <v>45784</v>
      </c>
      <c r="F138">
        <v>0.19</v>
      </c>
      <c r="G138" s="71">
        <v>0</v>
      </c>
    </row>
    <row r="139" spans="1:7">
      <c r="A139" t="s">
        <v>2795</v>
      </c>
      <c r="B139" t="s">
        <v>2796</v>
      </c>
      <c r="C139">
        <v>0.75</v>
      </c>
      <c r="D139" s="70">
        <v>45771</v>
      </c>
      <c r="E139" s="70">
        <v>45791</v>
      </c>
      <c r="F139">
        <v>3.5</v>
      </c>
      <c r="G139" s="71">
        <v>0</v>
      </c>
    </row>
    <row r="140" spans="1:7">
      <c r="A140" t="s">
        <v>2797</v>
      </c>
      <c r="B140" t="s">
        <v>2798</v>
      </c>
      <c r="C140">
        <v>0.75</v>
      </c>
      <c r="D140" s="70">
        <v>45771</v>
      </c>
      <c r="E140" s="70">
        <v>45791</v>
      </c>
      <c r="F140">
        <v>3.45</v>
      </c>
      <c r="G140" s="71">
        <v>0</v>
      </c>
    </row>
    <row r="141" spans="1:7">
      <c r="A141" t="s">
        <v>2799</v>
      </c>
      <c r="B141" t="s">
        <v>2796</v>
      </c>
      <c r="C141">
        <v>0.75</v>
      </c>
      <c r="D141" s="70">
        <v>45771</v>
      </c>
      <c r="E141" s="70">
        <v>45791</v>
      </c>
      <c r="F141">
        <v>3.2</v>
      </c>
      <c r="G141" s="71">
        <v>0</v>
      </c>
    </row>
    <row r="142" spans="1:7">
      <c r="A142" t="s">
        <v>2800</v>
      </c>
      <c r="B142" t="s">
        <v>2798</v>
      </c>
      <c r="C142">
        <v>0.75</v>
      </c>
      <c r="D142" s="70">
        <v>45771</v>
      </c>
      <c r="E142" s="70">
        <v>45791</v>
      </c>
      <c r="F142">
        <v>3.15</v>
      </c>
      <c r="G142" s="71">
        <v>0</v>
      </c>
    </row>
    <row r="143" spans="1:7">
      <c r="A143" t="s">
        <v>2801</v>
      </c>
      <c r="B143" t="s">
        <v>2715</v>
      </c>
      <c r="C143">
        <v>0.54</v>
      </c>
      <c r="D143" s="70">
        <v>45773</v>
      </c>
      <c r="E143" s="70">
        <v>45788</v>
      </c>
      <c r="F143">
        <v>0.77</v>
      </c>
      <c r="G143" s="71">
        <v>0</v>
      </c>
    </row>
    <row r="144" spans="1:7">
      <c r="A144" t="s">
        <v>2431</v>
      </c>
      <c r="B144" t="s">
        <v>2717</v>
      </c>
      <c r="C144">
        <v>0.54</v>
      </c>
      <c r="D144" s="70">
        <v>45773</v>
      </c>
      <c r="E144" s="70">
        <v>45788</v>
      </c>
      <c r="F144">
        <v>0.77</v>
      </c>
      <c r="G144" s="71">
        <v>0</v>
      </c>
    </row>
    <row r="145" spans="1:7">
      <c r="A145" t="s">
        <v>90</v>
      </c>
      <c r="B145" t="s">
        <v>2758</v>
      </c>
      <c r="C145">
        <v>0.54</v>
      </c>
      <c r="D145" s="70">
        <v>45773</v>
      </c>
      <c r="E145" s="70">
        <v>45788</v>
      </c>
      <c r="F145">
        <v>1.69</v>
      </c>
      <c r="G145" s="71">
        <v>0</v>
      </c>
    </row>
    <row r="146" spans="1:7">
      <c r="A146" t="s">
        <v>1071</v>
      </c>
      <c r="B146" t="s">
        <v>2759</v>
      </c>
      <c r="C146">
        <v>0.54</v>
      </c>
      <c r="D146" s="70">
        <v>45773</v>
      </c>
      <c r="E146" s="70">
        <v>45788</v>
      </c>
      <c r="F146">
        <v>1.69</v>
      </c>
      <c r="G146" s="71">
        <v>0</v>
      </c>
    </row>
    <row r="147" spans="1:7">
      <c r="A147" t="s">
        <v>1035</v>
      </c>
      <c r="B147" t="s">
        <v>2760</v>
      </c>
      <c r="C147">
        <v>0.54</v>
      </c>
      <c r="D147" s="70">
        <v>45773</v>
      </c>
      <c r="E147" s="70">
        <v>45788</v>
      </c>
      <c r="F147">
        <v>1.69</v>
      </c>
      <c r="G147" s="71">
        <v>0</v>
      </c>
    </row>
    <row r="148" spans="1:7">
      <c r="A148" t="s">
        <v>1120</v>
      </c>
      <c r="B148" t="s">
        <v>2775</v>
      </c>
      <c r="C148">
        <v>0.54</v>
      </c>
      <c r="D148" s="70">
        <v>45775</v>
      </c>
      <c r="E148" s="70">
        <v>45790</v>
      </c>
      <c r="F148">
        <v>2.35</v>
      </c>
      <c r="G148" s="71">
        <v>0</v>
      </c>
    </row>
    <row r="149" spans="1:7">
      <c r="A149" t="s">
        <v>2802</v>
      </c>
      <c r="B149" t="s">
        <v>2792</v>
      </c>
      <c r="C149">
        <v>0.54</v>
      </c>
      <c r="D149" s="70">
        <v>45775</v>
      </c>
      <c r="E149" s="70">
        <v>45790</v>
      </c>
      <c r="F149">
        <v>2.38</v>
      </c>
      <c r="G149" s="71">
        <v>0</v>
      </c>
    </row>
    <row r="150" spans="1:7">
      <c r="A150" t="s">
        <v>2276</v>
      </c>
      <c r="B150" t="s">
        <v>2776</v>
      </c>
      <c r="C150">
        <v>0.54</v>
      </c>
      <c r="D150" s="70">
        <v>45775</v>
      </c>
      <c r="E150" s="70">
        <v>45790</v>
      </c>
      <c r="F150">
        <v>2.23</v>
      </c>
      <c r="G150" s="71">
        <v>0</v>
      </c>
    </row>
    <row r="151" spans="1:7">
      <c r="A151" t="s">
        <v>2803</v>
      </c>
      <c r="B151" t="s">
        <v>2733</v>
      </c>
      <c r="C151">
        <v>0.75</v>
      </c>
      <c r="D151" s="70">
        <v>45775</v>
      </c>
      <c r="E151" s="70">
        <v>45795</v>
      </c>
      <c r="F151">
        <v>1.85</v>
      </c>
      <c r="G151" s="71">
        <v>0</v>
      </c>
    </row>
    <row r="152" spans="1:7">
      <c r="A152" t="s">
        <v>2804</v>
      </c>
      <c r="B152" t="s">
        <v>2735</v>
      </c>
      <c r="C152">
        <v>0.75</v>
      </c>
      <c r="D152" s="70">
        <v>45775</v>
      </c>
      <c r="E152" s="70">
        <v>45795</v>
      </c>
      <c r="F152">
        <v>1.85</v>
      </c>
      <c r="G152" s="71">
        <v>0</v>
      </c>
    </row>
    <row r="153" spans="1:7">
      <c r="A153" t="s">
        <v>79</v>
      </c>
      <c r="B153" t="s">
        <v>2758</v>
      </c>
      <c r="C153">
        <v>0.54</v>
      </c>
      <c r="D153" s="70">
        <v>45776</v>
      </c>
      <c r="E153" s="70">
        <v>45791</v>
      </c>
      <c r="F153">
        <v>2.35</v>
      </c>
      <c r="G153" s="71">
        <v>0</v>
      </c>
    </row>
    <row r="154" spans="1:7">
      <c r="A154" t="s">
        <v>1066</v>
      </c>
      <c r="B154" t="s">
        <v>2759</v>
      </c>
      <c r="C154">
        <v>0.54</v>
      </c>
      <c r="D154" s="70">
        <v>45776</v>
      </c>
      <c r="E154" s="70">
        <v>45791</v>
      </c>
      <c r="F154">
        <v>2.35</v>
      </c>
      <c r="G154" s="71">
        <v>0</v>
      </c>
    </row>
    <row r="155" spans="1:7">
      <c r="A155" t="s">
        <v>1030</v>
      </c>
      <c r="B155" t="s">
        <v>2760</v>
      </c>
      <c r="C155">
        <v>0.54</v>
      </c>
      <c r="D155" s="70">
        <v>45776</v>
      </c>
      <c r="E155" s="70">
        <v>45791</v>
      </c>
      <c r="F155">
        <v>2.35</v>
      </c>
      <c r="G155" s="71">
        <v>0</v>
      </c>
    </row>
    <row r="156" spans="1:7">
      <c r="A156" t="s">
        <v>2805</v>
      </c>
      <c r="B156" t="s">
        <v>2729</v>
      </c>
      <c r="C156">
        <v>0.75</v>
      </c>
      <c r="D156" s="70">
        <v>45777</v>
      </c>
      <c r="E156" s="70">
        <v>45797</v>
      </c>
      <c r="F156">
        <v>0</v>
      </c>
      <c r="G156" s="71">
        <v>0</v>
      </c>
    </row>
    <row r="157" spans="1:7">
      <c r="A157" t="s">
        <v>2806</v>
      </c>
      <c r="B157" t="s">
        <v>2731</v>
      </c>
      <c r="C157">
        <v>0.75</v>
      </c>
      <c r="D157" s="70">
        <v>45777</v>
      </c>
      <c r="E157" s="70">
        <v>45797</v>
      </c>
      <c r="F157">
        <v>0</v>
      </c>
      <c r="G157" s="71">
        <v>0</v>
      </c>
    </row>
    <row r="158" spans="1:7">
      <c r="A158" t="s">
        <v>2807</v>
      </c>
      <c r="B158" t="s">
        <v>2733</v>
      </c>
      <c r="C158">
        <v>0.75</v>
      </c>
      <c r="D158" s="70">
        <v>45777</v>
      </c>
      <c r="E158" s="70">
        <v>45797</v>
      </c>
      <c r="F158">
        <v>0</v>
      </c>
      <c r="G158" s="71">
        <v>0</v>
      </c>
    </row>
    <row r="159" spans="1:7">
      <c r="A159" t="s">
        <v>2808</v>
      </c>
      <c r="B159" t="s">
        <v>2735</v>
      </c>
      <c r="C159">
        <v>0.75</v>
      </c>
      <c r="D159" s="70">
        <v>45777</v>
      </c>
      <c r="E159" s="70">
        <v>45797</v>
      </c>
      <c r="F159">
        <v>0</v>
      </c>
      <c r="G159" s="71">
        <v>0</v>
      </c>
    </row>
    <row r="160" spans="1:7">
      <c r="A160" t="s">
        <v>2809</v>
      </c>
      <c r="B160" t="s">
        <v>2767</v>
      </c>
      <c r="C160">
        <v>0.75</v>
      </c>
      <c r="D160" s="70">
        <v>45778</v>
      </c>
      <c r="E160" s="70">
        <v>45798</v>
      </c>
      <c r="F160">
        <v>1.6</v>
      </c>
      <c r="G160" s="71">
        <v>0</v>
      </c>
    </row>
    <row r="161" spans="1:7">
      <c r="A161" t="s">
        <v>2810</v>
      </c>
      <c r="B161" t="s">
        <v>2769</v>
      </c>
      <c r="C161">
        <v>0.75</v>
      </c>
      <c r="D161" s="70">
        <v>45778</v>
      </c>
      <c r="E161" s="70">
        <v>45798</v>
      </c>
      <c r="F161">
        <v>1.6</v>
      </c>
      <c r="G161" s="71">
        <v>0</v>
      </c>
    </row>
    <row r="162" spans="1:7">
      <c r="A162" t="s">
        <v>2811</v>
      </c>
      <c r="B162" t="s">
        <v>2771</v>
      </c>
      <c r="C162">
        <v>0.75</v>
      </c>
      <c r="D162" s="70">
        <v>45778</v>
      </c>
      <c r="E162" s="70">
        <v>45798</v>
      </c>
      <c r="F162">
        <v>1.6</v>
      </c>
      <c r="G162" s="71">
        <v>0</v>
      </c>
    </row>
    <row r="163" spans="1:7">
      <c r="A163" t="s">
        <v>2464</v>
      </c>
      <c r="B163" t="s">
        <v>2709</v>
      </c>
      <c r="C163">
        <v>0.54</v>
      </c>
      <c r="D163" s="70">
        <v>45781</v>
      </c>
      <c r="E163" s="70">
        <v>45796</v>
      </c>
      <c r="F163">
        <v>1.73</v>
      </c>
      <c r="G163" s="71">
        <v>0</v>
      </c>
    </row>
    <row r="164" spans="1:7">
      <c r="A164" t="s">
        <v>2812</v>
      </c>
      <c r="B164" t="s">
        <v>2733</v>
      </c>
      <c r="C164">
        <v>0.75</v>
      </c>
      <c r="D164" s="70">
        <v>45782</v>
      </c>
      <c r="E164" s="70">
        <v>45802</v>
      </c>
      <c r="F164">
        <v>0.15</v>
      </c>
      <c r="G164" s="71">
        <v>0</v>
      </c>
    </row>
    <row r="165" spans="1:7">
      <c r="A165" t="s">
        <v>2813</v>
      </c>
      <c r="B165" t="s">
        <v>2735</v>
      </c>
      <c r="C165">
        <v>0.75</v>
      </c>
      <c r="D165" s="70">
        <v>45782</v>
      </c>
      <c r="E165" s="70">
        <v>45802</v>
      </c>
      <c r="F165">
        <v>0.15</v>
      </c>
      <c r="G165" s="71">
        <v>0</v>
      </c>
    </row>
    <row r="166" spans="1:7">
      <c r="A166" t="s">
        <v>2814</v>
      </c>
      <c r="B166" t="s">
        <v>2723</v>
      </c>
      <c r="C166">
        <v>0.75</v>
      </c>
      <c r="D166" s="70">
        <v>45783</v>
      </c>
      <c r="E166" s="70">
        <v>45803</v>
      </c>
      <c r="F166">
        <v>0.45</v>
      </c>
      <c r="G166" s="71">
        <v>0</v>
      </c>
    </row>
    <row r="167" spans="1:7">
      <c r="A167" t="s">
        <v>2438</v>
      </c>
      <c r="B167" t="s">
        <v>2715</v>
      </c>
      <c r="C167">
        <v>0.54</v>
      </c>
      <c r="D167" s="70">
        <v>45783</v>
      </c>
      <c r="E167" s="70">
        <v>45798</v>
      </c>
      <c r="F167">
        <v>1.69</v>
      </c>
      <c r="G167" s="71">
        <v>0</v>
      </c>
    </row>
    <row r="168" spans="1:7">
      <c r="A168" t="s">
        <v>2815</v>
      </c>
      <c r="B168" t="s">
        <v>2717</v>
      </c>
      <c r="C168">
        <v>0.54</v>
      </c>
      <c r="D168" s="70">
        <v>45783</v>
      </c>
      <c r="E168" s="70">
        <v>45798</v>
      </c>
      <c r="F168">
        <v>1.69</v>
      </c>
      <c r="G168" s="71">
        <v>0</v>
      </c>
    </row>
    <row r="169" spans="1:7">
      <c r="A169" t="s">
        <v>2816</v>
      </c>
      <c r="B169" t="s">
        <v>2817</v>
      </c>
      <c r="C169">
        <v>0.75</v>
      </c>
      <c r="D169" s="70">
        <v>45783</v>
      </c>
      <c r="E169" s="70">
        <v>45803</v>
      </c>
      <c r="F169">
        <v>3.1</v>
      </c>
      <c r="G169" s="71">
        <v>0</v>
      </c>
    </row>
    <row r="170" spans="1:7">
      <c r="A170" t="s">
        <v>2308</v>
      </c>
      <c r="B170" t="s">
        <v>2775</v>
      </c>
      <c r="C170">
        <v>0.54</v>
      </c>
      <c r="D170" s="70">
        <v>45783</v>
      </c>
      <c r="E170" s="70">
        <v>45798</v>
      </c>
      <c r="F170">
        <v>2.31</v>
      </c>
      <c r="G170" s="71">
        <v>0</v>
      </c>
    </row>
    <row r="171" spans="1:7">
      <c r="A171" t="s">
        <v>1118</v>
      </c>
      <c r="B171" t="s">
        <v>2792</v>
      </c>
      <c r="C171">
        <v>0.54</v>
      </c>
      <c r="D171" s="70">
        <v>45783</v>
      </c>
      <c r="E171" s="70">
        <v>45798</v>
      </c>
      <c r="F171">
        <v>2.35</v>
      </c>
      <c r="G171" s="71">
        <v>0</v>
      </c>
    </row>
    <row r="172" spans="1:7">
      <c r="A172" t="s">
        <v>2279</v>
      </c>
      <c r="B172" t="s">
        <v>2776</v>
      </c>
      <c r="C172">
        <v>0.54</v>
      </c>
      <c r="D172" s="70">
        <v>45783</v>
      </c>
      <c r="E172" s="70">
        <v>45798</v>
      </c>
      <c r="F172">
        <v>2.19</v>
      </c>
      <c r="G172" s="71">
        <v>0</v>
      </c>
    </row>
    <row r="173" spans="1:7">
      <c r="A173" t="s">
        <v>2818</v>
      </c>
      <c r="B173" t="s">
        <v>2817</v>
      </c>
      <c r="C173">
        <v>0.75</v>
      </c>
      <c r="D173" s="70">
        <v>45783</v>
      </c>
      <c r="E173" s="70">
        <v>45803</v>
      </c>
      <c r="F173">
        <v>2.8</v>
      </c>
      <c r="G173" s="71">
        <v>0</v>
      </c>
    </row>
    <row r="174" spans="1:7">
      <c r="A174" t="s">
        <v>2819</v>
      </c>
      <c r="B174" t="s">
        <v>2699</v>
      </c>
      <c r="C174">
        <v>0.75</v>
      </c>
      <c r="D174" s="70">
        <v>45783</v>
      </c>
      <c r="E174" s="70">
        <v>45803</v>
      </c>
      <c r="F174">
        <v>0.3</v>
      </c>
      <c r="G174" s="71">
        <v>0</v>
      </c>
    </row>
    <row r="175" spans="1:7">
      <c r="A175" t="s">
        <v>2820</v>
      </c>
      <c r="B175" t="s">
        <v>2701</v>
      </c>
      <c r="C175">
        <v>0.75</v>
      </c>
      <c r="D175" s="70">
        <v>45783</v>
      </c>
      <c r="E175" s="70">
        <v>45803</v>
      </c>
      <c r="F175">
        <v>0.3</v>
      </c>
      <c r="G175" s="71">
        <v>0</v>
      </c>
    </row>
    <row r="176" spans="1:7">
      <c r="A176" t="s">
        <v>2821</v>
      </c>
      <c r="B176" t="s">
        <v>2767</v>
      </c>
      <c r="C176">
        <v>0.75</v>
      </c>
      <c r="D176" s="70">
        <v>45785</v>
      </c>
      <c r="E176" s="70">
        <v>45805</v>
      </c>
      <c r="F176">
        <v>0.2</v>
      </c>
      <c r="G176" s="71">
        <v>0</v>
      </c>
    </row>
    <row r="177" spans="1:7">
      <c r="A177" t="s">
        <v>2822</v>
      </c>
      <c r="B177" t="s">
        <v>2769</v>
      </c>
      <c r="C177">
        <v>0.75</v>
      </c>
      <c r="D177" s="70">
        <v>45785</v>
      </c>
      <c r="E177" s="70">
        <v>45805</v>
      </c>
      <c r="F177">
        <v>0.2</v>
      </c>
      <c r="G177" s="71">
        <v>0</v>
      </c>
    </row>
    <row r="178" spans="1:7">
      <c r="A178" t="s">
        <v>2823</v>
      </c>
      <c r="B178" t="s">
        <v>2771</v>
      </c>
      <c r="C178">
        <v>0.75</v>
      </c>
      <c r="D178" s="70">
        <v>45785</v>
      </c>
      <c r="E178" s="70">
        <v>45805</v>
      </c>
      <c r="F178">
        <v>0.2</v>
      </c>
      <c r="G178" s="71">
        <v>0</v>
      </c>
    </row>
    <row r="179" spans="1:7">
      <c r="A179" t="s">
        <v>2300</v>
      </c>
      <c r="B179" t="s">
        <v>2775</v>
      </c>
      <c r="C179">
        <v>0.54</v>
      </c>
      <c r="D179" s="70">
        <v>45789</v>
      </c>
      <c r="E179" s="70">
        <v>45804</v>
      </c>
      <c r="F179">
        <v>2.58</v>
      </c>
      <c r="G179" s="71">
        <v>0</v>
      </c>
    </row>
    <row r="180" spans="1:7">
      <c r="A180" t="s">
        <v>1112</v>
      </c>
      <c r="B180" t="s">
        <v>2792</v>
      </c>
      <c r="C180">
        <v>0.54</v>
      </c>
      <c r="D180" s="70">
        <v>45789</v>
      </c>
      <c r="E180" s="70">
        <v>45804</v>
      </c>
      <c r="F180">
        <v>2.58</v>
      </c>
      <c r="G180" s="71">
        <v>0</v>
      </c>
    </row>
    <row r="181" spans="1:7">
      <c r="A181" t="s">
        <v>2271</v>
      </c>
      <c r="B181" t="s">
        <v>2776</v>
      </c>
      <c r="C181">
        <v>0.54</v>
      </c>
      <c r="D181" s="70">
        <v>45789</v>
      </c>
      <c r="E181" s="70">
        <v>45804</v>
      </c>
      <c r="F181">
        <v>2.65</v>
      </c>
      <c r="G181" s="71">
        <v>0</v>
      </c>
    </row>
    <row r="182" spans="1:7">
      <c r="A182" t="s">
        <v>1165</v>
      </c>
      <c r="B182" t="s">
        <v>2824</v>
      </c>
      <c r="C182">
        <v>0.54</v>
      </c>
      <c r="D182" s="70">
        <v>45789</v>
      </c>
      <c r="E182" s="70">
        <v>45804</v>
      </c>
      <c r="F182">
        <v>2.46</v>
      </c>
      <c r="G182" s="71">
        <v>0</v>
      </c>
    </row>
    <row r="183" spans="1:7">
      <c r="A183" t="s">
        <v>2825</v>
      </c>
      <c r="B183" t="s">
        <v>2733</v>
      </c>
      <c r="C183">
        <v>0.75</v>
      </c>
      <c r="D183" s="70">
        <v>45789</v>
      </c>
      <c r="E183" s="70">
        <v>45809</v>
      </c>
      <c r="F183">
        <v>0.85</v>
      </c>
      <c r="G183" s="71">
        <v>0</v>
      </c>
    </row>
    <row r="184" spans="1:7">
      <c r="A184" t="s">
        <v>2826</v>
      </c>
      <c r="B184" t="s">
        <v>2735</v>
      </c>
      <c r="C184">
        <v>0.75</v>
      </c>
      <c r="D184" s="70">
        <v>45789</v>
      </c>
      <c r="E184" s="70">
        <v>45809</v>
      </c>
      <c r="F184">
        <v>0.85</v>
      </c>
      <c r="G184" s="71">
        <v>0</v>
      </c>
    </row>
    <row r="185" spans="1:7">
      <c r="A185" t="s">
        <v>2827</v>
      </c>
      <c r="B185" t="s">
        <v>2767</v>
      </c>
      <c r="C185">
        <v>0.75</v>
      </c>
      <c r="D185" s="70">
        <v>45789</v>
      </c>
      <c r="E185" s="70">
        <v>45809</v>
      </c>
      <c r="F185">
        <v>1.85</v>
      </c>
      <c r="G185" s="71">
        <v>0</v>
      </c>
    </row>
    <row r="186" spans="1:7">
      <c r="A186" t="s">
        <v>2828</v>
      </c>
      <c r="B186" t="s">
        <v>2769</v>
      </c>
      <c r="C186">
        <v>0.75</v>
      </c>
      <c r="D186" s="70">
        <v>45789</v>
      </c>
      <c r="E186" s="70">
        <v>45809</v>
      </c>
      <c r="F186">
        <v>1.85</v>
      </c>
      <c r="G186" s="71">
        <v>0</v>
      </c>
    </row>
    <row r="187" spans="1:7">
      <c r="A187" t="s">
        <v>2829</v>
      </c>
      <c r="B187" t="s">
        <v>2771</v>
      </c>
      <c r="C187">
        <v>0.75</v>
      </c>
      <c r="D187" s="70">
        <v>45789</v>
      </c>
      <c r="E187" s="70">
        <v>45809</v>
      </c>
      <c r="F187">
        <v>1.85</v>
      </c>
      <c r="G187" s="71">
        <v>0</v>
      </c>
    </row>
    <row r="188" spans="1:7">
      <c r="A188" t="s">
        <v>64</v>
      </c>
      <c r="B188" t="s">
        <v>2758</v>
      </c>
      <c r="C188">
        <v>0.54</v>
      </c>
      <c r="D188" s="70">
        <v>45789</v>
      </c>
      <c r="E188" s="70">
        <v>45804</v>
      </c>
      <c r="F188">
        <v>1.46</v>
      </c>
      <c r="G188" s="71">
        <v>0</v>
      </c>
    </row>
    <row r="189" spans="1:7">
      <c r="A189" t="s">
        <v>1087</v>
      </c>
      <c r="B189" t="s">
        <v>2759</v>
      </c>
      <c r="C189">
        <v>0.54</v>
      </c>
      <c r="D189" s="70">
        <v>45789</v>
      </c>
      <c r="E189" s="70">
        <v>45804</v>
      </c>
      <c r="F189">
        <v>1.46</v>
      </c>
      <c r="G189" s="71">
        <v>0</v>
      </c>
    </row>
    <row r="190" spans="1:7">
      <c r="A190" t="s">
        <v>1049</v>
      </c>
      <c r="B190" t="s">
        <v>2760</v>
      </c>
      <c r="C190">
        <v>0.54</v>
      </c>
      <c r="D190" s="70">
        <v>45789</v>
      </c>
      <c r="E190" s="70">
        <v>45804</v>
      </c>
      <c r="F190">
        <v>1.46</v>
      </c>
      <c r="G190" s="71">
        <v>0</v>
      </c>
    </row>
    <row r="191" spans="1:7">
      <c r="A191" t="s">
        <v>474</v>
      </c>
      <c r="B191" t="s">
        <v>2830</v>
      </c>
      <c r="C191">
        <v>0.54</v>
      </c>
      <c r="D191" s="70">
        <v>45789</v>
      </c>
      <c r="E191" s="70">
        <v>45804</v>
      </c>
      <c r="F191">
        <v>4.42</v>
      </c>
      <c r="G191" s="71">
        <v>0</v>
      </c>
    </row>
    <row r="192" spans="1:7">
      <c r="A192" t="s">
        <v>2831</v>
      </c>
      <c r="B192" t="s">
        <v>2712</v>
      </c>
      <c r="C192">
        <v>0.54</v>
      </c>
      <c r="D192" s="70">
        <v>45790</v>
      </c>
      <c r="E192" s="70">
        <v>45805</v>
      </c>
      <c r="F192">
        <v>0.42</v>
      </c>
      <c r="G192" s="71">
        <v>0</v>
      </c>
    </row>
    <row r="193" spans="1:7">
      <c r="A193" t="s">
        <v>2832</v>
      </c>
      <c r="B193" t="s">
        <v>2714</v>
      </c>
      <c r="C193">
        <v>0.54</v>
      </c>
      <c r="D193" s="70">
        <v>45790</v>
      </c>
      <c r="E193" s="70">
        <v>45805</v>
      </c>
      <c r="F193">
        <v>0.42</v>
      </c>
      <c r="G193" s="71">
        <v>0</v>
      </c>
    </row>
    <row r="194" spans="1:7">
      <c r="A194" t="s">
        <v>2425</v>
      </c>
      <c r="B194" t="s">
        <v>2715</v>
      </c>
      <c r="C194">
        <v>0.54</v>
      </c>
      <c r="D194" s="70">
        <v>45790</v>
      </c>
      <c r="E194" s="70">
        <v>45805</v>
      </c>
      <c r="F194">
        <v>0.42</v>
      </c>
      <c r="G194" s="71">
        <v>0</v>
      </c>
    </row>
    <row r="195" spans="1:7">
      <c r="A195" t="s">
        <v>2833</v>
      </c>
      <c r="B195" t="s">
        <v>2717</v>
      </c>
      <c r="C195">
        <v>0.54</v>
      </c>
      <c r="D195" s="70">
        <v>45790</v>
      </c>
      <c r="E195" s="70">
        <v>45805</v>
      </c>
      <c r="F195">
        <v>0.42</v>
      </c>
      <c r="G195" s="71">
        <v>0</v>
      </c>
    </row>
    <row r="196" spans="1:7">
      <c r="A196" t="s">
        <v>2452</v>
      </c>
      <c r="B196" t="s">
        <v>2715</v>
      </c>
      <c r="C196">
        <v>0.54</v>
      </c>
      <c r="D196" s="70">
        <v>45790</v>
      </c>
      <c r="E196" s="70">
        <v>45805</v>
      </c>
      <c r="F196">
        <v>0.15</v>
      </c>
      <c r="G196" s="71">
        <v>0</v>
      </c>
    </row>
    <row r="197" spans="1:7">
      <c r="A197" t="s">
        <v>2834</v>
      </c>
      <c r="B197" t="s">
        <v>2717</v>
      </c>
      <c r="C197">
        <v>0.54</v>
      </c>
      <c r="D197" s="70">
        <v>45790</v>
      </c>
      <c r="E197" s="70">
        <v>45805</v>
      </c>
      <c r="F197">
        <v>0.15</v>
      </c>
      <c r="G197" s="71">
        <v>0</v>
      </c>
    </row>
    <row r="198" spans="1:7">
      <c r="A198" t="s">
        <v>2298</v>
      </c>
      <c r="B198" t="s">
        <v>2775</v>
      </c>
      <c r="C198">
        <v>0.54</v>
      </c>
      <c r="D198" s="70">
        <v>45790</v>
      </c>
      <c r="E198" s="70">
        <v>45805</v>
      </c>
      <c r="F198">
        <v>2.5</v>
      </c>
      <c r="G198" s="71">
        <v>0</v>
      </c>
    </row>
    <row r="199" spans="1:7">
      <c r="A199" t="s">
        <v>1106</v>
      </c>
      <c r="B199" t="s">
        <v>2792</v>
      </c>
      <c r="C199">
        <v>0.54</v>
      </c>
      <c r="D199" s="70">
        <v>45790</v>
      </c>
      <c r="E199" s="70">
        <v>45805</v>
      </c>
      <c r="F199">
        <v>2.5</v>
      </c>
      <c r="G199" s="71">
        <v>0</v>
      </c>
    </row>
    <row r="200" spans="1:7">
      <c r="A200" t="s">
        <v>2264</v>
      </c>
      <c r="B200" t="s">
        <v>2776</v>
      </c>
      <c r="C200">
        <v>0.54</v>
      </c>
      <c r="D200" s="70">
        <v>45790</v>
      </c>
      <c r="E200" s="70">
        <v>45805</v>
      </c>
      <c r="F200">
        <v>2.35</v>
      </c>
      <c r="G200" s="71">
        <v>0</v>
      </c>
    </row>
    <row r="201" spans="1:7">
      <c r="A201" t="s">
        <v>2835</v>
      </c>
      <c r="B201" t="s">
        <v>2796</v>
      </c>
      <c r="C201">
        <v>0.75</v>
      </c>
      <c r="D201" s="70">
        <v>45791</v>
      </c>
      <c r="E201" s="70">
        <v>45811</v>
      </c>
      <c r="F201">
        <v>2.5499999999999998</v>
      </c>
      <c r="G201" s="71">
        <v>0</v>
      </c>
    </row>
    <row r="202" spans="1:7">
      <c r="A202" t="s">
        <v>2836</v>
      </c>
      <c r="B202" t="s">
        <v>2817</v>
      </c>
      <c r="C202">
        <v>0.75</v>
      </c>
      <c r="D202" s="70">
        <v>45791</v>
      </c>
      <c r="E202" s="70">
        <v>45811</v>
      </c>
      <c r="F202">
        <v>2.6</v>
      </c>
      <c r="G202" s="71">
        <v>0</v>
      </c>
    </row>
    <row r="203" spans="1:7">
      <c r="A203" t="s">
        <v>2837</v>
      </c>
      <c r="B203" t="s">
        <v>2798</v>
      </c>
      <c r="C203">
        <v>0.75</v>
      </c>
      <c r="D203" s="70">
        <v>45791</v>
      </c>
      <c r="E203" s="70">
        <v>45811</v>
      </c>
      <c r="F203">
        <v>2.4500000000000002</v>
      </c>
      <c r="G203" s="71">
        <v>0</v>
      </c>
    </row>
    <row r="204" spans="1:7">
      <c r="A204" t="s">
        <v>2838</v>
      </c>
      <c r="B204" t="s">
        <v>2712</v>
      </c>
      <c r="C204">
        <v>0.54</v>
      </c>
      <c r="D204" s="70">
        <v>45792</v>
      </c>
      <c r="E204" s="70">
        <v>45808</v>
      </c>
      <c r="F204">
        <v>1.73</v>
      </c>
      <c r="G204" s="71">
        <v>0</v>
      </c>
    </row>
    <row r="205" spans="1:7">
      <c r="A205" t="s">
        <v>2839</v>
      </c>
      <c r="B205" t="s">
        <v>2714</v>
      </c>
      <c r="C205">
        <v>0.54</v>
      </c>
      <c r="D205" s="70">
        <v>45792</v>
      </c>
      <c r="E205" s="70">
        <v>45808</v>
      </c>
      <c r="F205">
        <v>1.73</v>
      </c>
      <c r="G205" s="71">
        <v>0</v>
      </c>
    </row>
    <row r="206" spans="1:7">
      <c r="A206" t="s">
        <v>2465</v>
      </c>
      <c r="B206" t="s">
        <v>2715</v>
      </c>
      <c r="C206">
        <v>0.54</v>
      </c>
      <c r="D206" s="70">
        <v>45792</v>
      </c>
      <c r="E206" s="70">
        <v>45808</v>
      </c>
      <c r="F206">
        <v>1.73</v>
      </c>
      <c r="G206" s="71">
        <v>0</v>
      </c>
    </row>
    <row r="207" spans="1:7">
      <c r="A207" t="s">
        <v>2840</v>
      </c>
      <c r="B207" t="s">
        <v>2717</v>
      </c>
      <c r="C207">
        <v>0.54</v>
      </c>
      <c r="D207" s="70">
        <v>45792</v>
      </c>
      <c r="E207" s="70">
        <v>45808</v>
      </c>
      <c r="F207">
        <v>1.73</v>
      </c>
      <c r="G207" s="71">
        <v>0</v>
      </c>
    </row>
    <row r="208" spans="1:7">
      <c r="A208" t="s">
        <v>2841</v>
      </c>
      <c r="B208" t="s">
        <v>2767</v>
      </c>
      <c r="C208">
        <v>0.75</v>
      </c>
      <c r="D208" s="70">
        <v>45792</v>
      </c>
      <c r="E208" s="70">
        <v>45812</v>
      </c>
      <c r="F208">
        <v>2.5499999999999998</v>
      </c>
      <c r="G208" s="71">
        <v>0</v>
      </c>
    </row>
    <row r="209" spans="1:7">
      <c r="A209" t="s">
        <v>2842</v>
      </c>
      <c r="B209" t="s">
        <v>2769</v>
      </c>
      <c r="C209">
        <v>0.75</v>
      </c>
      <c r="D209" s="70">
        <v>45792</v>
      </c>
      <c r="E209" s="70">
        <v>45812</v>
      </c>
      <c r="F209">
        <v>2.5499999999999998</v>
      </c>
      <c r="G209" s="71">
        <v>0</v>
      </c>
    </row>
    <row r="210" spans="1:7">
      <c r="A210" t="s">
        <v>2843</v>
      </c>
      <c r="B210" t="s">
        <v>2771</v>
      </c>
      <c r="C210">
        <v>0.75</v>
      </c>
      <c r="D210" s="70">
        <v>45792</v>
      </c>
      <c r="E210" s="70">
        <v>45812</v>
      </c>
      <c r="F210">
        <v>2.5499999999999998</v>
      </c>
      <c r="G210" s="71">
        <v>0</v>
      </c>
    </row>
    <row r="211" spans="1:7">
      <c r="A211" t="s">
        <v>57</v>
      </c>
      <c r="B211" t="s">
        <v>2758</v>
      </c>
      <c r="C211">
        <v>0.54</v>
      </c>
      <c r="D211" s="70">
        <v>45795</v>
      </c>
      <c r="E211" s="70">
        <v>45810</v>
      </c>
      <c r="F211">
        <v>1.96</v>
      </c>
      <c r="G211" s="71">
        <v>0</v>
      </c>
    </row>
    <row r="212" spans="1:7">
      <c r="A212" t="s">
        <v>1064</v>
      </c>
      <c r="B212" t="s">
        <v>2759</v>
      </c>
      <c r="C212">
        <v>0.54</v>
      </c>
      <c r="D212" s="70">
        <v>45795</v>
      </c>
      <c r="E212" s="70">
        <v>45810</v>
      </c>
      <c r="F212">
        <v>1.96</v>
      </c>
      <c r="G212" s="71">
        <v>0</v>
      </c>
    </row>
    <row r="213" spans="1:7">
      <c r="A213" t="s">
        <v>1028</v>
      </c>
      <c r="B213" t="s">
        <v>2760</v>
      </c>
      <c r="C213">
        <v>0.54</v>
      </c>
      <c r="D213" s="70">
        <v>45795</v>
      </c>
      <c r="E213" s="70">
        <v>45810</v>
      </c>
      <c r="F213">
        <v>1.96</v>
      </c>
      <c r="G213" s="71">
        <v>0</v>
      </c>
    </row>
    <row r="214" spans="1:7">
      <c r="A214" t="s">
        <v>2454</v>
      </c>
      <c r="B214" t="s">
        <v>2709</v>
      </c>
      <c r="C214">
        <v>0.54</v>
      </c>
      <c r="D214" s="70">
        <v>45796</v>
      </c>
      <c r="E214" s="70">
        <v>45811</v>
      </c>
      <c r="F214">
        <v>0.27</v>
      </c>
      <c r="G214" s="71">
        <v>0</v>
      </c>
    </row>
    <row r="215" spans="1:7">
      <c r="A215" t="s">
        <v>2844</v>
      </c>
      <c r="B215" t="s">
        <v>2695</v>
      </c>
      <c r="C215">
        <v>0.54</v>
      </c>
      <c r="D215" s="70">
        <v>45796</v>
      </c>
      <c r="E215" s="70">
        <v>45811</v>
      </c>
      <c r="F215">
        <v>1.85</v>
      </c>
      <c r="G215" s="71">
        <v>0</v>
      </c>
    </row>
    <row r="216" spans="1:7">
      <c r="A216" t="s">
        <v>2418</v>
      </c>
      <c r="B216" t="s">
        <v>2694</v>
      </c>
      <c r="C216">
        <v>0.54</v>
      </c>
      <c r="D216" s="70">
        <v>45796</v>
      </c>
      <c r="E216" s="70">
        <v>45811</v>
      </c>
      <c r="F216">
        <v>1.85</v>
      </c>
      <c r="G216" s="71">
        <v>0</v>
      </c>
    </row>
    <row r="217" spans="1:7">
      <c r="A217" t="s">
        <v>2845</v>
      </c>
      <c r="B217" t="s">
        <v>2723</v>
      </c>
      <c r="C217">
        <v>0.75</v>
      </c>
      <c r="D217" s="70">
        <v>45797</v>
      </c>
      <c r="E217" s="70">
        <v>45819</v>
      </c>
      <c r="F217">
        <v>1.9</v>
      </c>
      <c r="G217" s="71">
        <v>0</v>
      </c>
    </row>
    <row r="218" spans="1:7">
      <c r="A218" t="s">
        <v>527</v>
      </c>
      <c r="B218" t="s">
        <v>2830</v>
      </c>
      <c r="C218">
        <v>0.54</v>
      </c>
      <c r="D218" s="70">
        <v>45797</v>
      </c>
      <c r="E218" s="70">
        <v>45812</v>
      </c>
      <c r="F218">
        <v>4.08</v>
      </c>
      <c r="G218" s="71">
        <v>0</v>
      </c>
    </row>
    <row r="219" spans="1:7">
      <c r="A219" t="s">
        <v>141</v>
      </c>
      <c r="B219" t="s">
        <v>2758</v>
      </c>
      <c r="C219">
        <v>0.54</v>
      </c>
      <c r="D219" s="70">
        <v>45797</v>
      </c>
      <c r="E219" s="70">
        <v>45812</v>
      </c>
      <c r="F219">
        <v>0.19</v>
      </c>
      <c r="G219" s="71">
        <v>0</v>
      </c>
    </row>
    <row r="220" spans="1:7">
      <c r="A220" t="s">
        <v>1089</v>
      </c>
      <c r="B220" t="s">
        <v>2759</v>
      </c>
      <c r="C220">
        <v>0.54</v>
      </c>
      <c r="D220" s="70">
        <v>45797</v>
      </c>
      <c r="E220" s="70">
        <v>45812</v>
      </c>
      <c r="F220">
        <v>0.19</v>
      </c>
      <c r="G220" s="71">
        <v>0</v>
      </c>
    </row>
    <row r="221" spans="1:7">
      <c r="A221" t="s">
        <v>1053</v>
      </c>
      <c r="B221" t="s">
        <v>2760</v>
      </c>
      <c r="C221">
        <v>0.54</v>
      </c>
      <c r="D221" s="70">
        <v>45797</v>
      </c>
      <c r="E221" s="70">
        <v>45812</v>
      </c>
      <c r="F221">
        <v>0.19</v>
      </c>
      <c r="G221" s="71">
        <v>0</v>
      </c>
    </row>
    <row r="222" spans="1:7">
      <c r="A222" t="s">
        <v>2443</v>
      </c>
      <c r="B222" t="s">
        <v>2715</v>
      </c>
      <c r="C222">
        <v>0.54</v>
      </c>
      <c r="D222" s="70">
        <v>45797</v>
      </c>
      <c r="E222" s="70">
        <v>45812</v>
      </c>
      <c r="F222">
        <v>0</v>
      </c>
      <c r="G222" s="71">
        <v>0</v>
      </c>
    </row>
    <row r="223" spans="1:7">
      <c r="A223" t="s">
        <v>2846</v>
      </c>
      <c r="B223" t="s">
        <v>2717</v>
      </c>
      <c r="C223">
        <v>0.54</v>
      </c>
      <c r="D223" s="70">
        <v>45797</v>
      </c>
      <c r="E223" s="70">
        <v>45812</v>
      </c>
      <c r="F223">
        <v>0</v>
      </c>
      <c r="G223" s="71">
        <v>0</v>
      </c>
    </row>
    <row r="224" spans="1:7">
      <c r="A224" t="s">
        <v>2847</v>
      </c>
      <c r="B224" t="s">
        <v>2733</v>
      </c>
      <c r="C224">
        <v>0.75</v>
      </c>
      <c r="D224" s="70">
        <v>45799</v>
      </c>
      <c r="E224" s="70">
        <v>45823</v>
      </c>
      <c r="F224">
        <v>1.85</v>
      </c>
      <c r="G224" s="71">
        <v>0</v>
      </c>
    </row>
    <row r="225" spans="1:7">
      <c r="A225" t="s">
        <v>2848</v>
      </c>
      <c r="B225" t="s">
        <v>2735</v>
      </c>
      <c r="C225">
        <v>0.75</v>
      </c>
      <c r="D225" s="70">
        <v>45799</v>
      </c>
      <c r="E225" s="70">
        <v>45823</v>
      </c>
      <c r="F225">
        <v>1.85</v>
      </c>
      <c r="G225" s="71">
        <v>0</v>
      </c>
    </row>
    <row r="226" spans="1:7">
      <c r="A226" t="s">
        <v>2849</v>
      </c>
      <c r="B226" t="s">
        <v>2796</v>
      </c>
      <c r="C226">
        <v>0.75</v>
      </c>
      <c r="D226" s="70">
        <v>45799</v>
      </c>
      <c r="E226" s="70">
        <v>45823</v>
      </c>
      <c r="F226">
        <v>2.5</v>
      </c>
      <c r="G226" s="71">
        <v>0</v>
      </c>
    </row>
    <row r="227" spans="1:7">
      <c r="A227" t="s">
        <v>2850</v>
      </c>
      <c r="B227" t="s">
        <v>2817</v>
      </c>
      <c r="C227">
        <v>0.75</v>
      </c>
      <c r="D227" s="70">
        <v>45799</v>
      </c>
      <c r="E227" s="70">
        <v>45823</v>
      </c>
      <c r="F227">
        <v>2.5499999999999998</v>
      </c>
      <c r="G227" s="71">
        <v>0</v>
      </c>
    </row>
    <row r="228" spans="1:7">
      <c r="A228" t="s">
        <v>2851</v>
      </c>
      <c r="B228" t="s">
        <v>2798</v>
      </c>
      <c r="C228">
        <v>0.75</v>
      </c>
      <c r="D228" s="70">
        <v>45799</v>
      </c>
      <c r="E228" s="70">
        <v>45823</v>
      </c>
      <c r="F228">
        <v>2.4</v>
      </c>
      <c r="G228" s="71">
        <v>0</v>
      </c>
    </row>
    <row r="229" spans="1:7">
      <c r="A229" t="s">
        <v>2852</v>
      </c>
      <c r="B229" t="s">
        <v>2715</v>
      </c>
      <c r="C229">
        <v>0.54</v>
      </c>
      <c r="D229" s="70">
        <v>45803</v>
      </c>
      <c r="E229" s="70">
        <v>45822</v>
      </c>
      <c r="F229">
        <v>0.73</v>
      </c>
      <c r="G229" s="71">
        <v>0</v>
      </c>
    </row>
    <row r="230" spans="1:7">
      <c r="A230" t="s">
        <v>2853</v>
      </c>
      <c r="B230" t="s">
        <v>2717</v>
      </c>
      <c r="C230">
        <v>0.54</v>
      </c>
      <c r="D230" s="70">
        <v>45803</v>
      </c>
      <c r="E230" s="70">
        <v>45822</v>
      </c>
      <c r="F230">
        <v>0.73</v>
      </c>
      <c r="G230" s="71">
        <v>0</v>
      </c>
    </row>
    <row r="231" spans="1:7">
      <c r="A231" t="s">
        <v>124</v>
      </c>
      <c r="B231" t="s">
        <v>2758</v>
      </c>
      <c r="C231">
        <v>0.54</v>
      </c>
      <c r="D231" s="70">
        <v>45803</v>
      </c>
      <c r="E231" s="70">
        <v>45822</v>
      </c>
      <c r="F231">
        <v>1.46</v>
      </c>
      <c r="G231" s="71">
        <v>0</v>
      </c>
    </row>
    <row r="232" spans="1:7">
      <c r="A232" t="s">
        <v>1079</v>
      </c>
      <c r="B232" t="s">
        <v>2759</v>
      </c>
      <c r="C232">
        <v>0.54</v>
      </c>
      <c r="D232" s="70">
        <v>45803</v>
      </c>
      <c r="E232" s="70">
        <v>45822</v>
      </c>
      <c r="F232">
        <v>1.46</v>
      </c>
      <c r="G232" s="71">
        <v>0</v>
      </c>
    </row>
    <row r="233" spans="1:7">
      <c r="A233" t="s">
        <v>1044</v>
      </c>
      <c r="B233" t="s">
        <v>2760</v>
      </c>
      <c r="C233">
        <v>0.54</v>
      </c>
      <c r="D233" s="70">
        <v>45803</v>
      </c>
      <c r="E233" s="70">
        <v>45822</v>
      </c>
      <c r="F233">
        <v>1.46</v>
      </c>
      <c r="G233" s="71">
        <v>0</v>
      </c>
    </row>
    <row r="234" spans="1:7">
      <c r="A234" t="s">
        <v>1318</v>
      </c>
      <c r="B234" t="s">
        <v>2854</v>
      </c>
      <c r="C234">
        <v>0.54</v>
      </c>
      <c r="D234" s="70">
        <v>45803</v>
      </c>
      <c r="E234" s="70">
        <v>45822</v>
      </c>
      <c r="F234">
        <v>3.54</v>
      </c>
      <c r="G234" s="71">
        <v>0</v>
      </c>
    </row>
    <row r="235" spans="1:7">
      <c r="A235" t="s">
        <v>1125</v>
      </c>
      <c r="B235" t="s">
        <v>2775</v>
      </c>
      <c r="C235">
        <v>0.54</v>
      </c>
      <c r="D235" s="70">
        <v>45803</v>
      </c>
      <c r="E235" s="70">
        <v>45822</v>
      </c>
      <c r="F235">
        <v>1.73</v>
      </c>
      <c r="G235" s="71">
        <v>0</v>
      </c>
    </row>
    <row r="236" spans="1:7">
      <c r="A236" t="s">
        <v>2855</v>
      </c>
      <c r="B236" t="s">
        <v>2792</v>
      </c>
      <c r="C236">
        <v>0.54</v>
      </c>
      <c r="D236" s="70">
        <v>45803</v>
      </c>
      <c r="E236" s="70">
        <v>45822</v>
      </c>
      <c r="F236">
        <v>1.73</v>
      </c>
      <c r="G236" s="71">
        <v>0</v>
      </c>
    </row>
    <row r="237" spans="1:7">
      <c r="A237" t="s">
        <v>2282</v>
      </c>
      <c r="B237" t="s">
        <v>2776</v>
      </c>
      <c r="C237">
        <v>0.54</v>
      </c>
      <c r="D237" s="70">
        <v>45803</v>
      </c>
      <c r="E237" s="70">
        <v>45822</v>
      </c>
      <c r="F237">
        <v>1.73</v>
      </c>
      <c r="G237" s="71">
        <v>0</v>
      </c>
    </row>
    <row r="238" spans="1:7">
      <c r="A238" t="s">
        <v>2856</v>
      </c>
      <c r="B238" t="s">
        <v>2857</v>
      </c>
      <c r="C238">
        <v>0.54</v>
      </c>
      <c r="D238" s="70">
        <v>45803</v>
      </c>
      <c r="E238" s="70">
        <v>45822</v>
      </c>
      <c r="F238">
        <v>2.19</v>
      </c>
      <c r="G238" s="71">
        <v>0</v>
      </c>
    </row>
    <row r="239" spans="1:7">
      <c r="A239" t="s">
        <v>33</v>
      </c>
      <c r="B239" t="s">
        <v>2691</v>
      </c>
      <c r="C239">
        <v>0.54</v>
      </c>
      <c r="D239" s="70">
        <v>45805</v>
      </c>
      <c r="E239" s="70">
        <v>45824</v>
      </c>
      <c r="F239">
        <v>1.54</v>
      </c>
      <c r="G239" s="71">
        <v>0</v>
      </c>
    </row>
    <row r="240" spans="1:7">
      <c r="A240" t="s">
        <v>2858</v>
      </c>
      <c r="B240" t="s">
        <v>2796</v>
      </c>
      <c r="C240">
        <v>0.75</v>
      </c>
      <c r="D240" s="70">
        <v>45805</v>
      </c>
      <c r="E240" s="70">
        <v>45827</v>
      </c>
      <c r="F240">
        <v>2.8</v>
      </c>
      <c r="G240" s="71">
        <v>0</v>
      </c>
    </row>
    <row r="241" spans="1:7">
      <c r="A241" t="s">
        <v>2859</v>
      </c>
      <c r="B241" t="s">
        <v>2817</v>
      </c>
      <c r="C241">
        <v>0.75</v>
      </c>
      <c r="D241" s="70">
        <v>45805</v>
      </c>
      <c r="E241" s="70">
        <v>45827</v>
      </c>
      <c r="F241">
        <v>2.8</v>
      </c>
      <c r="G241" s="71">
        <v>0</v>
      </c>
    </row>
    <row r="242" spans="1:7">
      <c r="A242" t="s">
        <v>2860</v>
      </c>
      <c r="B242" t="s">
        <v>2798</v>
      </c>
      <c r="C242">
        <v>0.75</v>
      </c>
      <c r="D242" s="70">
        <v>45805</v>
      </c>
      <c r="E242" s="70">
        <v>45827</v>
      </c>
      <c r="F242">
        <v>2.9</v>
      </c>
      <c r="G242" s="71">
        <v>0</v>
      </c>
    </row>
    <row r="243" spans="1:7">
      <c r="A243" t="s">
        <v>2861</v>
      </c>
      <c r="B243" t="s">
        <v>2862</v>
      </c>
      <c r="C243">
        <v>0.75</v>
      </c>
      <c r="D243" s="70">
        <v>45805</v>
      </c>
      <c r="E243" s="70">
        <v>45827</v>
      </c>
      <c r="F243">
        <v>2.7</v>
      </c>
      <c r="G243" s="71">
        <v>0</v>
      </c>
    </row>
    <row r="244" spans="1:7">
      <c r="A244" t="s">
        <v>2863</v>
      </c>
      <c r="B244" t="s">
        <v>2767</v>
      </c>
      <c r="C244">
        <v>0.75</v>
      </c>
      <c r="D244" s="70">
        <v>45805</v>
      </c>
      <c r="E244" s="70">
        <v>45827</v>
      </c>
      <c r="F244">
        <v>1.6</v>
      </c>
      <c r="G244" s="71">
        <v>0</v>
      </c>
    </row>
    <row r="245" spans="1:7">
      <c r="A245" t="s">
        <v>2864</v>
      </c>
      <c r="B245" t="s">
        <v>2769</v>
      </c>
      <c r="C245">
        <v>0.75</v>
      </c>
      <c r="D245" s="70">
        <v>45805</v>
      </c>
      <c r="E245" s="70">
        <v>45827</v>
      </c>
      <c r="F245">
        <v>1.6</v>
      </c>
      <c r="G245" s="71">
        <v>0</v>
      </c>
    </row>
    <row r="246" spans="1:7">
      <c r="A246" t="s">
        <v>2865</v>
      </c>
      <c r="B246" t="s">
        <v>2771</v>
      </c>
      <c r="C246">
        <v>0.75</v>
      </c>
      <c r="D246" s="70">
        <v>45805</v>
      </c>
      <c r="E246" s="70">
        <v>45827</v>
      </c>
      <c r="F246">
        <v>1.6</v>
      </c>
      <c r="G246" s="71">
        <v>0</v>
      </c>
    </row>
    <row r="247" spans="1:7">
      <c r="A247" t="s">
        <v>2866</v>
      </c>
      <c r="B247" t="s">
        <v>2867</v>
      </c>
      <c r="C247">
        <v>0.75</v>
      </c>
      <c r="D247" s="70">
        <v>45805</v>
      </c>
      <c r="E247" s="70">
        <v>45827</v>
      </c>
      <c r="F247">
        <v>4.8</v>
      </c>
      <c r="G247" s="71">
        <v>0</v>
      </c>
    </row>
    <row r="248" spans="1:7">
      <c r="A248" t="s">
        <v>29</v>
      </c>
      <c r="B248" t="s">
        <v>2691</v>
      </c>
      <c r="C248">
        <v>0.54</v>
      </c>
      <c r="D248" s="70">
        <v>45805</v>
      </c>
      <c r="E248" s="70">
        <v>45824</v>
      </c>
      <c r="F248">
        <v>2.23</v>
      </c>
      <c r="G248" s="71">
        <v>0</v>
      </c>
    </row>
    <row r="249" spans="1:7">
      <c r="A249" t="s">
        <v>2868</v>
      </c>
      <c r="B249" t="s">
        <v>2691</v>
      </c>
      <c r="C249">
        <v>0.54</v>
      </c>
      <c r="D249" s="70">
        <v>45805</v>
      </c>
      <c r="E249" s="70">
        <v>45824</v>
      </c>
      <c r="F249">
        <v>7.5</v>
      </c>
      <c r="G249" s="71">
        <v>0</v>
      </c>
    </row>
    <row r="250" spans="1:7">
      <c r="A250" t="s">
        <v>2869</v>
      </c>
      <c r="B250" t="s">
        <v>2870</v>
      </c>
      <c r="C250">
        <v>0.13</v>
      </c>
      <c r="D250" s="70">
        <v>45805</v>
      </c>
      <c r="E250" s="70">
        <v>45808</v>
      </c>
      <c r="F250">
        <v>0.83</v>
      </c>
      <c r="G250" s="71">
        <v>0</v>
      </c>
    </row>
    <row r="251" spans="1:7">
      <c r="A251" t="s">
        <v>2871</v>
      </c>
      <c r="B251" t="s">
        <v>2729</v>
      </c>
      <c r="C251">
        <v>0.75</v>
      </c>
      <c r="D251" s="70">
        <v>45806</v>
      </c>
      <c r="E251" s="70">
        <v>45830</v>
      </c>
      <c r="F251">
        <v>0.45</v>
      </c>
      <c r="G251" s="71">
        <v>0</v>
      </c>
    </row>
    <row r="252" spans="1:7">
      <c r="A252" t="s">
        <v>2872</v>
      </c>
      <c r="B252" t="s">
        <v>2731</v>
      </c>
      <c r="C252">
        <v>0.75</v>
      </c>
      <c r="D252" s="70">
        <v>45806</v>
      </c>
      <c r="E252" s="70">
        <v>45830</v>
      </c>
      <c r="F252">
        <v>0.45</v>
      </c>
      <c r="G252" s="71">
        <v>0</v>
      </c>
    </row>
    <row r="253" spans="1:7">
      <c r="A253" t="s">
        <v>2873</v>
      </c>
      <c r="B253" t="s">
        <v>2733</v>
      </c>
      <c r="C253">
        <v>0.75</v>
      </c>
      <c r="D253" s="70">
        <v>45806</v>
      </c>
      <c r="E253" s="70">
        <v>45830</v>
      </c>
      <c r="F253">
        <v>0.45</v>
      </c>
      <c r="G253" s="71">
        <v>0</v>
      </c>
    </row>
    <row r="254" spans="1:7">
      <c r="A254" t="s">
        <v>2874</v>
      </c>
      <c r="B254" t="s">
        <v>2735</v>
      </c>
      <c r="C254">
        <v>0.75</v>
      </c>
      <c r="D254" s="70">
        <v>45806</v>
      </c>
      <c r="E254" s="70">
        <v>45830</v>
      </c>
      <c r="F254">
        <v>0.45</v>
      </c>
      <c r="G254" s="71">
        <v>0</v>
      </c>
    </row>
    <row r="255" spans="1:7">
      <c r="A255" t="s">
        <v>2875</v>
      </c>
      <c r="B255" t="s">
        <v>2733</v>
      </c>
      <c r="C255">
        <v>0.75</v>
      </c>
      <c r="D255" s="70">
        <v>45806</v>
      </c>
      <c r="E255" s="70">
        <v>45830</v>
      </c>
      <c r="F255">
        <v>0.15</v>
      </c>
      <c r="G255" s="71">
        <v>0</v>
      </c>
    </row>
    <row r="256" spans="1:7">
      <c r="A256" t="s">
        <v>2876</v>
      </c>
      <c r="B256" t="s">
        <v>2735</v>
      </c>
      <c r="C256">
        <v>0.75</v>
      </c>
      <c r="D256" s="70">
        <v>45806</v>
      </c>
      <c r="E256" s="70">
        <v>45830</v>
      </c>
      <c r="F256">
        <v>0.15</v>
      </c>
      <c r="G256" s="71">
        <v>0</v>
      </c>
    </row>
    <row r="257" spans="1:7">
      <c r="A257" t="s">
        <v>2877</v>
      </c>
      <c r="B257" t="s">
        <v>2796</v>
      </c>
      <c r="C257">
        <v>0.75</v>
      </c>
      <c r="D257" s="70">
        <v>45806</v>
      </c>
      <c r="E257" s="70">
        <v>45830</v>
      </c>
      <c r="F257">
        <v>2.7</v>
      </c>
      <c r="G257" s="71">
        <v>0</v>
      </c>
    </row>
    <row r="258" spans="1:7">
      <c r="A258" t="s">
        <v>2878</v>
      </c>
      <c r="B258" t="s">
        <v>2817</v>
      </c>
      <c r="C258">
        <v>0.75</v>
      </c>
      <c r="D258" s="70">
        <v>45806</v>
      </c>
      <c r="E258" s="70">
        <v>45830</v>
      </c>
      <c r="F258">
        <v>2.7</v>
      </c>
      <c r="G258" s="71">
        <v>0</v>
      </c>
    </row>
    <row r="259" spans="1:7">
      <c r="A259" t="s">
        <v>2879</v>
      </c>
      <c r="B259" t="s">
        <v>2798</v>
      </c>
      <c r="C259">
        <v>0.75</v>
      </c>
      <c r="D259" s="70">
        <v>45806</v>
      </c>
      <c r="E259" s="70">
        <v>45830</v>
      </c>
      <c r="F259">
        <v>2.5499999999999998</v>
      </c>
      <c r="G259" s="71">
        <v>0</v>
      </c>
    </row>
    <row r="260" spans="1:7">
      <c r="A260" t="s">
        <v>1104</v>
      </c>
      <c r="B260" t="s">
        <v>2775</v>
      </c>
      <c r="C260">
        <v>0.54</v>
      </c>
      <c r="D260" s="70">
        <v>45808</v>
      </c>
      <c r="E260" s="70">
        <v>45826</v>
      </c>
      <c r="F260">
        <v>2.15</v>
      </c>
      <c r="G260" s="71">
        <v>0</v>
      </c>
    </row>
    <row r="261" spans="1:7">
      <c r="A261" t="s">
        <v>2880</v>
      </c>
      <c r="B261" t="s">
        <v>2792</v>
      </c>
      <c r="C261">
        <v>0.54</v>
      </c>
      <c r="D261" s="70">
        <v>45808</v>
      </c>
      <c r="E261" s="70">
        <v>45826</v>
      </c>
      <c r="F261">
        <v>2.15</v>
      </c>
      <c r="G261" s="71">
        <v>0</v>
      </c>
    </row>
    <row r="262" spans="1:7">
      <c r="A262" t="s">
        <v>2262</v>
      </c>
      <c r="B262" t="s">
        <v>2776</v>
      </c>
      <c r="C262">
        <v>0.54</v>
      </c>
      <c r="D262" s="70">
        <v>45808</v>
      </c>
      <c r="E262" s="70">
        <v>45826</v>
      </c>
      <c r="F262">
        <v>2</v>
      </c>
      <c r="G262" s="71">
        <v>0</v>
      </c>
    </row>
    <row r="263" spans="1:7">
      <c r="A263" t="s">
        <v>31</v>
      </c>
      <c r="B263" t="s">
        <v>2691</v>
      </c>
      <c r="C263">
        <v>0.19</v>
      </c>
      <c r="D263" s="70">
        <v>45808</v>
      </c>
      <c r="E263" s="70">
        <v>45812</v>
      </c>
      <c r="F263">
        <v>2.42</v>
      </c>
      <c r="G263" s="71">
        <v>0</v>
      </c>
    </row>
    <row r="264" spans="1:7">
      <c r="A264" t="s">
        <v>2881</v>
      </c>
      <c r="B264" t="s">
        <v>2729</v>
      </c>
      <c r="C264">
        <v>0.75</v>
      </c>
      <c r="D264" s="70">
        <v>45809</v>
      </c>
      <c r="E264" s="70">
        <v>45831</v>
      </c>
      <c r="F264">
        <v>1.9</v>
      </c>
      <c r="G264" s="71">
        <v>0</v>
      </c>
    </row>
    <row r="265" spans="1:7">
      <c r="A265" t="s">
        <v>2882</v>
      </c>
      <c r="B265" t="s">
        <v>2731</v>
      </c>
      <c r="C265">
        <v>0.75</v>
      </c>
      <c r="D265" s="70">
        <v>45809</v>
      </c>
      <c r="E265" s="70">
        <v>45831</v>
      </c>
      <c r="F265">
        <v>1.9</v>
      </c>
      <c r="G265" s="71">
        <v>0</v>
      </c>
    </row>
    <row r="266" spans="1:7">
      <c r="A266" t="s">
        <v>2883</v>
      </c>
      <c r="B266" t="s">
        <v>2733</v>
      </c>
      <c r="C266">
        <v>0.75</v>
      </c>
      <c r="D266" s="70">
        <v>45809</v>
      </c>
      <c r="E266" s="70">
        <v>45831</v>
      </c>
      <c r="F266">
        <v>1.9</v>
      </c>
      <c r="G266" s="71">
        <v>0</v>
      </c>
    </row>
    <row r="267" spans="1:7">
      <c r="A267" t="s">
        <v>2884</v>
      </c>
      <c r="B267" t="s">
        <v>2735</v>
      </c>
      <c r="C267">
        <v>0.75</v>
      </c>
      <c r="D267" s="70">
        <v>45809</v>
      </c>
      <c r="E267" s="70">
        <v>45831</v>
      </c>
      <c r="F267">
        <v>1.9</v>
      </c>
      <c r="G267" s="71">
        <v>0</v>
      </c>
    </row>
    <row r="268" spans="1:7">
      <c r="A268" t="s">
        <v>2885</v>
      </c>
      <c r="B268" t="s">
        <v>2886</v>
      </c>
      <c r="C268">
        <v>0.13</v>
      </c>
      <c r="D268" s="70">
        <v>45809</v>
      </c>
      <c r="E268" s="70">
        <v>45812</v>
      </c>
      <c r="F268">
        <v>0.83</v>
      </c>
      <c r="G268" s="71">
        <v>0</v>
      </c>
    </row>
    <row r="269" spans="1:7">
      <c r="A269" t="s">
        <v>1320</v>
      </c>
      <c r="B269" t="s">
        <v>2854</v>
      </c>
      <c r="C269">
        <v>0.54</v>
      </c>
      <c r="D269" s="70">
        <v>45810</v>
      </c>
      <c r="E269" s="70">
        <v>45829</v>
      </c>
      <c r="F269">
        <v>3.23</v>
      </c>
      <c r="G269" s="71">
        <v>0</v>
      </c>
    </row>
    <row r="270" spans="1:7">
      <c r="A270" t="s">
        <v>721</v>
      </c>
      <c r="B270" t="s">
        <v>2887</v>
      </c>
      <c r="C270">
        <v>0.54</v>
      </c>
      <c r="D270" s="70">
        <v>45810</v>
      </c>
      <c r="E270" s="70">
        <v>45829</v>
      </c>
      <c r="F270">
        <v>3.31</v>
      </c>
      <c r="G270" s="71">
        <v>0</v>
      </c>
    </row>
    <row r="271" spans="1:7">
      <c r="A271" t="s">
        <v>2888</v>
      </c>
      <c r="B271" t="s">
        <v>2767</v>
      </c>
      <c r="C271">
        <v>0.75</v>
      </c>
      <c r="D271" s="70">
        <v>45811</v>
      </c>
      <c r="E271" s="70">
        <v>45833</v>
      </c>
      <c r="F271">
        <v>2.15</v>
      </c>
      <c r="G271" s="71">
        <v>0</v>
      </c>
    </row>
    <row r="272" spans="1:7">
      <c r="A272" t="s">
        <v>2889</v>
      </c>
      <c r="B272" t="s">
        <v>2769</v>
      </c>
      <c r="C272">
        <v>0.75</v>
      </c>
      <c r="D272" s="70">
        <v>45811</v>
      </c>
      <c r="E272" s="70">
        <v>45833</v>
      </c>
      <c r="F272">
        <v>2.15</v>
      </c>
      <c r="G272" s="71">
        <v>0</v>
      </c>
    </row>
    <row r="273" spans="1:7">
      <c r="A273" t="s">
        <v>2890</v>
      </c>
      <c r="B273" t="s">
        <v>2771</v>
      </c>
      <c r="C273">
        <v>0.75</v>
      </c>
      <c r="D273" s="70">
        <v>45811</v>
      </c>
      <c r="E273" s="70">
        <v>45833</v>
      </c>
      <c r="F273">
        <v>2.15</v>
      </c>
      <c r="G273" s="71">
        <v>0</v>
      </c>
    </row>
    <row r="274" spans="1:7">
      <c r="A274" t="s">
        <v>2311</v>
      </c>
      <c r="B274" t="s">
        <v>2775</v>
      </c>
      <c r="C274">
        <v>0.54</v>
      </c>
      <c r="D274" s="70">
        <v>45811</v>
      </c>
      <c r="E274" s="70">
        <v>45830</v>
      </c>
      <c r="F274">
        <v>1.46</v>
      </c>
      <c r="G274" s="71">
        <v>0</v>
      </c>
    </row>
    <row r="275" spans="1:7">
      <c r="A275" t="s">
        <v>1123</v>
      </c>
      <c r="B275" t="s">
        <v>2792</v>
      </c>
      <c r="C275">
        <v>0.54</v>
      </c>
      <c r="D275" s="70">
        <v>45811</v>
      </c>
      <c r="E275" s="70">
        <v>45830</v>
      </c>
      <c r="F275">
        <v>1.46</v>
      </c>
      <c r="G275" s="71">
        <v>0</v>
      </c>
    </row>
    <row r="276" spans="1:7">
      <c r="A276" t="s">
        <v>2286</v>
      </c>
      <c r="B276" t="s">
        <v>2776</v>
      </c>
      <c r="C276">
        <v>0.54</v>
      </c>
      <c r="D276" s="70">
        <v>45811</v>
      </c>
      <c r="E276" s="70">
        <v>45830</v>
      </c>
      <c r="F276">
        <v>1.46</v>
      </c>
      <c r="G276" s="71">
        <v>0</v>
      </c>
    </row>
    <row r="277" spans="1:7">
      <c r="A277" t="s">
        <v>2891</v>
      </c>
      <c r="B277" t="s">
        <v>2723</v>
      </c>
      <c r="C277">
        <v>0.75</v>
      </c>
      <c r="D277" s="70">
        <v>45812</v>
      </c>
      <c r="E277" s="70">
        <v>45834</v>
      </c>
      <c r="F277">
        <v>0.3</v>
      </c>
      <c r="G277" s="71">
        <v>0</v>
      </c>
    </row>
    <row r="278" spans="1:7">
      <c r="A278" t="s">
        <v>2892</v>
      </c>
      <c r="B278" t="s">
        <v>2699</v>
      </c>
      <c r="C278">
        <v>0.75</v>
      </c>
      <c r="D278" s="70">
        <v>45812</v>
      </c>
      <c r="E278" s="70">
        <v>45834</v>
      </c>
      <c r="F278">
        <v>2</v>
      </c>
      <c r="G278" s="71">
        <v>0</v>
      </c>
    </row>
    <row r="279" spans="1:7">
      <c r="A279" t="s">
        <v>2893</v>
      </c>
      <c r="B279" t="s">
        <v>2701</v>
      </c>
      <c r="C279">
        <v>0.75</v>
      </c>
      <c r="D279" s="70">
        <v>45812</v>
      </c>
      <c r="E279" s="70">
        <v>45834</v>
      </c>
      <c r="F279">
        <v>2</v>
      </c>
      <c r="G279" s="71">
        <v>0</v>
      </c>
    </row>
    <row r="280" spans="1:7">
      <c r="A280" t="s">
        <v>2894</v>
      </c>
      <c r="B280" t="s">
        <v>2867</v>
      </c>
      <c r="C280">
        <v>0.75</v>
      </c>
      <c r="D280" s="70">
        <v>45817</v>
      </c>
      <c r="E280" s="70">
        <v>45837</v>
      </c>
      <c r="F280">
        <v>4.4000000000000004</v>
      </c>
      <c r="G280" s="71">
        <v>0</v>
      </c>
    </row>
    <row r="281" spans="1:7">
      <c r="A281" t="s">
        <v>2895</v>
      </c>
      <c r="B281" t="s">
        <v>2767</v>
      </c>
      <c r="C281">
        <v>0.75</v>
      </c>
      <c r="D281" s="70">
        <v>45817</v>
      </c>
      <c r="E281" s="70">
        <v>45837</v>
      </c>
      <c r="F281">
        <v>0.2</v>
      </c>
      <c r="G281" s="71">
        <v>0</v>
      </c>
    </row>
    <row r="282" spans="1:7">
      <c r="A282" t="s">
        <v>2896</v>
      </c>
      <c r="B282" t="s">
        <v>2769</v>
      </c>
      <c r="C282">
        <v>0.75</v>
      </c>
      <c r="D282" s="70">
        <v>45817</v>
      </c>
      <c r="E282" s="70">
        <v>45837</v>
      </c>
      <c r="F282">
        <v>0.2</v>
      </c>
      <c r="G282" s="71">
        <v>0</v>
      </c>
    </row>
    <row r="283" spans="1:7">
      <c r="A283" t="s">
        <v>2897</v>
      </c>
      <c r="B283" t="s">
        <v>2771</v>
      </c>
      <c r="C283">
        <v>0.75</v>
      </c>
      <c r="D283" s="70">
        <v>45817</v>
      </c>
      <c r="E283" s="70">
        <v>45837</v>
      </c>
      <c r="F283">
        <v>0.2</v>
      </c>
      <c r="G283" s="71">
        <v>0</v>
      </c>
    </row>
    <row r="284" spans="1:7">
      <c r="A284" t="s">
        <v>2898</v>
      </c>
      <c r="B284" t="s">
        <v>2733</v>
      </c>
      <c r="C284">
        <v>0.75</v>
      </c>
      <c r="D284" s="70">
        <v>45817</v>
      </c>
      <c r="E284" s="70">
        <v>45837</v>
      </c>
      <c r="F284">
        <v>0</v>
      </c>
      <c r="G284" s="71">
        <v>0</v>
      </c>
    </row>
    <row r="285" spans="1:7">
      <c r="A285" t="s">
        <v>2899</v>
      </c>
      <c r="B285" t="s">
        <v>2735</v>
      </c>
      <c r="C285">
        <v>0.75</v>
      </c>
      <c r="D285" s="70">
        <v>45817</v>
      </c>
      <c r="E285" s="70">
        <v>45837</v>
      </c>
      <c r="F285">
        <v>0</v>
      </c>
      <c r="G285" s="71">
        <v>0</v>
      </c>
    </row>
    <row r="286" spans="1:7">
      <c r="A286" t="s">
        <v>2900</v>
      </c>
      <c r="B286" t="s">
        <v>2693</v>
      </c>
      <c r="C286">
        <v>0.75</v>
      </c>
      <c r="D286" s="70">
        <v>45817</v>
      </c>
      <c r="E286" s="70">
        <v>45837</v>
      </c>
      <c r="F286">
        <v>2.65</v>
      </c>
      <c r="G286" s="71">
        <v>0</v>
      </c>
    </row>
    <row r="287" spans="1:7">
      <c r="A287" t="s">
        <v>1148</v>
      </c>
      <c r="B287" t="s">
        <v>2824</v>
      </c>
      <c r="C287">
        <v>0.54</v>
      </c>
      <c r="D287" s="70">
        <v>45818</v>
      </c>
      <c r="E287" s="70">
        <v>45833</v>
      </c>
      <c r="F287">
        <v>1.77</v>
      </c>
      <c r="G287" s="71">
        <v>0</v>
      </c>
    </row>
    <row r="288" spans="1:7">
      <c r="A288" t="s">
        <v>1163</v>
      </c>
      <c r="B288" t="s">
        <v>2824</v>
      </c>
      <c r="C288">
        <v>0.54</v>
      </c>
      <c r="D288" s="70">
        <v>45818</v>
      </c>
      <c r="E288" s="70">
        <v>45833</v>
      </c>
      <c r="F288">
        <v>1.23</v>
      </c>
      <c r="G288" s="71">
        <v>0</v>
      </c>
    </row>
    <row r="289" spans="1:7">
      <c r="A289" t="s">
        <v>1172</v>
      </c>
      <c r="B289" t="s">
        <v>2824</v>
      </c>
      <c r="C289">
        <v>0.54</v>
      </c>
      <c r="D289" s="70">
        <v>45818</v>
      </c>
      <c r="E289" s="70">
        <v>45833</v>
      </c>
      <c r="F289">
        <v>1.23</v>
      </c>
      <c r="G289" s="71">
        <v>0</v>
      </c>
    </row>
    <row r="290" spans="1:7">
      <c r="A290" t="s">
        <v>1179</v>
      </c>
      <c r="B290" t="s">
        <v>2824</v>
      </c>
      <c r="C290">
        <v>0.54</v>
      </c>
      <c r="D290" s="70">
        <v>45818</v>
      </c>
      <c r="E290" s="70">
        <v>45833</v>
      </c>
      <c r="F290">
        <v>3.15</v>
      </c>
      <c r="G290" s="71">
        <v>0</v>
      </c>
    </row>
    <row r="291" spans="1:7">
      <c r="A291" t="s">
        <v>68</v>
      </c>
      <c r="B291" t="s">
        <v>2758</v>
      </c>
      <c r="C291">
        <v>0.54</v>
      </c>
      <c r="D291" s="70">
        <v>45818</v>
      </c>
      <c r="E291" s="70">
        <v>45833</v>
      </c>
      <c r="F291">
        <v>1.46</v>
      </c>
      <c r="G291" s="71">
        <v>0</v>
      </c>
    </row>
    <row r="292" spans="1:7">
      <c r="A292" t="s">
        <v>1092</v>
      </c>
      <c r="B292" t="s">
        <v>2759</v>
      </c>
      <c r="C292">
        <v>0.54</v>
      </c>
      <c r="D292" s="70">
        <v>45818</v>
      </c>
      <c r="E292" s="70">
        <v>45833</v>
      </c>
      <c r="F292">
        <v>1.46</v>
      </c>
      <c r="G292" s="71">
        <v>0</v>
      </c>
    </row>
    <row r="293" spans="1:7">
      <c r="A293" t="s">
        <v>1055</v>
      </c>
      <c r="B293" t="s">
        <v>2760</v>
      </c>
      <c r="C293">
        <v>0.54</v>
      </c>
      <c r="D293" s="70">
        <v>45818</v>
      </c>
      <c r="E293" s="70">
        <v>45833</v>
      </c>
      <c r="F293">
        <v>1.46</v>
      </c>
      <c r="G293" s="71">
        <v>0</v>
      </c>
    </row>
    <row r="294" spans="1:7">
      <c r="A294" t="s">
        <v>2901</v>
      </c>
      <c r="B294" t="s">
        <v>2715</v>
      </c>
      <c r="C294">
        <v>0.54</v>
      </c>
      <c r="D294" s="70">
        <v>45818</v>
      </c>
      <c r="E294" s="70">
        <v>45833</v>
      </c>
      <c r="F294">
        <v>0.65</v>
      </c>
      <c r="G294" s="71">
        <v>0</v>
      </c>
    </row>
    <row r="295" spans="1:7">
      <c r="A295" t="s">
        <v>2902</v>
      </c>
      <c r="B295" t="s">
        <v>2717</v>
      </c>
      <c r="C295">
        <v>0.54</v>
      </c>
      <c r="D295" s="70">
        <v>45818</v>
      </c>
      <c r="E295" s="70">
        <v>45833</v>
      </c>
      <c r="F295">
        <v>0.65</v>
      </c>
      <c r="G295" s="71">
        <v>0</v>
      </c>
    </row>
    <row r="296" spans="1:7">
      <c r="A296" t="s">
        <v>1161</v>
      </c>
      <c r="B296" t="s">
        <v>2824</v>
      </c>
      <c r="C296">
        <v>0.54</v>
      </c>
      <c r="D296" s="70">
        <v>45818</v>
      </c>
      <c r="E296" s="70">
        <v>45833</v>
      </c>
      <c r="F296">
        <v>1.54</v>
      </c>
      <c r="G296" s="71">
        <v>0</v>
      </c>
    </row>
    <row r="297" spans="1:7">
      <c r="A297" t="s">
        <v>1167</v>
      </c>
      <c r="B297" t="s">
        <v>2824</v>
      </c>
      <c r="C297">
        <v>0.54</v>
      </c>
      <c r="D297" s="70">
        <v>45818</v>
      </c>
      <c r="E297" s="70">
        <v>45833</v>
      </c>
      <c r="F297">
        <v>0.92</v>
      </c>
      <c r="G297" s="71">
        <v>0</v>
      </c>
    </row>
    <row r="298" spans="1:7">
      <c r="A298" t="s">
        <v>1170</v>
      </c>
      <c r="B298" t="s">
        <v>2824</v>
      </c>
      <c r="C298">
        <v>0.54</v>
      </c>
      <c r="D298" s="70">
        <v>45818</v>
      </c>
      <c r="E298" s="70">
        <v>45833</v>
      </c>
      <c r="F298">
        <v>0.92</v>
      </c>
      <c r="G298" s="71">
        <v>0</v>
      </c>
    </row>
    <row r="299" spans="1:7">
      <c r="A299" t="s">
        <v>1181</v>
      </c>
      <c r="B299" t="s">
        <v>2824</v>
      </c>
      <c r="C299">
        <v>0.54</v>
      </c>
      <c r="D299" s="70">
        <v>45818</v>
      </c>
      <c r="E299" s="70">
        <v>45833</v>
      </c>
      <c r="F299">
        <v>3.15</v>
      </c>
      <c r="G299" s="71">
        <v>0</v>
      </c>
    </row>
    <row r="300" spans="1:7">
      <c r="A300" t="s">
        <v>2903</v>
      </c>
      <c r="B300" t="s">
        <v>2712</v>
      </c>
      <c r="C300">
        <v>0.54</v>
      </c>
      <c r="D300" s="70">
        <v>45818</v>
      </c>
      <c r="E300" s="70">
        <v>45833</v>
      </c>
      <c r="F300">
        <v>0.12</v>
      </c>
      <c r="G300" s="71">
        <v>0</v>
      </c>
    </row>
    <row r="301" spans="1:7">
      <c r="A301" t="s">
        <v>2904</v>
      </c>
      <c r="B301" t="s">
        <v>2714</v>
      </c>
      <c r="C301">
        <v>0.54</v>
      </c>
      <c r="D301" s="70">
        <v>45818</v>
      </c>
      <c r="E301" s="70">
        <v>45833</v>
      </c>
      <c r="F301">
        <v>0.12</v>
      </c>
      <c r="G301" s="71">
        <v>0</v>
      </c>
    </row>
    <row r="302" spans="1:7">
      <c r="A302" t="s">
        <v>2460</v>
      </c>
      <c r="B302" t="s">
        <v>2715</v>
      </c>
      <c r="C302">
        <v>0.54</v>
      </c>
      <c r="D302" s="70">
        <v>45818</v>
      </c>
      <c r="E302" s="70">
        <v>45833</v>
      </c>
      <c r="F302">
        <v>0.12</v>
      </c>
      <c r="G302" s="71">
        <v>0</v>
      </c>
    </row>
    <row r="303" spans="1:7">
      <c r="A303" t="s">
        <v>2905</v>
      </c>
      <c r="B303" t="s">
        <v>2717</v>
      </c>
      <c r="C303">
        <v>0.54</v>
      </c>
      <c r="D303" s="70">
        <v>45818</v>
      </c>
      <c r="E303" s="70">
        <v>45833</v>
      </c>
      <c r="F303">
        <v>0.12</v>
      </c>
      <c r="G303" s="71">
        <v>0</v>
      </c>
    </row>
    <row r="304" spans="1:7">
      <c r="A304" t="s">
        <v>2466</v>
      </c>
      <c r="B304" t="s">
        <v>2715</v>
      </c>
      <c r="C304">
        <v>0.54</v>
      </c>
      <c r="D304" s="70">
        <v>45820</v>
      </c>
      <c r="E304" s="70">
        <v>45836</v>
      </c>
      <c r="F304">
        <v>2</v>
      </c>
      <c r="G304" s="71">
        <v>0</v>
      </c>
    </row>
    <row r="305" spans="1:7">
      <c r="A305" t="s">
        <v>2906</v>
      </c>
      <c r="B305" t="s">
        <v>2717</v>
      </c>
      <c r="C305">
        <v>0.54</v>
      </c>
      <c r="D305" s="70">
        <v>45820</v>
      </c>
      <c r="E305" s="70">
        <v>45836</v>
      </c>
      <c r="F305">
        <v>2</v>
      </c>
      <c r="G305" s="71">
        <v>0</v>
      </c>
    </row>
    <row r="306" spans="1:7">
      <c r="A306" t="s">
        <v>476</v>
      </c>
      <c r="B306" t="s">
        <v>2830</v>
      </c>
      <c r="C306">
        <v>0.54</v>
      </c>
      <c r="D306" s="70">
        <v>45820</v>
      </c>
      <c r="E306" s="70">
        <v>45836</v>
      </c>
      <c r="F306">
        <v>3.54</v>
      </c>
      <c r="G306" s="71">
        <v>0</v>
      </c>
    </row>
    <row r="307" spans="1:7">
      <c r="A307" t="s">
        <v>2306</v>
      </c>
      <c r="B307" t="s">
        <v>2775</v>
      </c>
      <c r="C307">
        <v>0.54</v>
      </c>
      <c r="D307" s="70">
        <v>45822</v>
      </c>
      <c r="E307" s="70">
        <v>45837</v>
      </c>
      <c r="F307">
        <v>1.62</v>
      </c>
      <c r="G307" s="71">
        <v>0</v>
      </c>
    </row>
    <row r="308" spans="1:7">
      <c r="A308" t="s">
        <v>1119</v>
      </c>
      <c r="B308" t="s">
        <v>2792</v>
      </c>
      <c r="C308">
        <v>0.54</v>
      </c>
      <c r="D308" s="70">
        <v>45822</v>
      </c>
      <c r="E308" s="70">
        <v>45837</v>
      </c>
      <c r="F308">
        <v>1.62</v>
      </c>
      <c r="G308" s="71">
        <v>0</v>
      </c>
    </row>
    <row r="309" spans="1:7">
      <c r="A309" t="s">
        <v>2277</v>
      </c>
      <c r="B309" t="s">
        <v>2776</v>
      </c>
      <c r="C309">
        <v>0.54</v>
      </c>
      <c r="D309" s="70">
        <v>45822</v>
      </c>
      <c r="E309" s="70">
        <v>45837</v>
      </c>
      <c r="F309">
        <v>1.69</v>
      </c>
      <c r="G309" s="71">
        <v>0</v>
      </c>
    </row>
    <row r="310" spans="1:7">
      <c r="A310" t="s">
        <v>1171</v>
      </c>
      <c r="B310" t="s">
        <v>2824</v>
      </c>
      <c r="C310">
        <v>0.54</v>
      </c>
      <c r="D310" s="70">
        <v>45822</v>
      </c>
      <c r="E310" s="70">
        <v>45837</v>
      </c>
      <c r="F310">
        <v>1.5</v>
      </c>
      <c r="G310" s="71">
        <v>0</v>
      </c>
    </row>
    <row r="311" spans="1:7">
      <c r="A311" t="s">
        <v>2080</v>
      </c>
      <c r="B311" t="s">
        <v>2887</v>
      </c>
      <c r="C311">
        <v>0.54</v>
      </c>
      <c r="D311" s="70">
        <v>45822</v>
      </c>
      <c r="E311" s="70">
        <v>45837</v>
      </c>
      <c r="F311">
        <v>2.96</v>
      </c>
      <c r="G311" s="71">
        <v>0</v>
      </c>
    </row>
    <row r="312" spans="1:7">
      <c r="A312" t="s">
        <v>2907</v>
      </c>
      <c r="B312" t="s">
        <v>2733</v>
      </c>
      <c r="C312">
        <v>0.75</v>
      </c>
      <c r="D312" s="70">
        <v>45823</v>
      </c>
      <c r="E312" s="70">
        <v>45841</v>
      </c>
      <c r="F312">
        <v>0.8</v>
      </c>
      <c r="G312" s="71">
        <v>0</v>
      </c>
    </row>
    <row r="313" spans="1:7">
      <c r="A313" t="s">
        <v>2908</v>
      </c>
      <c r="B313" t="s">
        <v>2735</v>
      </c>
      <c r="C313">
        <v>0.75</v>
      </c>
      <c r="D313" s="70">
        <v>45823</v>
      </c>
      <c r="E313" s="70">
        <v>45841</v>
      </c>
      <c r="F313">
        <v>0.8</v>
      </c>
      <c r="G313" s="71">
        <v>0</v>
      </c>
    </row>
    <row r="314" spans="1:7">
      <c r="A314" t="s">
        <v>2909</v>
      </c>
      <c r="B314" t="s">
        <v>2767</v>
      </c>
      <c r="C314">
        <v>0.75</v>
      </c>
      <c r="D314" s="70">
        <v>45823</v>
      </c>
      <c r="E314" s="70">
        <v>45841</v>
      </c>
      <c r="F314">
        <v>1.6</v>
      </c>
      <c r="G314" s="71">
        <v>0</v>
      </c>
    </row>
    <row r="315" spans="1:7">
      <c r="A315" t="s">
        <v>2910</v>
      </c>
      <c r="B315" t="s">
        <v>2769</v>
      </c>
      <c r="C315">
        <v>0.75</v>
      </c>
      <c r="D315" s="70">
        <v>45823</v>
      </c>
      <c r="E315" s="70">
        <v>45841</v>
      </c>
      <c r="F315">
        <v>1.6</v>
      </c>
      <c r="G315" s="71">
        <v>0</v>
      </c>
    </row>
    <row r="316" spans="1:7">
      <c r="A316" t="s">
        <v>2911</v>
      </c>
      <c r="B316" t="s">
        <v>2771</v>
      </c>
      <c r="C316">
        <v>0.75</v>
      </c>
      <c r="D316" s="70">
        <v>45823</v>
      </c>
      <c r="E316" s="70">
        <v>45841</v>
      </c>
      <c r="F316">
        <v>1.6</v>
      </c>
      <c r="G316" s="71">
        <v>0</v>
      </c>
    </row>
    <row r="317" spans="1:7">
      <c r="A317" t="s">
        <v>2912</v>
      </c>
      <c r="B317" t="s">
        <v>2913</v>
      </c>
      <c r="C317">
        <v>0.75</v>
      </c>
      <c r="D317" s="70">
        <v>45823</v>
      </c>
      <c r="E317" s="70">
        <v>45841</v>
      </c>
      <c r="F317">
        <v>3.85</v>
      </c>
      <c r="G317" s="71">
        <v>0</v>
      </c>
    </row>
    <row r="318" spans="1:7">
      <c r="A318" t="s">
        <v>2914</v>
      </c>
      <c r="B318" t="s">
        <v>2796</v>
      </c>
      <c r="C318">
        <v>0.75</v>
      </c>
      <c r="D318" s="70">
        <v>45823</v>
      </c>
      <c r="E318" s="70">
        <v>45841</v>
      </c>
      <c r="F318">
        <v>1.9</v>
      </c>
      <c r="G318" s="71">
        <v>0</v>
      </c>
    </row>
    <row r="319" spans="1:7">
      <c r="A319" t="s">
        <v>2915</v>
      </c>
      <c r="B319" t="s">
        <v>2817</v>
      </c>
      <c r="C319">
        <v>0.75</v>
      </c>
      <c r="D319" s="70">
        <v>45823</v>
      </c>
      <c r="E319" s="70">
        <v>45841</v>
      </c>
      <c r="F319">
        <v>1.9</v>
      </c>
      <c r="G319" s="71">
        <v>0</v>
      </c>
    </row>
    <row r="320" spans="1:7">
      <c r="A320" t="s">
        <v>2916</v>
      </c>
      <c r="B320" t="s">
        <v>2798</v>
      </c>
      <c r="C320">
        <v>0.75</v>
      </c>
      <c r="D320" s="70">
        <v>45823</v>
      </c>
      <c r="E320" s="70">
        <v>45841</v>
      </c>
      <c r="F320">
        <v>1.9</v>
      </c>
      <c r="G320" s="71">
        <v>0</v>
      </c>
    </row>
    <row r="321" spans="1:7">
      <c r="A321" t="s">
        <v>2917</v>
      </c>
      <c r="B321" t="s">
        <v>2918</v>
      </c>
      <c r="C321">
        <v>0.75</v>
      </c>
      <c r="D321" s="70">
        <v>45823</v>
      </c>
      <c r="E321" s="70">
        <v>45841</v>
      </c>
      <c r="F321">
        <v>2.4</v>
      </c>
      <c r="G321" s="71">
        <v>0</v>
      </c>
    </row>
    <row r="322" spans="1:7">
      <c r="A322" t="s">
        <v>2919</v>
      </c>
      <c r="B322" t="s">
        <v>2693</v>
      </c>
      <c r="C322">
        <v>0.75</v>
      </c>
      <c r="D322" s="70">
        <v>45825</v>
      </c>
      <c r="E322" s="70">
        <v>45845</v>
      </c>
      <c r="F322">
        <v>1.65</v>
      </c>
      <c r="G322" s="71">
        <v>0</v>
      </c>
    </row>
    <row r="323" spans="1:7">
      <c r="A323" t="s">
        <v>2920</v>
      </c>
      <c r="B323" t="s">
        <v>2715</v>
      </c>
      <c r="C323">
        <v>0.54</v>
      </c>
      <c r="D323" s="70">
        <v>45825</v>
      </c>
      <c r="E323" s="70">
        <v>45840</v>
      </c>
      <c r="F323">
        <v>0.12</v>
      </c>
      <c r="G323" s="71">
        <v>0</v>
      </c>
    </row>
    <row r="324" spans="1:7">
      <c r="A324" t="s">
        <v>2444</v>
      </c>
      <c r="B324" t="s">
        <v>2717</v>
      </c>
      <c r="C324">
        <v>0.54</v>
      </c>
      <c r="D324" s="70">
        <v>45825</v>
      </c>
      <c r="E324" s="70">
        <v>45840</v>
      </c>
      <c r="F324">
        <v>0.12</v>
      </c>
      <c r="G324" s="71">
        <v>0</v>
      </c>
    </row>
    <row r="325" spans="1:7">
      <c r="A325" t="s">
        <v>104</v>
      </c>
      <c r="B325" t="s">
        <v>2758</v>
      </c>
      <c r="C325">
        <v>0.54</v>
      </c>
      <c r="D325" s="70">
        <v>45825</v>
      </c>
      <c r="E325" s="70">
        <v>45840</v>
      </c>
      <c r="F325">
        <v>0</v>
      </c>
      <c r="G325" s="71">
        <v>0</v>
      </c>
    </row>
    <row r="326" spans="1:7">
      <c r="A326" t="s">
        <v>1074</v>
      </c>
      <c r="B326" t="s">
        <v>2759</v>
      </c>
      <c r="C326">
        <v>0.54</v>
      </c>
      <c r="D326" s="70">
        <v>45825</v>
      </c>
      <c r="E326" s="70">
        <v>45840</v>
      </c>
      <c r="F326">
        <v>0</v>
      </c>
      <c r="G326" s="71">
        <v>0</v>
      </c>
    </row>
    <row r="327" spans="1:7">
      <c r="A327" t="s">
        <v>1038</v>
      </c>
      <c r="B327" t="s">
        <v>2760</v>
      </c>
      <c r="C327">
        <v>0.54</v>
      </c>
      <c r="D327" s="70">
        <v>45825</v>
      </c>
      <c r="E327" s="70">
        <v>45840</v>
      </c>
      <c r="F327">
        <v>0</v>
      </c>
      <c r="G327" s="71">
        <v>0</v>
      </c>
    </row>
    <row r="328" spans="1:7">
      <c r="A328" t="s">
        <v>2921</v>
      </c>
      <c r="B328" t="s">
        <v>2693</v>
      </c>
      <c r="C328">
        <v>0.75</v>
      </c>
      <c r="D328" s="70">
        <v>45825</v>
      </c>
      <c r="E328" s="70">
        <v>45845</v>
      </c>
      <c r="F328">
        <v>2.4</v>
      </c>
      <c r="G328" s="71">
        <v>0</v>
      </c>
    </row>
    <row r="329" spans="1:7">
      <c r="A329" t="s">
        <v>2922</v>
      </c>
      <c r="B329" t="s">
        <v>2693</v>
      </c>
      <c r="C329">
        <v>0.75</v>
      </c>
      <c r="D329" s="70">
        <v>45825</v>
      </c>
      <c r="E329" s="70">
        <v>45845</v>
      </c>
      <c r="F329">
        <v>8.1</v>
      </c>
      <c r="G329" s="71">
        <v>0</v>
      </c>
    </row>
    <row r="330" spans="1:7">
      <c r="A330" t="s">
        <v>2382</v>
      </c>
      <c r="B330" t="s">
        <v>2694</v>
      </c>
      <c r="C330">
        <v>0.54</v>
      </c>
      <c r="D330" s="70">
        <v>45827</v>
      </c>
      <c r="E330" s="70">
        <v>45843</v>
      </c>
      <c r="F330">
        <v>1.62</v>
      </c>
      <c r="G330" s="71">
        <v>0</v>
      </c>
    </row>
    <row r="331" spans="1:7">
      <c r="A331" t="s">
        <v>2383</v>
      </c>
      <c r="B331" t="s">
        <v>2695</v>
      </c>
      <c r="C331">
        <v>0.54</v>
      </c>
      <c r="D331" s="70">
        <v>45827</v>
      </c>
      <c r="E331" s="70">
        <v>45843</v>
      </c>
      <c r="F331">
        <v>1.62</v>
      </c>
      <c r="G331" s="71">
        <v>0</v>
      </c>
    </row>
    <row r="332" spans="1:7">
      <c r="A332" t="s">
        <v>2243</v>
      </c>
      <c r="B332" t="s">
        <v>2923</v>
      </c>
      <c r="C332">
        <v>0.54</v>
      </c>
      <c r="D332" s="70">
        <v>45827</v>
      </c>
      <c r="E332" s="70">
        <v>45843</v>
      </c>
      <c r="F332">
        <v>2.81</v>
      </c>
      <c r="G332" s="71">
        <v>0</v>
      </c>
    </row>
    <row r="333" spans="1:7">
      <c r="A333" t="s">
        <v>2924</v>
      </c>
      <c r="B333" t="s">
        <v>2796</v>
      </c>
      <c r="C333">
        <v>0.75</v>
      </c>
      <c r="D333" s="70">
        <v>45827</v>
      </c>
      <c r="E333" s="70">
        <v>45847</v>
      </c>
      <c r="F333">
        <v>2.2999999999999998</v>
      </c>
      <c r="G333" s="71">
        <v>0</v>
      </c>
    </row>
    <row r="334" spans="1:7">
      <c r="A334" t="s">
        <v>2925</v>
      </c>
      <c r="B334" t="s">
        <v>2817</v>
      </c>
      <c r="C334">
        <v>0.75</v>
      </c>
      <c r="D334" s="70">
        <v>45827</v>
      </c>
      <c r="E334" s="70">
        <v>45847</v>
      </c>
      <c r="F334">
        <v>2.2999999999999998</v>
      </c>
      <c r="G334" s="71">
        <v>0</v>
      </c>
    </row>
    <row r="335" spans="1:7">
      <c r="A335" t="s">
        <v>2926</v>
      </c>
      <c r="B335" t="s">
        <v>2798</v>
      </c>
      <c r="C335">
        <v>0.75</v>
      </c>
      <c r="D335" s="70">
        <v>45827</v>
      </c>
      <c r="E335" s="70">
        <v>45847</v>
      </c>
      <c r="F335">
        <v>2.15</v>
      </c>
      <c r="G335" s="71">
        <v>0</v>
      </c>
    </row>
    <row r="336" spans="1:7">
      <c r="A336" t="s">
        <v>2246</v>
      </c>
      <c r="B336" t="s">
        <v>2923</v>
      </c>
      <c r="C336">
        <v>0.54</v>
      </c>
      <c r="D336" s="70">
        <v>45827</v>
      </c>
      <c r="E336" s="70">
        <v>45843</v>
      </c>
      <c r="F336">
        <v>2.73</v>
      </c>
      <c r="G336" s="71">
        <v>0</v>
      </c>
    </row>
    <row r="337" spans="1:7">
      <c r="A337" t="s">
        <v>2927</v>
      </c>
      <c r="B337" t="s">
        <v>2694</v>
      </c>
      <c r="C337">
        <v>0.54</v>
      </c>
      <c r="D337" s="70">
        <v>45827</v>
      </c>
      <c r="E337" s="70">
        <v>45843</v>
      </c>
      <c r="F337">
        <v>7.35</v>
      </c>
      <c r="G337" s="71">
        <v>0</v>
      </c>
    </row>
    <row r="338" spans="1:7">
      <c r="A338" t="s">
        <v>2421</v>
      </c>
      <c r="B338" t="s">
        <v>2695</v>
      </c>
      <c r="C338">
        <v>0.54</v>
      </c>
      <c r="D338" s="70">
        <v>45827</v>
      </c>
      <c r="E338" s="70">
        <v>45843</v>
      </c>
      <c r="F338">
        <v>7.35</v>
      </c>
      <c r="G338" s="71">
        <v>0</v>
      </c>
    </row>
    <row r="339" spans="1:7">
      <c r="A339" t="s">
        <v>66</v>
      </c>
      <c r="B339" t="s">
        <v>2758</v>
      </c>
      <c r="C339">
        <v>0.54</v>
      </c>
      <c r="D339" s="70">
        <v>45829</v>
      </c>
      <c r="E339" s="70">
        <v>45844</v>
      </c>
      <c r="F339">
        <v>0.19</v>
      </c>
      <c r="G339" s="71">
        <v>0</v>
      </c>
    </row>
    <row r="340" spans="1:7">
      <c r="A340" t="s">
        <v>1090</v>
      </c>
      <c r="B340" t="s">
        <v>2759</v>
      </c>
      <c r="C340">
        <v>0.54</v>
      </c>
      <c r="D340" s="70">
        <v>45829</v>
      </c>
      <c r="E340" s="70">
        <v>45844</v>
      </c>
      <c r="F340">
        <v>0.19</v>
      </c>
      <c r="G340" s="71">
        <v>0</v>
      </c>
    </row>
    <row r="341" spans="1:7">
      <c r="A341" t="s">
        <v>1054</v>
      </c>
      <c r="B341" t="s">
        <v>2760</v>
      </c>
      <c r="C341">
        <v>0.54</v>
      </c>
      <c r="D341" s="70">
        <v>45829</v>
      </c>
      <c r="E341" s="70">
        <v>45844</v>
      </c>
      <c r="F341">
        <v>0.19</v>
      </c>
      <c r="G341" s="71">
        <v>0</v>
      </c>
    </row>
    <row r="342" spans="1:7">
      <c r="A342" t="s">
        <v>538</v>
      </c>
      <c r="B342" t="s">
        <v>2830</v>
      </c>
      <c r="C342">
        <v>0.54</v>
      </c>
      <c r="D342" s="70">
        <v>45829</v>
      </c>
      <c r="E342" s="70">
        <v>45844</v>
      </c>
      <c r="F342">
        <v>3.27</v>
      </c>
      <c r="G342" s="71">
        <v>0</v>
      </c>
    </row>
    <row r="343" spans="1:7">
      <c r="A343" t="s">
        <v>1140</v>
      </c>
      <c r="B343" t="s">
        <v>2928</v>
      </c>
      <c r="C343">
        <v>0.54</v>
      </c>
      <c r="D343" s="70">
        <v>45830</v>
      </c>
      <c r="E343" s="70">
        <v>45845</v>
      </c>
      <c r="F343">
        <v>5.69</v>
      </c>
      <c r="G343" s="71">
        <v>0</v>
      </c>
    </row>
    <row r="344" spans="1:7">
      <c r="A344" t="s">
        <v>2644</v>
      </c>
      <c r="B344" t="s">
        <v>2929</v>
      </c>
      <c r="C344">
        <v>0.54</v>
      </c>
      <c r="D344" s="70">
        <v>45830</v>
      </c>
      <c r="E344" s="70">
        <v>45845</v>
      </c>
      <c r="F344">
        <v>7.38</v>
      </c>
      <c r="G344" s="71">
        <v>0</v>
      </c>
    </row>
    <row r="345" spans="1:7">
      <c r="A345" t="s">
        <v>2930</v>
      </c>
      <c r="B345" t="s">
        <v>2913</v>
      </c>
      <c r="C345">
        <v>0.75</v>
      </c>
      <c r="D345" s="70">
        <v>45830</v>
      </c>
      <c r="E345" s="70">
        <v>45848</v>
      </c>
      <c r="F345">
        <v>3.5</v>
      </c>
      <c r="G345" s="71">
        <v>0</v>
      </c>
    </row>
    <row r="346" spans="1:7">
      <c r="A346" t="s">
        <v>2931</v>
      </c>
      <c r="B346" t="s">
        <v>2712</v>
      </c>
      <c r="C346">
        <v>0.54</v>
      </c>
      <c r="D346" s="70">
        <v>45830</v>
      </c>
      <c r="E346" s="70">
        <v>45845</v>
      </c>
      <c r="F346">
        <v>0.27</v>
      </c>
      <c r="G346" s="71">
        <v>0</v>
      </c>
    </row>
    <row r="347" spans="1:7">
      <c r="A347" t="s">
        <v>2932</v>
      </c>
      <c r="B347" t="s">
        <v>2714</v>
      </c>
      <c r="C347">
        <v>0.54</v>
      </c>
      <c r="D347" s="70">
        <v>45830</v>
      </c>
      <c r="E347" s="70">
        <v>45845</v>
      </c>
      <c r="F347">
        <v>0.27</v>
      </c>
      <c r="G347" s="71">
        <v>0</v>
      </c>
    </row>
    <row r="348" spans="1:7">
      <c r="A348" t="s">
        <v>2455</v>
      </c>
      <c r="B348" t="s">
        <v>2715</v>
      </c>
      <c r="C348">
        <v>0.54</v>
      </c>
      <c r="D348" s="70">
        <v>45830</v>
      </c>
      <c r="E348" s="70">
        <v>45845</v>
      </c>
      <c r="F348">
        <v>0.27</v>
      </c>
      <c r="G348" s="71">
        <v>0</v>
      </c>
    </row>
    <row r="349" spans="1:7">
      <c r="A349" t="s">
        <v>2933</v>
      </c>
      <c r="B349" t="s">
        <v>2717</v>
      </c>
      <c r="C349">
        <v>0.54</v>
      </c>
      <c r="D349" s="70">
        <v>45830</v>
      </c>
      <c r="E349" s="70">
        <v>45845</v>
      </c>
      <c r="F349">
        <v>0.27</v>
      </c>
      <c r="G349" s="71">
        <v>0</v>
      </c>
    </row>
    <row r="350" spans="1:7">
      <c r="A350" t="s">
        <v>2934</v>
      </c>
      <c r="B350" t="s">
        <v>2935</v>
      </c>
      <c r="C350">
        <v>0.75</v>
      </c>
      <c r="D350" s="70">
        <v>45830</v>
      </c>
      <c r="E350" s="70">
        <v>45848</v>
      </c>
      <c r="F350">
        <v>3.6</v>
      </c>
      <c r="G350" s="71">
        <v>0</v>
      </c>
    </row>
    <row r="351" spans="1:7">
      <c r="A351" t="s">
        <v>1131</v>
      </c>
      <c r="B351" t="s">
        <v>2775</v>
      </c>
      <c r="C351">
        <v>0.54</v>
      </c>
      <c r="D351" s="70">
        <v>45831</v>
      </c>
      <c r="E351" s="70">
        <v>45846</v>
      </c>
      <c r="F351">
        <v>1.5</v>
      </c>
      <c r="G351" s="71">
        <v>0</v>
      </c>
    </row>
    <row r="352" spans="1:7">
      <c r="A352" t="s">
        <v>2936</v>
      </c>
      <c r="B352" t="s">
        <v>2792</v>
      </c>
      <c r="C352">
        <v>0.54</v>
      </c>
      <c r="D352" s="70">
        <v>45831</v>
      </c>
      <c r="E352" s="70">
        <v>45846</v>
      </c>
      <c r="F352">
        <v>1.5</v>
      </c>
      <c r="G352" s="71">
        <v>0</v>
      </c>
    </row>
    <row r="353" spans="1:7">
      <c r="A353" t="s">
        <v>2289</v>
      </c>
      <c r="B353" t="s">
        <v>2776</v>
      </c>
      <c r="C353">
        <v>0.54</v>
      </c>
      <c r="D353" s="70">
        <v>45831</v>
      </c>
      <c r="E353" s="70">
        <v>45846</v>
      </c>
      <c r="F353">
        <v>1.5</v>
      </c>
      <c r="G353" s="71">
        <v>0</v>
      </c>
    </row>
    <row r="354" spans="1:7">
      <c r="A354" t="s">
        <v>1183</v>
      </c>
      <c r="B354" t="s">
        <v>2824</v>
      </c>
      <c r="C354">
        <v>0.54</v>
      </c>
      <c r="D354" s="70">
        <v>45831</v>
      </c>
      <c r="E354" s="70">
        <v>45846</v>
      </c>
      <c r="F354">
        <v>2.85</v>
      </c>
      <c r="G354" s="71">
        <v>0</v>
      </c>
    </row>
    <row r="355" spans="1:7">
      <c r="A355" t="s">
        <v>2937</v>
      </c>
      <c r="B355" t="s">
        <v>2796</v>
      </c>
      <c r="C355">
        <v>0.75</v>
      </c>
      <c r="D355" s="70">
        <v>45831</v>
      </c>
      <c r="E355" s="70">
        <v>45851</v>
      </c>
      <c r="F355">
        <v>1.6</v>
      </c>
      <c r="G355" s="71">
        <v>0</v>
      </c>
    </row>
    <row r="356" spans="1:7">
      <c r="A356" t="s">
        <v>2938</v>
      </c>
      <c r="B356" t="s">
        <v>2817</v>
      </c>
      <c r="C356">
        <v>0.75</v>
      </c>
      <c r="D356" s="70">
        <v>45831</v>
      </c>
      <c r="E356" s="70">
        <v>45851</v>
      </c>
      <c r="F356">
        <v>1.6</v>
      </c>
      <c r="G356" s="71">
        <v>0</v>
      </c>
    </row>
    <row r="357" spans="1:7">
      <c r="A357" t="s">
        <v>2939</v>
      </c>
      <c r="B357" t="s">
        <v>2798</v>
      </c>
      <c r="C357">
        <v>0.75</v>
      </c>
      <c r="D357" s="70">
        <v>45831</v>
      </c>
      <c r="E357" s="70">
        <v>45851</v>
      </c>
      <c r="F357">
        <v>1.6</v>
      </c>
      <c r="G357" s="71">
        <v>0</v>
      </c>
    </row>
    <row r="358" spans="1:7">
      <c r="A358" t="s">
        <v>2401</v>
      </c>
      <c r="B358" t="s">
        <v>2694</v>
      </c>
      <c r="C358">
        <v>0.54</v>
      </c>
      <c r="D358" s="70">
        <v>45831</v>
      </c>
      <c r="E358" s="70">
        <v>45846</v>
      </c>
      <c r="F358">
        <v>2.65</v>
      </c>
      <c r="G358" s="71">
        <v>0</v>
      </c>
    </row>
    <row r="359" spans="1:7">
      <c r="A359" t="s">
        <v>2399</v>
      </c>
      <c r="B359" t="s">
        <v>2695</v>
      </c>
      <c r="C359">
        <v>0.54</v>
      </c>
      <c r="D359" s="70">
        <v>45831</v>
      </c>
      <c r="E359" s="70">
        <v>45846</v>
      </c>
      <c r="F359">
        <v>2.65</v>
      </c>
      <c r="G359" s="71">
        <v>0</v>
      </c>
    </row>
    <row r="360" spans="1:7">
      <c r="A360" t="s">
        <v>2426</v>
      </c>
      <c r="B360" t="s">
        <v>2715</v>
      </c>
      <c r="C360">
        <v>0.54</v>
      </c>
      <c r="D360" s="70">
        <v>45832</v>
      </c>
      <c r="E360" s="70">
        <v>45847</v>
      </c>
      <c r="F360">
        <v>0.65</v>
      </c>
      <c r="G360" s="71">
        <v>0</v>
      </c>
    </row>
    <row r="361" spans="1:7">
      <c r="A361" t="s">
        <v>2427</v>
      </c>
      <c r="B361" t="s">
        <v>2717</v>
      </c>
      <c r="C361">
        <v>0.54</v>
      </c>
      <c r="D361" s="70">
        <v>45832</v>
      </c>
      <c r="E361" s="70">
        <v>45847</v>
      </c>
      <c r="F361">
        <v>0.65</v>
      </c>
      <c r="G361" s="71">
        <v>0</v>
      </c>
    </row>
    <row r="362" spans="1:7">
      <c r="A362" t="s">
        <v>470</v>
      </c>
      <c r="B362" t="s">
        <v>2940</v>
      </c>
      <c r="C362">
        <v>0.54</v>
      </c>
      <c r="D362" s="70">
        <v>45832</v>
      </c>
      <c r="E362" s="70">
        <v>45847</v>
      </c>
      <c r="F362">
        <v>2.19</v>
      </c>
      <c r="G362" s="71">
        <v>0</v>
      </c>
    </row>
    <row r="363" spans="1:7">
      <c r="A363" t="s">
        <v>472</v>
      </c>
      <c r="B363" t="s">
        <v>2940</v>
      </c>
      <c r="C363">
        <v>0.54</v>
      </c>
      <c r="D363" s="70">
        <v>45832</v>
      </c>
      <c r="E363" s="70">
        <v>45847</v>
      </c>
      <c r="F363">
        <v>2.19</v>
      </c>
      <c r="G363" s="71">
        <v>0</v>
      </c>
    </row>
    <row r="364" spans="1:7">
      <c r="A364" t="s">
        <v>515</v>
      </c>
      <c r="B364" t="s">
        <v>2830</v>
      </c>
      <c r="C364">
        <v>0.54</v>
      </c>
      <c r="D364" s="70">
        <v>45832</v>
      </c>
      <c r="E364" s="70">
        <v>45847</v>
      </c>
      <c r="F364">
        <v>2.38</v>
      </c>
      <c r="G364" s="71">
        <v>0</v>
      </c>
    </row>
    <row r="365" spans="1:7">
      <c r="A365" t="s">
        <v>468</v>
      </c>
      <c r="B365" t="s">
        <v>2830</v>
      </c>
      <c r="C365">
        <v>0.54</v>
      </c>
      <c r="D365" s="70">
        <v>45832</v>
      </c>
      <c r="E365" s="70">
        <v>45847</v>
      </c>
      <c r="F365">
        <v>2.88</v>
      </c>
      <c r="G365" s="71">
        <v>0</v>
      </c>
    </row>
    <row r="366" spans="1:7">
      <c r="A366" t="s">
        <v>511</v>
      </c>
      <c r="B366" t="s">
        <v>2830</v>
      </c>
      <c r="C366">
        <v>0.54</v>
      </c>
      <c r="D366" s="70">
        <v>45832</v>
      </c>
      <c r="E366" s="70">
        <v>45847</v>
      </c>
      <c r="F366">
        <v>2.46</v>
      </c>
      <c r="G366" s="71">
        <v>0</v>
      </c>
    </row>
    <row r="367" spans="1:7">
      <c r="A367" t="s">
        <v>489</v>
      </c>
      <c r="B367" t="s">
        <v>2830</v>
      </c>
      <c r="C367">
        <v>0.54</v>
      </c>
      <c r="D367" s="70">
        <v>45832</v>
      </c>
      <c r="E367" s="70">
        <v>45847</v>
      </c>
      <c r="F367">
        <v>2.88</v>
      </c>
      <c r="G367" s="71">
        <v>0</v>
      </c>
    </row>
    <row r="368" spans="1:7">
      <c r="A368" t="s">
        <v>2941</v>
      </c>
      <c r="B368" t="s">
        <v>2715</v>
      </c>
      <c r="C368">
        <v>0.54</v>
      </c>
      <c r="D368" s="70">
        <v>45834</v>
      </c>
      <c r="E368" s="70">
        <v>45850</v>
      </c>
      <c r="F368">
        <v>1.42</v>
      </c>
      <c r="G368" s="71">
        <v>0</v>
      </c>
    </row>
    <row r="369" spans="1:7">
      <c r="A369" t="s">
        <v>2942</v>
      </c>
      <c r="B369" t="s">
        <v>2717</v>
      </c>
      <c r="C369">
        <v>0.54</v>
      </c>
      <c r="D369" s="70">
        <v>45834</v>
      </c>
      <c r="E369" s="70">
        <v>45850</v>
      </c>
      <c r="F369">
        <v>1.42</v>
      </c>
      <c r="G369" s="71">
        <v>0</v>
      </c>
    </row>
    <row r="370" spans="1:7">
      <c r="A370" t="s">
        <v>148</v>
      </c>
      <c r="B370" t="s">
        <v>2758</v>
      </c>
      <c r="C370">
        <v>0.54</v>
      </c>
      <c r="D370" s="70">
        <v>45834</v>
      </c>
      <c r="E370" s="70">
        <v>45850</v>
      </c>
      <c r="F370">
        <v>1.5</v>
      </c>
      <c r="G370" s="71">
        <v>0</v>
      </c>
    </row>
    <row r="371" spans="1:7">
      <c r="A371" t="s">
        <v>1085</v>
      </c>
      <c r="B371" t="s">
        <v>2759</v>
      </c>
      <c r="C371">
        <v>0.54</v>
      </c>
      <c r="D371" s="70">
        <v>45834</v>
      </c>
      <c r="E371" s="70">
        <v>45850</v>
      </c>
      <c r="F371">
        <v>1.5</v>
      </c>
      <c r="G371" s="71">
        <v>0</v>
      </c>
    </row>
    <row r="372" spans="1:7">
      <c r="A372" t="s">
        <v>1051</v>
      </c>
      <c r="B372" t="s">
        <v>2760</v>
      </c>
      <c r="C372">
        <v>0.54</v>
      </c>
      <c r="D372" s="70">
        <v>45834</v>
      </c>
      <c r="E372" s="70">
        <v>45850</v>
      </c>
      <c r="F372">
        <v>1.5</v>
      </c>
      <c r="G372" s="71">
        <v>0</v>
      </c>
    </row>
    <row r="373" spans="1:7">
      <c r="A373" t="s">
        <v>2249</v>
      </c>
      <c r="B373" t="s">
        <v>2923</v>
      </c>
      <c r="C373">
        <v>0.54</v>
      </c>
      <c r="D373" s="70">
        <v>45834</v>
      </c>
      <c r="E373" s="70">
        <v>45850</v>
      </c>
      <c r="F373">
        <v>2.62</v>
      </c>
      <c r="G373" s="71">
        <v>0</v>
      </c>
    </row>
    <row r="374" spans="1:7">
      <c r="A374" t="s">
        <v>1321</v>
      </c>
      <c r="B374" t="s">
        <v>2854</v>
      </c>
      <c r="C374">
        <v>0.54</v>
      </c>
      <c r="D374" s="70">
        <v>45834</v>
      </c>
      <c r="E374" s="70">
        <v>45850</v>
      </c>
      <c r="F374">
        <v>2.62</v>
      </c>
      <c r="G374" s="71">
        <v>0</v>
      </c>
    </row>
    <row r="375" spans="1:7">
      <c r="A375" t="s">
        <v>2943</v>
      </c>
      <c r="B375" t="s">
        <v>2862</v>
      </c>
      <c r="C375">
        <v>0.75</v>
      </c>
      <c r="D375" s="70">
        <v>45834</v>
      </c>
      <c r="E375" s="70">
        <v>45854</v>
      </c>
      <c r="F375">
        <v>1.9</v>
      </c>
      <c r="G375" s="71">
        <v>0</v>
      </c>
    </row>
    <row r="376" spans="1:7">
      <c r="A376" t="s">
        <v>2944</v>
      </c>
      <c r="B376" t="s">
        <v>2862</v>
      </c>
      <c r="C376">
        <v>0.75</v>
      </c>
      <c r="D376" s="70">
        <v>45834</v>
      </c>
      <c r="E376" s="70">
        <v>45854</v>
      </c>
      <c r="F376">
        <v>1.3</v>
      </c>
      <c r="G376" s="71">
        <v>0</v>
      </c>
    </row>
    <row r="377" spans="1:7">
      <c r="A377" t="s">
        <v>2945</v>
      </c>
      <c r="B377" t="s">
        <v>2862</v>
      </c>
      <c r="C377">
        <v>0.75</v>
      </c>
      <c r="D377" s="70">
        <v>45834</v>
      </c>
      <c r="E377" s="70">
        <v>45854</v>
      </c>
      <c r="F377">
        <v>1.3</v>
      </c>
      <c r="G377" s="71">
        <v>0</v>
      </c>
    </row>
    <row r="378" spans="1:7">
      <c r="A378" t="s">
        <v>2946</v>
      </c>
      <c r="B378" t="s">
        <v>2862</v>
      </c>
      <c r="C378">
        <v>0.75</v>
      </c>
      <c r="D378" s="70">
        <v>45834</v>
      </c>
      <c r="E378" s="70">
        <v>45854</v>
      </c>
      <c r="F378">
        <v>3.4</v>
      </c>
      <c r="G378" s="71">
        <v>0</v>
      </c>
    </row>
    <row r="379" spans="1:7">
      <c r="A379" t="s">
        <v>2947</v>
      </c>
      <c r="B379" t="s">
        <v>2767</v>
      </c>
      <c r="C379">
        <v>0.75</v>
      </c>
      <c r="D379" s="70">
        <v>45834</v>
      </c>
      <c r="E379" s="70">
        <v>45854</v>
      </c>
      <c r="F379">
        <v>1.55</v>
      </c>
      <c r="G379" s="71">
        <v>0</v>
      </c>
    </row>
    <row r="380" spans="1:7">
      <c r="A380" t="s">
        <v>2948</v>
      </c>
      <c r="B380" t="s">
        <v>2769</v>
      </c>
      <c r="C380">
        <v>0.75</v>
      </c>
      <c r="D380" s="70">
        <v>45834</v>
      </c>
      <c r="E380" s="70">
        <v>45854</v>
      </c>
      <c r="F380">
        <v>1.55</v>
      </c>
      <c r="G380" s="71">
        <v>0</v>
      </c>
    </row>
    <row r="381" spans="1:7">
      <c r="A381" t="s">
        <v>2949</v>
      </c>
      <c r="B381" t="s">
        <v>2771</v>
      </c>
      <c r="C381">
        <v>0.75</v>
      </c>
      <c r="D381" s="70">
        <v>45834</v>
      </c>
      <c r="E381" s="70">
        <v>45854</v>
      </c>
      <c r="F381">
        <v>1.55</v>
      </c>
      <c r="G381" s="71">
        <v>0</v>
      </c>
    </row>
    <row r="382" spans="1:7">
      <c r="A382" t="s">
        <v>2950</v>
      </c>
      <c r="B382" t="s">
        <v>2733</v>
      </c>
      <c r="C382">
        <v>0.75</v>
      </c>
      <c r="D382" s="70">
        <v>45834</v>
      </c>
      <c r="E382" s="70">
        <v>45854</v>
      </c>
      <c r="F382">
        <v>0.7</v>
      </c>
      <c r="G382" s="71">
        <v>0</v>
      </c>
    </row>
    <row r="383" spans="1:7">
      <c r="A383" t="s">
        <v>2951</v>
      </c>
      <c r="B383" t="s">
        <v>2735</v>
      </c>
      <c r="C383">
        <v>0.75</v>
      </c>
      <c r="D383" s="70">
        <v>45834</v>
      </c>
      <c r="E383" s="70">
        <v>45854</v>
      </c>
      <c r="F383">
        <v>0.7</v>
      </c>
      <c r="G383" s="71">
        <v>0</v>
      </c>
    </row>
    <row r="384" spans="1:7">
      <c r="A384" t="s">
        <v>2952</v>
      </c>
      <c r="B384" t="s">
        <v>2862</v>
      </c>
      <c r="C384">
        <v>0.75</v>
      </c>
      <c r="D384" s="70">
        <v>45834</v>
      </c>
      <c r="E384" s="70">
        <v>45854</v>
      </c>
      <c r="F384">
        <v>1.65</v>
      </c>
      <c r="G384" s="71">
        <v>0</v>
      </c>
    </row>
    <row r="385" spans="1:7">
      <c r="A385" t="s">
        <v>2953</v>
      </c>
      <c r="B385" t="s">
        <v>2862</v>
      </c>
      <c r="C385">
        <v>0.75</v>
      </c>
      <c r="D385" s="70">
        <v>45834</v>
      </c>
      <c r="E385" s="70">
        <v>45854</v>
      </c>
      <c r="F385">
        <v>1</v>
      </c>
      <c r="G385" s="71">
        <v>0</v>
      </c>
    </row>
    <row r="386" spans="1:7">
      <c r="A386" t="s">
        <v>2954</v>
      </c>
      <c r="B386" t="s">
        <v>2862</v>
      </c>
      <c r="C386">
        <v>0.75</v>
      </c>
      <c r="D386" s="70">
        <v>45834</v>
      </c>
      <c r="E386" s="70">
        <v>45854</v>
      </c>
      <c r="F386">
        <v>1</v>
      </c>
      <c r="G386" s="71">
        <v>0</v>
      </c>
    </row>
    <row r="387" spans="1:7">
      <c r="A387" t="s">
        <v>2955</v>
      </c>
      <c r="B387" t="s">
        <v>2862</v>
      </c>
      <c r="C387">
        <v>0.75</v>
      </c>
      <c r="D387" s="70">
        <v>45834</v>
      </c>
      <c r="E387" s="70">
        <v>45854</v>
      </c>
      <c r="F387">
        <v>3.4</v>
      </c>
      <c r="G387" s="71">
        <v>0</v>
      </c>
    </row>
    <row r="388" spans="1:7">
      <c r="A388" t="s">
        <v>2956</v>
      </c>
      <c r="B388" t="s">
        <v>2729</v>
      </c>
      <c r="C388">
        <v>0.75</v>
      </c>
      <c r="D388" s="70">
        <v>45834</v>
      </c>
      <c r="E388" s="70">
        <v>45854</v>
      </c>
      <c r="F388">
        <v>0.1</v>
      </c>
      <c r="G388" s="71">
        <v>0</v>
      </c>
    </row>
    <row r="389" spans="1:7">
      <c r="A389" t="s">
        <v>2957</v>
      </c>
      <c r="B389" t="s">
        <v>2731</v>
      </c>
      <c r="C389">
        <v>0.75</v>
      </c>
      <c r="D389" s="70">
        <v>45834</v>
      </c>
      <c r="E389" s="70">
        <v>45854</v>
      </c>
      <c r="F389">
        <v>0.1</v>
      </c>
      <c r="G389" s="71">
        <v>0</v>
      </c>
    </row>
    <row r="390" spans="1:7">
      <c r="A390" t="s">
        <v>2958</v>
      </c>
      <c r="B390" t="s">
        <v>2733</v>
      </c>
      <c r="C390">
        <v>0.75</v>
      </c>
      <c r="D390" s="70">
        <v>45834</v>
      </c>
      <c r="E390" s="70">
        <v>45854</v>
      </c>
      <c r="F390">
        <v>0.1</v>
      </c>
      <c r="G390" s="71">
        <v>0</v>
      </c>
    </row>
    <row r="391" spans="1:7">
      <c r="A391" t="s">
        <v>2959</v>
      </c>
      <c r="B391" t="s">
        <v>2735</v>
      </c>
      <c r="C391">
        <v>0.75</v>
      </c>
      <c r="D391" s="70">
        <v>45834</v>
      </c>
      <c r="E391" s="70">
        <v>45854</v>
      </c>
      <c r="F391">
        <v>0.1</v>
      </c>
      <c r="G391" s="71">
        <v>0</v>
      </c>
    </row>
    <row r="392" spans="1:7">
      <c r="A392" t="s">
        <v>2960</v>
      </c>
      <c r="B392" t="s">
        <v>2857</v>
      </c>
      <c r="C392">
        <v>0.54</v>
      </c>
      <c r="D392" s="70">
        <v>45834</v>
      </c>
      <c r="E392" s="70">
        <v>45850</v>
      </c>
      <c r="F392">
        <v>1.73</v>
      </c>
      <c r="G392" s="71">
        <v>0</v>
      </c>
    </row>
    <row r="393" spans="1:7">
      <c r="A393" t="s">
        <v>2391</v>
      </c>
      <c r="B393" t="s">
        <v>2694</v>
      </c>
      <c r="C393">
        <v>0.27</v>
      </c>
      <c r="D393" s="70">
        <v>45836</v>
      </c>
      <c r="E393" s="70">
        <v>45843</v>
      </c>
      <c r="F393">
        <v>2.38</v>
      </c>
      <c r="G393" s="71">
        <v>0</v>
      </c>
    </row>
    <row r="394" spans="1:7">
      <c r="A394" t="s">
        <v>2392</v>
      </c>
      <c r="B394" t="s">
        <v>2695</v>
      </c>
      <c r="C394">
        <v>0.27</v>
      </c>
      <c r="D394" s="70">
        <v>45836</v>
      </c>
      <c r="E394" s="70">
        <v>45843</v>
      </c>
      <c r="F394">
        <v>2.38</v>
      </c>
      <c r="G394" s="71">
        <v>0</v>
      </c>
    </row>
    <row r="395" spans="1:7">
      <c r="A395" t="s">
        <v>2961</v>
      </c>
      <c r="B395" t="s">
        <v>2733</v>
      </c>
      <c r="C395">
        <v>0.75</v>
      </c>
      <c r="D395" s="70">
        <v>45837</v>
      </c>
      <c r="E395" s="70">
        <v>45855</v>
      </c>
      <c r="F395">
        <v>2.2000000000000002</v>
      </c>
      <c r="G395" s="71">
        <v>0</v>
      </c>
    </row>
    <row r="396" spans="1:7">
      <c r="A396" t="s">
        <v>2962</v>
      </c>
      <c r="B396" t="s">
        <v>2735</v>
      </c>
      <c r="C396">
        <v>0.75</v>
      </c>
      <c r="D396" s="70">
        <v>45837</v>
      </c>
      <c r="E396" s="70">
        <v>45855</v>
      </c>
      <c r="F396">
        <v>2.2000000000000002</v>
      </c>
      <c r="G396" s="71">
        <v>0</v>
      </c>
    </row>
    <row r="397" spans="1:7">
      <c r="A397" t="s">
        <v>2963</v>
      </c>
      <c r="B397" t="s">
        <v>2867</v>
      </c>
      <c r="C397">
        <v>0.75</v>
      </c>
      <c r="D397" s="70">
        <v>45837</v>
      </c>
      <c r="E397" s="70">
        <v>45855</v>
      </c>
      <c r="F397">
        <v>3.85</v>
      </c>
      <c r="G397" s="71">
        <v>0</v>
      </c>
    </row>
    <row r="398" spans="1:7">
      <c r="A398" t="s">
        <v>2964</v>
      </c>
      <c r="B398" t="s">
        <v>2796</v>
      </c>
      <c r="C398">
        <v>0.75</v>
      </c>
      <c r="D398" s="70">
        <v>45838</v>
      </c>
      <c r="E398" s="70">
        <v>45858</v>
      </c>
      <c r="F398">
        <v>1.75</v>
      </c>
      <c r="G398" s="71">
        <v>0</v>
      </c>
    </row>
    <row r="399" spans="1:7">
      <c r="A399" t="s">
        <v>2965</v>
      </c>
      <c r="B399" t="s">
        <v>2817</v>
      </c>
      <c r="C399">
        <v>0.75</v>
      </c>
      <c r="D399" s="70">
        <v>45838</v>
      </c>
      <c r="E399" s="70">
        <v>45858</v>
      </c>
      <c r="F399">
        <v>1.75</v>
      </c>
      <c r="G399" s="71">
        <v>0</v>
      </c>
    </row>
    <row r="400" spans="1:7">
      <c r="A400" t="s">
        <v>2966</v>
      </c>
      <c r="B400" t="s">
        <v>2798</v>
      </c>
      <c r="C400">
        <v>0.75</v>
      </c>
      <c r="D400" s="70">
        <v>45838</v>
      </c>
      <c r="E400" s="70">
        <v>45858</v>
      </c>
      <c r="F400">
        <v>1.85</v>
      </c>
      <c r="G400" s="71">
        <v>0</v>
      </c>
    </row>
    <row r="401" spans="1:7">
      <c r="A401" t="s">
        <v>2967</v>
      </c>
      <c r="B401" t="s">
        <v>2862</v>
      </c>
      <c r="C401">
        <v>0.75</v>
      </c>
      <c r="D401" s="70">
        <v>45838</v>
      </c>
      <c r="E401" s="70">
        <v>45858</v>
      </c>
      <c r="F401">
        <v>1.65</v>
      </c>
      <c r="G401" s="71">
        <v>0</v>
      </c>
    </row>
    <row r="402" spans="1:7">
      <c r="A402" t="s">
        <v>2968</v>
      </c>
      <c r="B402" t="s">
        <v>2935</v>
      </c>
      <c r="C402">
        <v>0.75</v>
      </c>
      <c r="D402" s="70">
        <v>45838</v>
      </c>
      <c r="E402" s="70">
        <v>45858</v>
      </c>
      <c r="F402">
        <v>3.2</v>
      </c>
      <c r="G402" s="71">
        <v>0</v>
      </c>
    </row>
    <row r="403" spans="1:7">
      <c r="A403" t="s">
        <v>2969</v>
      </c>
      <c r="B403" t="s">
        <v>2970</v>
      </c>
      <c r="C403">
        <v>0.54</v>
      </c>
      <c r="D403" s="70">
        <v>45839</v>
      </c>
      <c r="E403" s="70">
        <v>45854</v>
      </c>
      <c r="F403">
        <v>1.58</v>
      </c>
      <c r="G403" s="71">
        <v>0</v>
      </c>
    </row>
    <row r="404" spans="1:7">
      <c r="A404" t="s">
        <v>2239</v>
      </c>
      <c r="B404" t="s">
        <v>2923</v>
      </c>
      <c r="C404">
        <v>0.54</v>
      </c>
      <c r="D404" s="70">
        <v>45839</v>
      </c>
      <c r="E404" s="70">
        <v>45854</v>
      </c>
      <c r="F404">
        <v>1.58</v>
      </c>
      <c r="G404" s="71">
        <v>0</v>
      </c>
    </row>
    <row r="405" spans="1:7">
      <c r="A405" t="s">
        <v>1290</v>
      </c>
      <c r="B405" t="s">
        <v>2854</v>
      </c>
      <c r="C405">
        <v>0.54</v>
      </c>
      <c r="D405" s="70">
        <v>45839</v>
      </c>
      <c r="E405" s="70">
        <v>45854</v>
      </c>
      <c r="F405">
        <v>1.73</v>
      </c>
      <c r="G405" s="71">
        <v>0</v>
      </c>
    </row>
    <row r="406" spans="1:7">
      <c r="A406" t="s">
        <v>2971</v>
      </c>
      <c r="B406" t="s">
        <v>2970</v>
      </c>
      <c r="C406">
        <v>0.54</v>
      </c>
      <c r="D406" s="70">
        <v>45839</v>
      </c>
      <c r="E406" s="70">
        <v>45854</v>
      </c>
      <c r="F406">
        <v>1.58</v>
      </c>
      <c r="G406" s="71">
        <v>0</v>
      </c>
    </row>
    <row r="407" spans="1:7">
      <c r="A407" t="s">
        <v>2244</v>
      </c>
      <c r="B407" t="s">
        <v>2923</v>
      </c>
      <c r="C407">
        <v>0.54</v>
      </c>
      <c r="D407" s="70">
        <v>45839</v>
      </c>
      <c r="E407" s="70">
        <v>45854</v>
      </c>
      <c r="F407">
        <v>1.58</v>
      </c>
      <c r="G407" s="71">
        <v>0</v>
      </c>
    </row>
    <row r="408" spans="1:7">
      <c r="A408" t="s">
        <v>1291</v>
      </c>
      <c r="B408" t="s">
        <v>2854</v>
      </c>
      <c r="C408">
        <v>0.54</v>
      </c>
      <c r="D408" s="70">
        <v>45839</v>
      </c>
      <c r="E408" s="70">
        <v>45854</v>
      </c>
      <c r="F408">
        <v>1.73</v>
      </c>
      <c r="G408" s="71">
        <v>0</v>
      </c>
    </row>
    <row r="409" spans="1:7">
      <c r="A409" t="s">
        <v>2299</v>
      </c>
      <c r="B409" t="s">
        <v>2775</v>
      </c>
      <c r="C409">
        <v>0.54</v>
      </c>
      <c r="D409" s="70">
        <v>45839</v>
      </c>
      <c r="E409" s="70">
        <v>45854</v>
      </c>
      <c r="F409">
        <v>0.19</v>
      </c>
      <c r="G409" s="71">
        <v>0</v>
      </c>
    </row>
    <row r="410" spans="1:7">
      <c r="A410" t="s">
        <v>1114</v>
      </c>
      <c r="B410" t="s">
        <v>2792</v>
      </c>
      <c r="C410">
        <v>0.54</v>
      </c>
      <c r="D410" s="70">
        <v>45839</v>
      </c>
      <c r="E410" s="70">
        <v>45854</v>
      </c>
      <c r="F410">
        <v>0.23</v>
      </c>
      <c r="G410" s="71">
        <v>0</v>
      </c>
    </row>
    <row r="411" spans="1:7">
      <c r="A411" t="s">
        <v>2272</v>
      </c>
      <c r="B411" t="s">
        <v>2776</v>
      </c>
      <c r="C411">
        <v>0.54</v>
      </c>
      <c r="D411" s="70">
        <v>45839</v>
      </c>
      <c r="E411" s="70">
        <v>45854</v>
      </c>
      <c r="F411">
        <v>0.19</v>
      </c>
      <c r="G411" s="71">
        <v>0</v>
      </c>
    </row>
    <row r="412" spans="1:7">
      <c r="A412" t="s">
        <v>2972</v>
      </c>
      <c r="B412" t="s">
        <v>2733</v>
      </c>
      <c r="C412">
        <v>0.75</v>
      </c>
      <c r="D412" s="70">
        <v>45841</v>
      </c>
      <c r="E412" s="70">
        <v>45861</v>
      </c>
      <c r="F412">
        <v>0.1</v>
      </c>
      <c r="G412" s="71">
        <v>0</v>
      </c>
    </row>
    <row r="413" spans="1:7">
      <c r="A413" t="s">
        <v>2973</v>
      </c>
      <c r="B413" t="s">
        <v>2735</v>
      </c>
      <c r="C413">
        <v>0.75</v>
      </c>
      <c r="D413" s="70">
        <v>45841</v>
      </c>
      <c r="E413" s="70">
        <v>45861</v>
      </c>
      <c r="F413">
        <v>0.1</v>
      </c>
      <c r="G413" s="71">
        <v>0</v>
      </c>
    </row>
    <row r="414" spans="1:7">
      <c r="A414" t="s">
        <v>2974</v>
      </c>
      <c r="B414" t="s">
        <v>2767</v>
      </c>
      <c r="C414">
        <v>0.75</v>
      </c>
      <c r="D414" s="70">
        <v>45841</v>
      </c>
      <c r="E414" s="70">
        <v>45861</v>
      </c>
      <c r="F414">
        <v>0</v>
      </c>
      <c r="G414" s="71">
        <v>0</v>
      </c>
    </row>
    <row r="415" spans="1:7">
      <c r="A415" t="s">
        <v>2975</v>
      </c>
      <c r="B415" t="s">
        <v>2769</v>
      </c>
      <c r="C415">
        <v>0.75</v>
      </c>
      <c r="D415" s="70">
        <v>45841</v>
      </c>
      <c r="E415" s="70">
        <v>45861</v>
      </c>
      <c r="F415">
        <v>0</v>
      </c>
      <c r="G415" s="71">
        <v>0</v>
      </c>
    </row>
    <row r="416" spans="1:7">
      <c r="A416" t="s">
        <v>2976</v>
      </c>
      <c r="B416" t="s">
        <v>2771</v>
      </c>
      <c r="C416">
        <v>0.75</v>
      </c>
      <c r="D416" s="70">
        <v>45841</v>
      </c>
      <c r="E416" s="70">
        <v>45861</v>
      </c>
      <c r="F416">
        <v>0</v>
      </c>
      <c r="G416" s="71">
        <v>0</v>
      </c>
    </row>
    <row r="417" spans="1:7">
      <c r="A417" t="s">
        <v>2432</v>
      </c>
      <c r="B417" t="s">
        <v>2709</v>
      </c>
      <c r="C417">
        <v>0.54</v>
      </c>
      <c r="D417" s="70">
        <v>45841</v>
      </c>
      <c r="E417" s="70">
        <v>45857</v>
      </c>
      <c r="F417">
        <v>1.77</v>
      </c>
      <c r="G417" s="71">
        <v>0</v>
      </c>
    </row>
    <row r="418" spans="1:7">
      <c r="A418" t="s">
        <v>723</v>
      </c>
      <c r="B418" t="s">
        <v>2887</v>
      </c>
      <c r="C418">
        <v>0.54</v>
      </c>
      <c r="D418" s="70">
        <v>45841</v>
      </c>
      <c r="E418" s="70">
        <v>45857</v>
      </c>
      <c r="F418">
        <v>2.58</v>
      </c>
      <c r="G418" s="71">
        <v>0</v>
      </c>
    </row>
    <row r="419" spans="1:7">
      <c r="A419" t="s">
        <v>2320</v>
      </c>
      <c r="B419" t="s">
        <v>2977</v>
      </c>
      <c r="C419">
        <v>0.54</v>
      </c>
      <c r="D419" s="70">
        <v>45843</v>
      </c>
      <c r="E419" s="70">
        <v>45858</v>
      </c>
      <c r="F419">
        <v>5.69</v>
      </c>
      <c r="G419" s="71">
        <v>0</v>
      </c>
    </row>
    <row r="420" spans="1:7">
      <c r="A420" t="s">
        <v>1326</v>
      </c>
      <c r="B420" t="s">
        <v>2978</v>
      </c>
      <c r="C420">
        <v>0.54</v>
      </c>
      <c r="D420" s="70">
        <v>45843</v>
      </c>
      <c r="E420" s="70">
        <v>45858</v>
      </c>
      <c r="F420">
        <v>5.69</v>
      </c>
      <c r="G420" s="71">
        <v>0</v>
      </c>
    </row>
    <row r="421" spans="1:7">
      <c r="A421" t="s">
        <v>2175</v>
      </c>
      <c r="B421" t="s">
        <v>2979</v>
      </c>
      <c r="C421">
        <v>0.54</v>
      </c>
      <c r="D421" s="70">
        <v>45843</v>
      </c>
      <c r="E421" s="70">
        <v>45858</v>
      </c>
      <c r="F421">
        <v>7.35</v>
      </c>
      <c r="G421" s="71">
        <v>0</v>
      </c>
    </row>
    <row r="422" spans="1:7">
      <c r="A422" t="s">
        <v>2253</v>
      </c>
      <c r="B422" t="s">
        <v>2923</v>
      </c>
      <c r="C422">
        <v>0.54</v>
      </c>
      <c r="D422" s="70">
        <v>45843</v>
      </c>
      <c r="E422" s="70">
        <v>45858</v>
      </c>
      <c r="F422">
        <v>2.35</v>
      </c>
      <c r="G422" s="71">
        <v>0</v>
      </c>
    </row>
    <row r="423" spans="1:7">
      <c r="A423" t="s">
        <v>1323</v>
      </c>
      <c r="B423" t="s">
        <v>2854</v>
      </c>
      <c r="C423">
        <v>0.54</v>
      </c>
      <c r="D423" s="70">
        <v>45843</v>
      </c>
      <c r="E423" s="70">
        <v>45858</v>
      </c>
      <c r="F423">
        <v>2.35</v>
      </c>
      <c r="G423" s="71">
        <v>0</v>
      </c>
    </row>
    <row r="424" spans="1:7">
      <c r="A424" t="s">
        <v>2312</v>
      </c>
      <c r="B424" t="s">
        <v>2775</v>
      </c>
      <c r="C424">
        <v>0.54</v>
      </c>
      <c r="D424" s="70">
        <v>45843</v>
      </c>
      <c r="E424" s="70">
        <v>45858</v>
      </c>
      <c r="F424">
        <v>1.1200000000000001</v>
      </c>
      <c r="G424" s="71">
        <v>0</v>
      </c>
    </row>
    <row r="425" spans="1:7">
      <c r="A425" t="s">
        <v>1127</v>
      </c>
      <c r="B425" t="s">
        <v>2792</v>
      </c>
      <c r="C425">
        <v>0.54</v>
      </c>
      <c r="D425" s="70">
        <v>45843</v>
      </c>
      <c r="E425" s="70">
        <v>45858</v>
      </c>
      <c r="F425">
        <v>1.1200000000000001</v>
      </c>
      <c r="G425" s="71">
        <v>0</v>
      </c>
    </row>
    <row r="426" spans="1:7">
      <c r="A426" t="s">
        <v>2287</v>
      </c>
      <c r="B426" t="s">
        <v>2776</v>
      </c>
      <c r="C426">
        <v>0.54</v>
      </c>
      <c r="D426" s="70">
        <v>45843</v>
      </c>
      <c r="E426" s="70">
        <v>45858</v>
      </c>
      <c r="F426">
        <v>1.1200000000000001</v>
      </c>
      <c r="G426" s="71">
        <v>0</v>
      </c>
    </row>
    <row r="427" spans="1:7">
      <c r="A427" t="s">
        <v>1176</v>
      </c>
      <c r="B427" t="s">
        <v>2824</v>
      </c>
      <c r="C427">
        <v>0.54</v>
      </c>
      <c r="D427" s="70">
        <v>45843</v>
      </c>
      <c r="E427" s="70">
        <v>45858</v>
      </c>
      <c r="F427">
        <v>2.35</v>
      </c>
      <c r="G427" s="71">
        <v>0</v>
      </c>
    </row>
    <row r="428" spans="1:7">
      <c r="A428" t="s">
        <v>2980</v>
      </c>
      <c r="B428" t="s">
        <v>2928</v>
      </c>
      <c r="C428">
        <v>0.54</v>
      </c>
      <c r="D428" s="70">
        <v>45843</v>
      </c>
      <c r="E428" s="70">
        <v>45858</v>
      </c>
      <c r="F428">
        <v>4.54</v>
      </c>
      <c r="G428" s="71">
        <v>0</v>
      </c>
    </row>
    <row r="429" spans="1:7">
      <c r="A429" t="s">
        <v>2981</v>
      </c>
      <c r="B429" t="s">
        <v>2929</v>
      </c>
      <c r="C429">
        <v>0.54</v>
      </c>
      <c r="D429" s="70">
        <v>45843</v>
      </c>
      <c r="E429" s="70">
        <v>45858</v>
      </c>
      <c r="F429">
        <v>6.96</v>
      </c>
      <c r="G429" s="71">
        <v>0</v>
      </c>
    </row>
    <row r="430" spans="1:7">
      <c r="A430" t="s">
        <v>1166</v>
      </c>
      <c r="B430" t="s">
        <v>2824</v>
      </c>
      <c r="C430">
        <v>0.54</v>
      </c>
      <c r="D430" s="70">
        <v>45843</v>
      </c>
      <c r="E430" s="70">
        <v>45858</v>
      </c>
      <c r="F430">
        <v>0.08</v>
      </c>
      <c r="G430" s="71">
        <v>0</v>
      </c>
    </row>
    <row r="431" spans="1:7">
      <c r="A431" t="s">
        <v>2982</v>
      </c>
      <c r="B431" t="s">
        <v>2699</v>
      </c>
      <c r="C431">
        <v>0.75</v>
      </c>
      <c r="D431" s="70">
        <v>45844</v>
      </c>
      <c r="E431" s="70">
        <v>45862</v>
      </c>
      <c r="F431">
        <v>1.75</v>
      </c>
      <c r="G431" s="71">
        <v>0</v>
      </c>
    </row>
    <row r="432" spans="1:7">
      <c r="A432" t="s">
        <v>2983</v>
      </c>
      <c r="B432" t="s">
        <v>2701</v>
      </c>
      <c r="C432">
        <v>0.75</v>
      </c>
      <c r="D432" s="70">
        <v>45844</v>
      </c>
      <c r="E432" s="70">
        <v>45862</v>
      </c>
      <c r="F432">
        <v>1.75</v>
      </c>
      <c r="G432" s="71">
        <v>0</v>
      </c>
    </row>
    <row r="433" spans="1:7">
      <c r="A433" t="s">
        <v>98</v>
      </c>
      <c r="B433" t="s">
        <v>2758</v>
      </c>
      <c r="C433">
        <v>0.54</v>
      </c>
      <c r="D433" s="70">
        <v>45844</v>
      </c>
      <c r="E433" s="70">
        <v>45859</v>
      </c>
      <c r="F433">
        <v>2.04</v>
      </c>
      <c r="G433" s="71">
        <v>0</v>
      </c>
    </row>
    <row r="434" spans="1:7">
      <c r="A434" t="s">
        <v>1070</v>
      </c>
      <c r="B434" t="s">
        <v>2759</v>
      </c>
      <c r="C434">
        <v>0.54</v>
      </c>
      <c r="D434" s="70">
        <v>45844</v>
      </c>
      <c r="E434" s="70">
        <v>45859</v>
      </c>
      <c r="F434">
        <v>2.04</v>
      </c>
      <c r="G434" s="71">
        <v>0</v>
      </c>
    </row>
    <row r="435" spans="1:7">
      <c r="A435" t="s">
        <v>1034</v>
      </c>
      <c r="B435" t="s">
        <v>2760</v>
      </c>
      <c r="C435">
        <v>0.54</v>
      </c>
      <c r="D435" s="70">
        <v>45844</v>
      </c>
      <c r="E435" s="70">
        <v>45859</v>
      </c>
      <c r="F435">
        <v>2.04</v>
      </c>
      <c r="G435" s="71">
        <v>0</v>
      </c>
    </row>
    <row r="436" spans="1:7">
      <c r="A436" t="s">
        <v>2984</v>
      </c>
      <c r="B436" t="s">
        <v>2928</v>
      </c>
      <c r="C436">
        <v>0.54</v>
      </c>
      <c r="D436" s="70">
        <v>45844</v>
      </c>
      <c r="E436" s="70">
        <v>45859</v>
      </c>
      <c r="F436">
        <v>5.23</v>
      </c>
      <c r="G436" s="71">
        <v>0</v>
      </c>
    </row>
    <row r="437" spans="1:7">
      <c r="A437" t="s">
        <v>2985</v>
      </c>
      <c r="B437" t="s">
        <v>2929</v>
      </c>
      <c r="C437">
        <v>0.54</v>
      </c>
      <c r="D437" s="70">
        <v>45844</v>
      </c>
      <c r="E437" s="70">
        <v>45859</v>
      </c>
      <c r="F437">
        <v>6.92</v>
      </c>
      <c r="G437" s="71">
        <v>0</v>
      </c>
    </row>
    <row r="438" spans="1:7">
      <c r="A438" t="s">
        <v>822</v>
      </c>
      <c r="B438" t="s">
        <v>2986</v>
      </c>
      <c r="C438">
        <v>0.54</v>
      </c>
      <c r="D438" s="70">
        <v>45844</v>
      </c>
      <c r="E438" s="70">
        <v>45859</v>
      </c>
      <c r="F438">
        <v>1.58</v>
      </c>
      <c r="G438" s="71">
        <v>0</v>
      </c>
    </row>
    <row r="439" spans="1:7">
      <c r="A439" t="s">
        <v>824</v>
      </c>
      <c r="B439" t="s">
        <v>2986</v>
      </c>
      <c r="C439">
        <v>0.54</v>
      </c>
      <c r="D439" s="70">
        <v>45844</v>
      </c>
      <c r="E439" s="70">
        <v>45859</v>
      </c>
      <c r="F439">
        <v>1.58</v>
      </c>
      <c r="G439" s="71">
        <v>0</v>
      </c>
    </row>
    <row r="440" spans="1:7">
      <c r="A440" t="s">
        <v>972</v>
      </c>
      <c r="B440" t="s">
        <v>2987</v>
      </c>
      <c r="C440">
        <v>0.54</v>
      </c>
      <c r="D440" s="70">
        <v>45844</v>
      </c>
      <c r="E440" s="70">
        <v>45859</v>
      </c>
      <c r="F440">
        <v>3.88</v>
      </c>
      <c r="G440" s="71">
        <v>0</v>
      </c>
    </row>
    <row r="441" spans="1:7">
      <c r="A441" t="s">
        <v>2988</v>
      </c>
      <c r="B441" t="s">
        <v>2989</v>
      </c>
      <c r="C441">
        <v>0.75</v>
      </c>
      <c r="D441" s="70">
        <v>45844</v>
      </c>
      <c r="E441" s="70">
        <v>45862</v>
      </c>
      <c r="F441">
        <v>3.05</v>
      </c>
      <c r="G441" s="71">
        <v>0</v>
      </c>
    </row>
    <row r="442" spans="1:7">
      <c r="A442" t="s">
        <v>2990</v>
      </c>
      <c r="B442" t="s">
        <v>2989</v>
      </c>
      <c r="C442">
        <v>0.75</v>
      </c>
      <c r="D442" s="70">
        <v>45844</v>
      </c>
      <c r="E442" s="70">
        <v>45862</v>
      </c>
      <c r="F442">
        <v>2.95</v>
      </c>
      <c r="G442" s="71">
        <v>0</v>
      </c>
    </row>
    <row r="443" spans="1:7">
      <c r="A443" t="s">
        <v>2991</v>
      </c>
      <c r="B443" t="s">
        <v>2699</v>
      </c>
      <c r="C443">
        <v>0.75</v>
      </c>
      <c r="D443" s="70">
        <v>45844</v>
      </c>
      <c r="E443" s="70">
        <v>45862</v>
      </c>
      <c r="F443">
        <v>2.6</v>
      </c>
      <c r="G443" s="71">
        <v>0</v>
      </c>
    </row>
    <row r="444" spans="1:7">
      <c r="A444" t="s">
        <v>2992</v>
      </c>
      <c r="B444" t="s">
        <v>2701</v>
      </c>
      <c r="C444">
        <v>0.75</v>
      </c>
      <c r="D444" s="70">
        <v>45844</v>
      </c>
      <c r="E444" s="70">
        <v>45862</v>
      </c>
      <c r="F444">
        <v>2.6</v>
      </c>
      <c r="G444" s="71">
        <v>0</v>
      </c>
    </row>
    <row r="445" spans="1:7">
      <c r="A445" t="s">
        <v>2993</v>
      </c>
      <c r="B445" t="s">
        <v>2699</v>
      </c>
      <c r="C445">
        <v>0.75</v>
      </c>
      <c r="D445" s="70">
        <v>45844</v>
      </c>
      <c r="E445" s="70">
        <v>45862</v>
      </c>
      <c r="F445">
        <v>8</v>
      </c>
      <c r="G445" s="71">
        <v>0</v>
      </c>
    </row>
    <row r="446" spans="1:7">
      <c r="A446" t="s">
        <v>2994</v>
      </c>
      <c r="B446" t="s">
        <v>2701</v>
      </c>
      <c r="C446">
        <v>0.75</v>
      </c>
      <c r="D446" s="70">
        <v>45844</v>
      </c>
      <c r="E446" s="70">
        <v>45862</v>
      </c>
      <c r="F446">
        <v>8</v>
      </c>
      <c r="G446" s="71">
        <v>0</v>
      </c>
    </row>
    <row r="447" spans="1:7">
      <c r="A447" t="s">
        <v>2229</v>
      </c>
      <c r="B447" t="s">
        <v>2923</v>
      </c>
      <c r="C447">
        <v>0.54</v>
      </c>
      <c r="D447" s="70">
        <v>45845</v>
      </c>
      <c r="E447" s="70">
        <v>45860</v>
      </c>
      <c r="F447">
        <v>2</v>
      </c>
      <c r="G447" s="71">
        <v>0</v>
      </c>
    </row>
    <row r="448" spans="1:7">
      <c r="A448" t="s">
        <v>1289</v>
      </c>
      <c r="B448" t="s">
        <v>2854</v>
      </c>
      <c r="C448">
        <v>0.54</v>
      </c>
      <c r="D448" s="70">
        <v>45845</v>
      </c>
      <c r="E448" s="70">
        <v>45860</v>
      </c>
      <c r="F448">
        <v>2.04</v>
      </c>
      <c r="G448" s="71">
        <v>0</v>
      </c>
    </row>
    <row r="449" spans="1:7">
      <c r="A449" t="s">
        <v>2237</v>
      </c>
      <c r="B449" t="s">
        <v>2923</v>
      </c>
      <c r="C449">
        <v>0.54</v>
      </c>
      <c r="D449" s="70">
        <v>45845</v>
      </c>
      <c r="E449" s="70">
        <v>45860</v>
      </c>
      <c r="F449">
        <v>1.42</v>
      </c>
      <c r="G449" s="71">
        <v>0</v>
      </c>
    </row>
    <row r="450" spans="1:7">
      <c r="A450" t="s">
        <v>1312</v>
      </c>
      <c r="B450" t="s">
        <v>2854</v>
      </c>
      <c r="C450">
        <v>0.54</v>
      </c>
      <c r="D450" s="70">
        <v>45845</v>
      </c>
      <c r="E450" s="70">
        <v>45860</v>
      </c>
      <c r="F450">
        <v>1.5</v>
      </c>
      <c r="G450" s="71">
        <v>0</v>
      </c>
    </row>
    <row r="451" spans="1:7">
      <c r="A451" t="s">
        <v>2995</v>
      </c>
      <c r="B451" t="s">
        <v>2996</v>
      </c>
      <c r="C451">
        <v>0.54</v>
      </c>
      <c r="D451" s="70">
        <v>45845</v>
      </c>
      <c r="E451" s="70">
        <v>45860</v>
      </c>
      <c r="F451">
        <v>5.69</v>
      </c>
      <c r="G451" s="71">
        <v>0</v>
      </c>
    </row>
    <row r="452" spans="1:7">
      <c r="A452" t="s">
        <v>2231</v>
      </c>
      <c r="B452" t="s">
        <v>2923</v>
      </c>
      <c r="C452">
        <v>0.54</v>
      </c>
      <c r="D452" s="70">
        <v>45845</v>
      </c>
      <c r="E452" s="70">
        <v>45860</v>
      </c>
      <c r="F452">
        <v>2</v>
      </c>
      <c r="G452" s="71">
        <v>0</v>
      </c>
    </row>
    <row r="453" spans="1:7">
      <c r="A453" t="s">
        <v>1311</v>
      </c>
      <c r="B453" t="s">
        <v>2854</v>
      </c>
      <c r="C453">
        <v>0.54</v>
      </c>
      <c r="D453" s="70">
        <v>45845</v>
      </c>
      <c r="E453" s="70">
        <v>45860</v>
      </c>
      <c r="F453">
        <v>2.04</v>
      </c>
      <c r="G453" s="71">
        <v>0</v>
      </c>
    </row>
    <row r="454" spans="1:7">
      <c r="A454" t="s">
        <v>2997</v>
      </c>
      <c r="B454" t="s">
        <v>2857</v>
      </c>
      <c r="C454">
        <v>0.54</v>
      </c>
      <c r="D454" s="70">
        <v>45845</v>
      </c>
      <c r="E454" s="70">
        <v>45860</v>
      </c>
      <c r="F454">
        <v>0.92</v>
      </c>
      <c r="G454" s="71">
        <v>0</v>
      </c>
    </row>
    <row r="455" spans="1:7">
      <c r="A455" t="s">
        <v>2241</v>
      </c>
      <c r="B455" t="s">
        <v>2923</v>
      </c>
      <c r="C455">
        <v>0.54</v>
      </c>
      <c r="D455" s="70">
        <v>45845</v>
      </c>
      <c r="E455" s="70">
        <v>45860</v>
      </c>
      <c r="F455">
        <v>1.5</v>
      </c>
      <c r="G455" s="71">
        <v>0</v>
      </c>
    </row>
    <row r="456" spans="1:7">
      <c r="A456" t="s">
        <v>1314</v>
      </c>
      <c r="B456" t="s">
        <v>2854</v>
      </c>
      <c r="C456">
        <v>0.54</v>
      </c>
      <c r="D456" s="70">
        <v>45845</v>
      </c>
      <c r="E456" s="70">
        <v>45860</v>
      </c>
      <c r="F456">
        <v>1.54</v>
      </c>
      <c r="G456" s="71">
        <v>0</v>
      </c>
    </row>
    <row r="457" spans="1:7">
      <c r="A457" t="s">
        <v>2998</v>
      </c>
      <c r="B457" t="s">
        <v>2767</v>
      </c>
      <c r="C457">
        <v>0.75</v>
      </c>
      <c r="D457" s="70">
        <v>45845</v>
      </c>
      <c r="E457" s="70">
        <v>45865</v>
      </c>
      <c r="F457">
        <v>0.2</v>
      </c>
      <c r="G457" s="71">
        <v>0</v>
      </c>
    </row>
    <row r="458" spans="1:7">
      <c r="A458" t="s">
        <v>2999</v>
      </c>
      <c r="B458" t="s">
        <v>2769</v>
      </c>
      <c r="C458">
        <v>0.75</v>
      </c>
      <c r="D458" s="70">
        <v>45845</v>
      </c>
      <c r="E458" s="70">
        <v>45865</v>
      </c>
      <c r="F458">
        <v>0.2</v>
      </c>
      <c r="G458" s="71">
        <v>0</v>
      </c>
    </row>
    <row r="459" spans="1:7">
      <c r="A459" t="s">
        <v>3000</v>
      </c>
      <c r="B459" t="s">
        <v>2771</v>
      </c>
      <c r="C459">
        <v>0.75</v>
      </c>
      <c r="D459" s="70">
        <v>45845</v>
      </c>
      <c r="E459" s="70">
        <v>45865</v>
      </c>
      <c r="F459">
        <v>0.2</v>
      </c>
      <c r="G459" s="71">
        <v>0</v>
      </c>
    </row>
    <row r="460" spans="1:7">
      <c r="A460" t="s">
        <v>433</v>
      </c>
      <c r="B460" t="s">
        <v>2857</v>
      </c>
      <c r="C460">
        <v>0.54</v>
      </c>
      <c r="D460" s="70">
        <v>45845</v>
      </c>
      <c r="E460" s="70">
        <v>45860</v>
      </c>
      <c r="F460">
        <v>2</v>
      </c>
      <c r="G460" s="71">
        <v>0</v>
      </c>
    </row>
    <row r="461" spans="1:7">
      <c r="A461" t="s">
        <v>3001</v>
      </c>
      <c r="B461" t="s">
        <v>2857</v>
      </c>
      <c r="C461">
        <v>0.54</v>
      </c>
      <c r="D461" s="70">
        <v>45845</v>
      </c>
      <c r="E461" s="70">
        <v>45860</v>
      </c>
      <c r="F461">
        <v>1.5</v>
      </c>
      <c r="G461" s="71">
        <v>0</v>
      </c>
    </row>
    <row r="462" spans="1:7">
      <c r="A462" t="s">
        <v>3002</v>
      </c>
      <c r="B462" t="s">
        <v>2857</v>
      </c>
      <c r="C462">
        <v>0.54</v>
      </c>
      <c r="D462" s="70">
        <v>45845</v>
      </c>
      <c r="E462" s="70">
        <v>45860</v>
      </c>
      <c r="F462">
        <v>1.54</v>
      </c>
      <c r="G462" s="71">
        <v>0</v>
      </c>
    </row>
    <row r="463" spans="1:7">
      <c r="A463" t="s">
        <v>3003</v>
      </c>
      <c r="B463" t="s">
        <v>2867</v>
      </c>
      <c r="C463">
        <v>0.75</v>
      </c>
      <c r="D463" s="70">
        <v>45845</v>
      </c>
      <c r="E463" s="70">
        <v>45865</v>
      </c>
      <c r="F463">
        <v>3.55</v>
      </c>
      <c r="G463" s="71">
        <v>0</v>
      </c>
    </row>
    <row r="464" spans="1:7">
      <c r="A464" t="s">
        <v>3004</v>
      </c>
      <c r="B464" t="s">
        <v>3005</v>
      </c>
      <c r="C464">
        <v>0.75</v>
      </c>
      <c r="D464" s="70">
        <v>45846</v>
      </c>
      <c r="E464" s="70">
        <v>45866</v>
      </c>
      <c r="F464">
        <v>6.15</v>
      </c>
      <c r="G464" s="71">
        <v>0</v>
      </c>
    </row>
    <row r="465" spans="1:7">
      <c r="A465" t="s">
        <v>3006</v>
      </c>
      <c r="B465" t="s">
        <v>3007</v>
      </c>
      <c r="C465">
        <v>0.75</v>
      </c>
      <c r="D465" s="70">
        <v>45846</v>
      </c>
      <c r="E465" s="70">
        <v>45866</v>
      </c>
      <c r="F465">
        <v>8.0500000000000007</v>
      </c>
      <c r="G465" s="71">
        <v>0</v>
      </c>
    </row>
    <row r="466" spans="1:7">
      <c r="A466" t="s">
        <v>3008</v>
      </c>
      <c r="B466" t="s">
        <v>2729</v>
      </c>
      <c r="C466">
        <v>0.75</v>
      </c>
      <c r="D466" s="70">
        <v>45846</v>
      </c>
      <c r="E466" s="70">
        <v>45866</v>
      </c>
      <c r="F466">
        <v>0.3</v>
      </c>
      <c r="G466" s="71">
        <v>0</v>
      </c>
    </row>
    <row r="467" spans="1:7">
      <c r="A467" t="s">
        <v>3009</v>
      </c>
      <c r="B467" t="s">
        <v>2731</v>
      </c>
      <c r="C467">
        <v>0.75</v>
      </c>
      <c r="D467" s="70">
        <v>45846</v>
      </c>
      <c r="E467" s="70">
        <v>45866</v>
      </c>
      <c r="F467">
        <v>0.3</v>
      </c>
      <c r="G467" s="71">
        <v>0</v>
      </c>
    </row>
    <row r="468" spans="1:7">
      <c r="A468" t="s">
        <v>3010</v>
      </c>
      <c r="B468" t="s">
        <v>2733</v>
      </c>
      <c r="C468">
        <v>0.75</v>
      </c>
      <c r="D468" s="70">
        <v>45846</v>
      </c>
      <c r="E468" s="70">
        <v>45866</v>
      </c>
      <c r="F468">
        <v>0.3</v>
      </c>
      <c r="G468" s="71">
        <v>0</v>
      </c>
    </row>
    <row r="469" spans="1:7">
      <c r="A469" t="s">
        <v>3011</v>
      </c>
      <c r="B469" t="s">
        <v>2735</v>
      </c>
      <c r="C469">
        <v>0.75</v>
      </c>
      <c r="D469" s="70">
        <v>45846</v>
      </c>
      <c r="E469" s="70">
        <v>45866</v>
      </c>
      <c r="F469">
        <v>0.3</v>
      </c>
      <c r="G469" s="71">
        <v>0</v>
      </c>
    </row>
    <row r="470" spans="1:7">
      <c r="A470" t="s">
        <v>3012</v>
      </c>
      <c r="B470" t="s">
        <v>2796</v>
      </c>
      <c r="C470">
        <v>0.75</v>
      </c>
      <c r="D470" s="70">
        <v>45847</v>
      </c>
      <c r="E470" s="70">
        <v>45867</v>
      </c>
      <c r="F470">
        <v>1.6</v>
      </c>
      <c r="G470" s="71">
        <v>0</v>
      </c>
    </row>
    <row r="471" spans="1:7">
      <c r="A471" t="s">
        <v>3013</v>
      </c>
      <c r="B471" t="s">
        <v>2817</v>
      </c>
      <c r="C471">
        <v>0.75</v>
      </c>
      <c r="D471" s="70">
        <v>45847</v>
      </c>
      <c r="E471" s="70">
        <v>45867</v>
      </c>
      <c r="F471">
        <v>1.6</v>
      </c>
      <c r="G471" s="71">
        <v>0</v>
      </c>
    </row>
    <row r="472" spans="1:7">
      <c r="A472" t="s">
        <v>3014</v>
      </c>
      <c r="B472" t="s">
        <v>2798</v>
      </c>
      <c r="C472">
        <v>0.75</v>
      </c>
      <c r="D472" s="70">
        <v>45847</v>
      </c>
      <c r="E472" s="70">
        <v>45867</v>
      </c>
      <c r="F472">
        <v>1.6</v>
      </c>
      <c r="G472" s="71">
        <v>0</v>
      </c>
    </row>
    <row r="473" spans="1:7">
      <c r="A473" t="s">
        <v>3015</v>
      </c>
      <c r="B473" t="s">
        <v>2862</v>
      </c>
      <c r="C473">
        <v>0.75</v>
      </c>
      <c r="D473" s="70">
        <v>45847</v>
      </c>
      <c r="E473" s="70">
        <v>45867</v>
      </c>
      <c r="F473">
        <v>3.05</v>
      </c>
      <c r="G473" s="71">
        <v>0</v>
      </c>
    </row>
    <row r="474" spans="1:7">
      <c r="A474" t="s">
        <v>3016</v>
      </c>
      <c r="B474" t="s">
        <v>2699</v>
      </c>
      <c r="C474">
        <v>0.75</v>
      </c>
      <c r="D474" s="70">
        <v>45847</v>
      </c>
      <c r="E474" s="70">
        <v>45867</v>
      </c>
      <c r="F474">
        <v>2.85</v>
      </c>
      <c r="G474" s="71">
        <v>0</v>
      </c>
    </row>
    <row r="475" spans="1:7">
      <c r="A475" t="s">
        <v>3017</v>
      </c>
      <c r="B475" t="s">
        <v>2701</v>
      </c>
      <c r="C475">
        <v>0.75</v>
      </c>
      <c r="D475" s="70">
        <v>45847</v>
      </c>
      <c r="E475" s="70">
        <v>45867</v>
      </c>
      <c r="F475">
        <v>2.85</v>
      </c>
      <c r="G475" s="71">
        <v>0</v>
      </c>
    </row>
    <row r="476" spans="1:7">
      <c r="A476" t="s">
        <v>3018</v>
      </c>
      <c r="B476" t="s">
        <v>2733</v>
      </c>
      <c r="C476">
        <v>0.75</v>
      </c>
      <c r="D476" s="70">
        <v>45848</v>
      </c>
      <c r="E476" s="70">
        <v>45868</v>
      </c>
      <c r="F476">
        <v>0.7</v>
      </c>
      <c r="G476" s="71">
        <v>0</v>
      </c>
    </row>
    <row r="477" spans="1:7">
      <c r="A477" t="s">
        <v>3019</v>
      </c>
      <c r="B477" t="s">
        <v>2735</v>
      </c>
      <c r="C477">
        <v>0.75</v>
      </c>
      <c r="D477" s="70">
        <v>45848</v>
      </c>
      <c r="E477" s="70">
        <v>45868</v>
      </c>
      <c r="F477">
        <v>0.7</v>
      </c>
      <c r="G477" s="71">
        <v>0</v>
      </c>
    </row>
    <row r="478" spans="1:7">
      <c r="A478" t="s">
        <v>86</v>
      </c>
      <c r="B478" t="s">
        <v>2758</v>
      </c>
      <c r="C478">
        <v>0.54</v>
      </c>
      <c r="D478" s="70">
        <v>45848</v>
      </c>
      <c r="E478" s="70">
        <v>45864</v>
      </c>
      <c r="F478">
        <v>1.77</v>
      </c>
      <c r="G478" s="71">
        <v>0</v>
      </c>
    </row>
    <row r="479" spans="1:7">
      <c r="A479" t="s">
        <v>1069</v>
      </c>
      <c r="B479" t="s">
        <v>2759</v>
      </c>
      <c r="C479">
        <v>0.54</v>
      </c>
      <c r="D479" s="70">
        <v>45848</v>
      </c>
      <c r="E479" s="70">
        <v>45864</v>
      </c>
      <c r="F479">
        <v>1.77</v>
      </c>
      <c r="G479" s="71">
        <v>0</v>
      </c>
    </row>
    <row r="480" spans="1:7">
      <c r="A480" t="s">
        <v>1033</v>
      </c>
      <c r="B480" t="s">
        <v>2760</v>
      </c>
      <c r="C480">
        <v>0.54</v>
      </c>
      <c r="D480" s="70">
        <v>45848</v>
      </c>
      <c r="E480" s="70">
        <v>45864</v>
      </c>
      <c r="F480">
        <v>1.77</v>
      </c>
      <c r="G480" s="71">
        <v>0</v>
      </c>
    </row>
    <row r="481" spans="1:7">
      <c r="A481" t="s">
        <v>3020</v>
      </c>
      <c r="B481" t="s">
        <v>3021</v>
      </c>
      <c r="C481">
        <v>0.75</v>
      </c>
      <c r="D481" s="70">
        <v>45848</v>
      </c>
      <c r="E481" s="70">
        <v>45868</v>
      </c>
      <c r="F481">
        <v>2.35</v>
      </c>
      <c r="G481" s="71">
        <v>0</v>
      </c>
    </row>
    <row r="482" spans="1:7">
      <c r="A482" t="s">
        <v>3022</v>
      </c>
      <c r="B482" t="s">
        <v>3021</v>
      </c>
      <c r="C482">
        <v>0.75</v>
      </c>
      <c r="D482" s="70">
        <v>45848</v>
      </c>
      <c r="E482" s="70">
        <v>45868</v>
      </c>
      <c r="F482">
        <v>2.35</v>
      </c>
      <c r="G482" s="71">
        <v>0</v>
      </c>
    </row>
    <row r="483" spans="1:7">
      <c r="A483" t="s">
        <v>3023</v>
      </c>
      <c r="B483" t="s">
        <v>3024</v>
      </c>
      <c r="C483">
        <v>0.54</v>
      </c>
      <c r="D483" s="70">
        <v>45848</v>
      </c>
      <c r="E483" s="70">
        <v>45864</v>
      </c>
      <c r="F483">
        <v>6.35</v>
      </c>
      <c r="G483" s="71">
        <v>0</v>
      </c>
    </row>
    <row r="484" spans="1:7">
      <c r="A484" t="s">
        <v>3025</v>
      </c>
      <c r="B484" t="s">
        <v>2867</v>
      </c>
      <c r="C484">
        <v>0.75</v>
      </c>
      <c r="D484" s="70">
        <v>45848</v>
      </c>
      <c r="E484" s="70">
        <v>45868</v>
      </c>
      <c r="F484">
        <v>2.5499999999999998</v>
      </c>
      <c r="G484" s="71">
        <v>0</v>
      </c>
    </row>
    <row r="485" spans="1:7">
      <c r="A485" t="s">
        <v>2419</v>
      </c>
      <c r="B485" t="s">
        <v>2715</v>
      </c>
      <c r="C485">
        <v>0.54</v>
      </c>
      <c r="D485" s="70">
        <v>45848</v>
      </c>
      <c r="E485" s="70">
        <v>45864</v>
      </c>
      <c r="F485">
        <v>1.85</v>
      </c>
      <c r="G485" s="71">
        <v>0</v>
      </c>
    </row>
    <row r="486" spans="1:7">
      <c r="A486" t="s">
        <v>3026</v>
      </c>
      <c r="B486" t="s">
        <v>2867</v>
      </c>
      <c r="C486">
        <v>0.75</v>
      </c>
      <c r="D486" s="70">
        <v>45848</v>
      </c>
      <c r="E486" s="70">
        <v>45868</v>
      </c>
      <c r="F486">
        <v>3.1</v>
      </c>
      <c r="G486" s="71">
        <v>0</v>
      </c>
    </row>
    <row r="487" spans="1:7">
      <c r="A487" t="s">
        <v>3027</v>
      </c>
      <c r="B487" t="s">
        <v>2867</v>
      </c>
      <c r="C487">
        <v>0.75</v>
      </c>
      <c r="D487" s="70">
        <v>45848</v>
      </c>
      <c r="E487" s="70">
        <v>45868</v>
      </c>
      <c r="F487">
        <v>2.65</v>
      </c>
      <c r="G487" s="71">
        <v>0</v>
      </c>
    </row>
    <row r="488" spans="1:7">
      <c r="A488" t="s">
        <v>3028</v>
      </c>
      <c r="B488" t="s">
        <v>2867</v>
      </c>
      <c r="C488">
        <v>0.75</v>
      </c>
      <c r="D488" s="70">
        <v>45848</v>
      </c>
      <c r="E488" s="70">
        <v>45868</v>
      </c>
      <c r="F488">
        <v>3.1</v>
      </c>
      <c r="G488" s="71">
        <v>0</v>
      </c>
    </row>
    <row r="489" spans="1:7">
      <c r="A489" t="s">
        <v>1227</v>
      </c>
      <c r="B489" t="s">
        <v>3029</v>
      </c>
      <c r="C489">
        <v>0.54</v>
      </c>
      <c r="D489" s="70">
        <v>45850</v>
      </c>
      <c r="E489" s="70">
        <v>45865</v>
      </c>
      <c r="F489">
        <v>6.38</v>
      </c>
      <c r="G489" s="71">
        <v>0</v>
      </c>
    </row>
    <row r="490" spans="1:7">
      <c r="A490" t="s">
        <v>2445</v>
      </c>
      <c r="B490" t="s">
        <v>2715</v>
      </c>
      <c r="C490">
        <v>0.54</v>
      </c>
      <c r="D490" s="70">
        <v>45850</v>
      </c>
      <c r="E490" s="70">
        <v>45865</v>
      </c>
      <c r="F490">
        <v>0.96</v>
      </c>
      <c r="G490" s="71">
        <v>0</v>
      </c>
    </row>
    <row r="491" spans="1:7">
      <c r="A491" t="s">
        <v>2446</v>
      </c>
      <c r="B491" t="s">
        <v>2717</v>
      </c>
      <c r="C491">
        <v>0.54</v>
      </c>
      <c r="D491" s="70">
        <v>45850</v>
      </c>
      <c r="E491" s="70">
        <v>45865</v>
      </c>
      <c r="F491">
        <v>0.96</v>
      </c>
      <c r="G491" s="71">
        <v>0</v>
      </c>
    </row>
    <row r="492" spans="1:7">
      <c r="A492" t="s">
        <v>2305</v>
      </c>
      <c r="B492" t="s">
        <v>2775</v>
      </c>
      <c r="C492">
        <v>0.54</v>
      </c>
      <c r="D492" s="70">
        <v>45851</v>
      </c>
      <c r="E492" s="70">
        <v>45866</v>
      </c>
      <c r="F492">
        <v>2.5</v>
      </c>
      <c r="G492" s="71">
        <v>0</v>
      </c>
    </row>
    <row r="493" spans="1:7">
      <c r="A493" t="s">
        <v>1117</v>
      </c>
      <c r="B493" t="s">
        <v>2792</v>
      </c>
      <c r="C493">
        <v>0.54</v>
      </c>
      <c r="D493" s="70">
        <v>45851</v>
      </c>
      <c r="E493" s="70">
        <v>45866</v>
      </c>
      <c r="F493">
        <v>2.5</v>
      </c>
      <c r="G493" s="71">
        <v>0</v>
      </c>
    </row>
    <row r="494" spans="1:7">
      <c r="A494" t="s">
        <v>2268</v>
      </c>
      <c r="B494" t="s">
        <v>2776</v>
      </c>
      <c r="C494">
        <v>0.54</v>
      </c>
      <c r="D494" s="70">
        <v>45851</v>
      </c>
      <c r="E494" s="70">
        <v>45866</v>
      </c>
      <c r="F494">
        <v>2.54</v>
      </c>
      <c r="G494" s="71">
        <v>0</v>
      </c>
    </row>
    <row r="495" spans="1:7">
      <c r="A495" t="s">
        <v>2309</v>
      </c>
      <c r="B495" t="s">
        <v>2775</v>
      </c>
      <c r="C495">
        <v>0.54</v>
      </c>
      <c r="D495" s="70">
        <v>45851</v>
      </c>
      <c r="E495" s="70">
        <v>45866</v>
      </c>
      <c r="F495">
        <v>2.19</v>
      </c>
      <c r="G495" s="71">
        <v>0</v>
      </c>
    </row>
    <row r="496" spans="1:7">
      <c r="A496" t="s">
        <v>1124</v>
      </c>
      <c r="B496" t="s">
        <v>2792</v>
      </c>
      <c r="C496">
        <v>0.54</v>
      </c>
      <c r="D496" s="70">
        <v>45851</v>
      </c>
      <c r="E496" s="70">
        <v>45866</v>
      </c>
      <c r="F496">
        <v>2.19</v>
      </c>
      <c r="G496" s="71">
        <v>0</v>
      </c>
    </row>
    <row r="497" spans="1:7">
      <c r="A497" t="s">
        <v>2284</v>
      </c>
      <c r="B497" t="s">
        <v>2776</v>
      </c>
      <c r="C497">
        <v>0.54</v>
      </c>
      <c r="D497" s="70">
        <v>45851</v>
      </c>
      <c r="E497" s="70">
        <v>45866</v>
      </c>
      <c r="F497">
        <v>2.27</v>
      </c>
      <c r="G497" s="71">
        <v>0</v>
      </c>
    </row>
    <row r="498" spans="1:7">
      <c r="A498" t="s">
        <v>1178</v>
      </c>
      <c r="B498" t="s">
        <v>2824</v>
      </c>
      <c r="C498">
        <v>0.54</v>
      </c>
      <c r="D498" s="70">
        <v>45851</v>
      </c>
      <c r="E498" s="70">
        <v>45866</v>
      </c>
      <c r="F498">
        <v>2.73</v>
      </c>
      <c r="G498" s="71">
        <v>0</v>
      </c>
    </row>
    <row r="499" spans="1:7">
      <c r="A499" t="s">
        <v>3030</v>
      </c>
      <c r="B499" t="s">
        <v>2733</v>
      </c>
      <c r="C499">
        <v>0.75</v>
      </c>
      <c r="D499" s="70">
        <v>45851</v>
      </c>
      <c r="E499" s="70">
        <v>45869</v>
      </c>
      <c r="F499">
        <v>1.55</v>
      </c>
      <c r="G499" s="71">
        <v>0</v>
      </c>
    </row>
    <row r="500" spans="1:7">
      <c r="A500" t="s">
        <v>3031</v>
      </c>
      <c r="B500" t="s">
        <v>2735</v>
      </c>
      <c r="C500">
        <v>0.75</v>
      </c>
      <c r="D500" s="70">
        <v>45851</v>
      </c>
      <c r="E500" s="70">
        <v>45869</v>
      </c>
      <c r="F500">
        <v>1.55</v>
      </c>
      <c r="G500" s="71">
        <v>0</v>
      </c>
    </row>
    <row r="501" spans="1:7">
      <c r="A501" t="s">
        <v>3032</v>
      </c>
      <c r="B501" t="s">
        <v>2767</v>
      </c>
      <c r="C501">
        <v>0.75</v>
      </c>
      <c r="D501" s="70">
        <v>45851</v>
      </c>
      <c r="E501" s="70">
        <v>45869</v>
      </c>
      <c r="F501">
        <v>1.65</v>
      </c>
      <c r="G501" s="71">
        <v>0</v>
      </c>
    </row>
    <row r="502" spans="1:7">
      <c r="A502" t="s">
        <v>3033</v>
      </c>
      <c r="B502" t="s">
        <v>2769</v>
      </c>
      <c r="C502">
        <v>0.75</v>
      </c>
      <c r="D502" s="70">
        <v>45851</v>
      </c>
      <c r="E502" s="70">
        <v>45869</v>
      </c>
      <c r="F502">
        <v>1.65</v>
      </c>
      <c r="G502" s="71">
        <v>0</v>
      </c>
    </row>
    <row r="503" spans="1:7">
      <c r="A503" t="s">
        <v>3034</v>
      </c>
      <c r="B503" t="s">
        <v>2771</v>
      </c>
      <c r="C503">
        <v>0.75</v>
      </c>
      <c r="D503" s="70">
        <v>45851</v>
      </c>
      <c r="E503" s="70">
        <v>45869</v>
      </c>
      <c r="F503">
        <v>1.65</v>
      </c>
      <c r="G503" s="71">
        <v>0</v>
      </c>
    </row>
    <row r="504" spans="1:7">
      <c r="A504" t="s">
        <v>3035</v>
      </c>
      <c r="B504" t="s">
        <v>2989</v>
      </c>
      <c r="C504">
        <v>0.75</v>
      </c>
      <c r="D504" s="70">
        <v>45851</v>
      </c>
      <c r="E504" s="70">
        <v>45869</v>
      </c>
      <c r="F504">
        <v>2.85</v>
      </c>
      <c r="G504" s="71">
        <v>0</v>
      </c>
    </row>
    <row r="505" spans="1:7">
      <c r="A505" t="s">
        <v>3036</v>
      </c>
      <c r="B505" t="s">
        <v>2913</v>
      </c>
      <c r="C505">
        <v>0.75</v>
      </c>
      <c r="D505" s="70">
        <v>45851</v>
      </c>
      <c r="E505" s="70">
        <v>45869</v>
      </c>
      <c r="F505">
        <v>2.85</v>
      </c>
      <c r="G505" s="71">
        <v>0</v>
      </c>
    </row>
    <row r="506" spans="1:7">
      <c r="A506" t="s">
        <v>3037</v>
      </c>
      <c r="B506" t="s">
        <v>2918</v>
      </c>
      <c r="C506">
        <v>0.75</v>
      </c>
      <c r="D506" s="70">
        <v>45851</v>
      </c>
      <c r="E506" s="70">
        <v>45869</v>
      </c>
      <c r="F506">
        <v>1.9</v>
      </c>
      <c r="G506" s="71">
        <v>0</v>
      </c>
    </row>
    <row r="507" spans="1:7">
      <c r="A507" t="s">
        <v>2085</v>
      </c>
      <c r="B507" t="s">
        <v>2887</v>
      </c>
      <c r="C507">
        <v>0.54</v>
      </c>
      <c r="D507" s="70">
        <v>45851</v>
      </c>
      <c r="E507" s="70">
        <v>45866</v>
      </c>
      <c r="F507">
        <v>2.27</v>
      </c>
      <c r="G507" s="71">
        <v>0</v>
      </c>
    </row>
    <row r="508" spans="1:7">
      <c r="A508" t="s">
        <v>2384</v>
      </c>
      <c r="B508" t="s">
        <v>2709</v>
      </c>
      <c r="C508">
        <v>0.54</v>
      </c>
      <c r="D508" s="70">
        <v>45852</v>
      </c>
      <c r="E508" s="70">
        <v>45867</v>
      </c>
      <c r="F508">
        <v>1.65</v>
      </c>
      <c r="G508" s="71">
        <v>0</v>
      </c>
    </row>
    <row r="509" spans="1:7">
      <c r="A509" t="s">
        <v>1162</v>
      </c>
      <c r="B509" t="s">
        <v>2824</v>
      </c>
      <c r="C509">
        <v>0.54</v>
      </c>
      <c r="D509" s="70">
        <v>45852</v>
      </c>
      <c r="E509" s="70">
        <v>45867</v>
      </c>
      <c r="F509">
        <v>2.42</v>
      </c>
      <c r="G509" s="71">
        <v>0</v>
      </c>
    </row>
    <row r="510" spans="1:7">
      <c r="A510" t="s">
        <v>1595</v>
      </c>
      <c r="B510" t="s">
        <v>2887</v>
      </c>
      <c r="C510">
        <v>0.54</v>
      </c>
      <c r="D510" s="70">
        <v>45852</v>
      </c>
      <c r="E510" s="70">
        <v>45867</v>
      </c>
      <c r="F510">
        <v>1.31</v>
      </c>
      <c r="G510" s="71">
        <v>0</v>
      </c>
    </row>
    <row r="511" spans="1:7">
      <c r="A511" t="s">
        <v>3038</v>
      </c>
      <c r="B511" t="s">
        <v>2857</v>
      </c>
      <c r="C511">
        <v>0.54</v>
      </c>
      <c r="D511" s="70">
        <v>45852</v>
      </c>
      <c r="E511" s="70">
        <v>45867</v>
      </c>
      <c r="F511">
        <v>0.92</v>
      </c>
      <c r="G511" s="71">
        <v>0</v>
      </c>
    </row>
    <row r="512" spans="1:7">
      <c r="A512" t="s">
        <v>2461</v>
      </c>
      <c r="B512" t="s">
        <v>2715</v>
      </c>
      <c r="C512">
        <v>0.54</v>
      </c>
      <c r="D512" s="70">
        <v>45852</v>
      </c>
      <c r="E512" s="70">
        <v>45867</v>
      </c>
      <c r="F512">
        <v>0.12</v>
      </c>
      <c r="G512" s="71">
        <v>0</v>
      </c>
    </row>
    <row r="513" spans="1:7">
      <c r="A513" t="s">
        <v>2462</v>
      </c>
      <c r="B513" t="s">
        <v>2717</v>
      </c>
      <c r="C513">
        <v>0.54</v>
      </c>
      <c r="D513" s="70">
        <v>45852</v>
      </c>
      <c r="E513" s="70">
        <v>45867</v>
      </c>
      <c r="F513">
        <v>0.12</v>
      </c>
      <c r="G513" s="71">
        <v>0</v>
      </c>
    </row>
    <row r="514" spans="1:7">
      <c r="A514" t="s">
        <v>716</v>
      </c>
      <c r="B514" t="s">
        <v>2887</v>
      </c>
      <c r="C514">
        <v>0.54</v>
      </c>
      <c r="D514" s="70">
        <v>45852</v>
      </c>
      <c r="E514" s="70">
        <v>45867</v>
      </c>
      <c r="F514">
        <v>1.81</v>
      </c>
      <c r="G514" s="71">
        <v>0</v>
      </c>
    </row>
    <row r="515" spans="1:7">
      <c r="A515" t="s">
        <v>718</v>
      </c>
      <c r="B515" t="s">
        <v>2887</v>
      </c>
      <c r="C515">
        <v>0.54</v>
      </c>
      <c r="D515" s="70">
        <v>45852</v>
      </c>
      <c r="E515" s="70">
        <v>45867</v>
      </c>
      <c r="F515">
        <v>1.27</v>
      </c>
      <c r="G515" s="71">
        <v>0</v>
      </c>
    </row>
    <row r="516" spans="1:7">
      <c r="A516" t="s">
        <v>1798</v>
      </c>
      <c r="B516" t="s">
        <v>2887</v>
      </c>
      <c r="C516">
        <v>0.54</v>
      </c>
      <c r="D516" s="70">
        <v>45852</v>
      </c>
      <c r="E516" s="70">
        <v>45867</v>
      </c>
      <c r="F516">
        <v>1.81</v>
      </c>
      <c r="G516" s="71">
        <v>0</v>
      </c>
    </row>
    <row r="517" spans="1:7">
      <c r="A517" t="s">
        <v>513</v>
      </c>
      <c r="B517" t="s">
        <v>2940</v>
      </c>
      <c r="C517">
        <v>0.54</v>
      </c>
      <c r="D517" s="70">
        <v>45853</v>
      </c>
      <c r="E517" s="70">
        <v>45868</v>
      </c>
      <c r="F517">
        <v>1.92</v>
      </c>
      <c r="G517" s="71">
        <v>0</v>
      </c>
    </row>
    <row r="518" spans="1:7">
      <c r="A518" t="s">
        <v>139</v>
      </c>
      <c r="B518" t="s">
        <v>2758</v>
      </c>
      <c r="C518">
        <v>0.54</v>
      </c>
      <c r="D518" s="70">
        <v>45853</v>
      </c>
      <c r="E518" s="70">
        <v>45868</v>
      </c>
      <c r="F518">
        <v>0</v>
      </c>
      <c r="G518" s="71">
        <v>0</v>
      </c>
    </row>
    <row r="519" spans="1:7">
      <c r="A519" t="s">
        <v>1081</v>
      </c>
      <c r="B519" t="s">
        <v>2759</v>
      </c>
      <c r="C519">
        <v>0.54</v>
      </c>
      <c r="D519" s="70">
        <v>45853</v>
      </c>
      <c r="E519" s="70">
        <v>45868</v>
      </c>
      <c r="F519">
        <v>0</v>
      </c>
      <c r="G519" s="71">
        <v>0</v>
      </c>
    </row>
    <row r="520" spans="1:7">
      <c r="A520" t="s">
        <v>1045</v>
      </c>
      <c r="B520" t="s">
        <v>2760</v>
      </c>
      <c r="C520">
        <v>0.54</v>
      </c>
      <c r="D520" s="70">
        <v>45853</v>
      </c>
      <c r="E520" s="70">
        <v>45868</v>
      </c>
      <c r="F520">
        <v>0</v>
      </c>
      <c r="G520" s="71">
        <v>0</v>
      </c>
    </row>
    <row r="521" spans="1:7">
      <c r="A521" t="s">
        <v>2297</v>
      </c>
      <c r="B521" t="s">
        <v>2775</v>
      </c>
      <c r="C521">
        <v>0.54</v>
      </c>
      <c r="D521" s="70">
        <v>45855</v>
      </c>
      <c r="E521" s="70">
        <v>45871</v>
      </c>
      <c r="F521">
        <v>1.88</v>
      </c>
      <c r="G521" s="71">
        <v>0</v>
      </c>
    </row>
    <row r="522" spans="1:7">
      <c r="A522" t="s">
        <v>1109</v>
      </c>
      <c r="B522" t="s">
        <v>2792</v>
      </c>
      <c r="C522">
        <v>0.54</v>
      </c>
      <c r="D522" s="70">
        <v>45855</v>
      </c>
      <c r="E522" s="70">
        <v>45871</v>
      </c>
      <c r="F522">
        <v>1.88</v>
      </c>
      <c r="G522" s="71">
        <v>0</v>
      </c>
    </row>
    <row r="523" spans="1:7">
      <c r="A523" t="s">
        <v>2267</v>
      </c>
      <c r="B523" t="s">
        <v>2776</v>
      </c>
      <c r="C523">
        <v>0.54</v>
      </c>
      <c r="D523" s="70">
        <v>45855</v>
      </c>
      <c r="E523" s="70">
        <v>45871</v>
      </c>
      <c r="F523">
        <v>1.96</v>
      </c>
      <c r="G523" s="71">
        <v>0</v>
      </c>
    </row>
    <row r="524" spans="1:7">
      <c r="A524" t="s">
        <v>1160</v>
      </c>
      <c r="B524" t="s">
        <v>2824</v>
      </c>
      <c r="C524">
        <v>0.54</v>
      </c>
      <c r="D524" s="70">
        <v>45855</v>
      </c>
      <c r="E524" s="70">
        <v>45871</v>
      </c>
      <c r="F524">
        <v>1.81</v>
      </c>
      <c r="G524" s="71">
        <v>0</v>
      </c>
    </row>
    <row r="525" spans="1:7">
      <c r="A525" t="s">
        <v>2379</v>
      </c>
      <c r="B525" t="s">
        <v>3039</v>
      </c>
      <c r="C525">
        <v>0.54</v>
      </c>
      <c r="D525" s="70">
        <v>45855</v>
      </c>
      <c r="E525" s="70">
        <v>45871</v>
      </c>
      <c r="F525">
        <v>6.04</v>
      </c>
      <c r="G525" s="71">
        <v>0</v>
      </c>
    </row>
    <row r="526" spans="1:7">
      <c r="A526" t="s">
        <v>3040</v>
      </c>
      <c r="B526" t="s">
        <v>3041</v>
      </c>
      <c r="C526">
        <v>0.75</v>
      </c>
      <c r="D526" s="70">
        <v>45855</v>
      </c>
      <c r="E526" s="70">
        <v>45875</v>
      </c>
      <c r="F526">
        <v>1.7</v>
      </c>
      <c r="G526" s="71">
        <v>0</v>
      </c>
    </row>
    <row r="527" spans="1:7">
      <c r="A527" t="s">
        <v>3042</v>
      </c>
      <c r="B527" t="s">
        <v>2989</v>
      </c>
      <c r="C527">
        <v>0.75</v>
      </c>
      <c r="D527" s="70">
        <v>45855</v>
      </c>
      <c r="E527" s="70">
        <v>45875</v>
      </c>
      <c r="F527">
        <v>1.7</v>
      </c>
      <c r="G527" s="71">
        <v>0</v>
      </c>
    </row>
    <row r="528" spans="1:7">
      <c r="A528" t="s">
        <v>3043</v>
      </c>
      <c r="B528" t="s">
        <v>2913</v>
      </c>
      <c r="C528">
        <v>0.75</v>
      </c>
      <c r="D528" s="70">
        <v>45855</v>
      </c>
      <c r="E528" s="70">
        <v>45875</v>
      </c>
      <c r="F528">
        <v>1.85</v>
      </c>
      <c r="G528" s="71">
        <v>0</v>
      </c>
    </row>
    <row r="529" spans="1:7">
      <c r="A529" t="s">
        <v>3044</v>
      </c>
      <c r="B529" t="s">
        <v>3041</v>
      </c>
      <c r="C529">
        <v>0.75</v>
      </c>
      <c r="D529" s="70">
        <v>45855</v>
      </c>
      <c r="E529" s="70">
        <v>45875</v>
      </c>
      <c r="F529">
        <v>1.7</v>
      </c>
      <c r="G529" s="71">
        <v>0</v>
      </c>
    </row>
    <row r="530" spans="1:7">
      <c r="A530" t="s">
        <v>3045</v>
      </c>
      <c r="B530" t="s">
        <v>2989</v>
      </c>
      <c r="C530">
        <v>0.75</v>
      </c>
      <c r="D530" s="70">
        <v>45855</v>
      </c>
      <c r="E530" s="70">
        <v>45875</v>
      </c>
      <c r="F530">
        <v>1.7</v>
      </c>
      <c r="G530" s="71">
        <v>0</v>
      </c>
    </row>
    <row r="531" spans="1:7">
      <c r="A531" t="s">
        <v>3046</v>
      </c>
      <c r="B531" t="s">
        <v>2913</v>
      </c>
      <c r="C531">
        <v>0.75</v>
      </c>
      <c r="D531" s="70">
        <v>45855</v>
      </c>
      <c r="E531" s="70">
        <v>45875</v>
      </c>
      <c r="F531">
        <v>1.85</v>
      </c>
      <c r="G531" s="71">
        <v>0</v>
      </c>
    </row>
    <row r="532" spans="1:7">
      <c r="A532" t="s">
        <v>3047</v>
      </c>
      <c r="B532" t="s">
        <v>2977</v>
      </c>
      <c r="C532">
        <v>0.54</v>
      </c>
      <c r="D532" s="70">
        <v>45855</v>
      </c>
      <c r="E532" s="70">
        <v>45871</v>
      </c>
      <c r="F532">
        <v>4.5</v>
      </c>
      <c r="G532" s="71">
        <v>0</v>
      </c>
    </row>
    <row r="533" spans="1:7">
      <c r="A533" t="s">
        <v>3048</v>
      </c>
      <c r="B533" t="s">
        <v>2978</v>
      </c>
      <c r="C533">
        <v>0.54</v>
      </c>
      <c r="D533" s="70">
        <v>45855</v>
      </c>
      <c r="E533" s="70">
        <v>45871</v>
      </c>
      <c r="F533">
        <v>4.5</v>
      </c>
      <c r="G533" s="71">
        <v>0</v>
      </c>
    </row>
    <row r="534" spans="1:7">
      <c r="A534" t="s">
        <v>3049</v>
      </c>
      <c r="B534" t="s">
        <v>2979</v>
      </c>
      <c r="C534">
        <v>0.54</v>
      </c>
      <c r="D534" s="70">
        <v>45855</v>
      </c>
      <c r="E534" s="70">
        <v>45871</v>
      </c>
      <c r="F534">
        <v>6.92</v>
      </c>
      <c r="G534" s="71">
        <v>0</v>
      </c>
    </row>
    <row r="535" spans="1:7">
      <c r="A535" t="s">
        <v>3050</v>
      </c>
      <c r="B535" t="s">
        <v>2796</v>
      </c>
      <c r="C535">
        <v>0.75</v>
      </c>
      <c r="D535" s="70">
        <v>45855</v>
      </c>
      <c r="E535" s="70">
        <v>45875</v>
      </c>
      <c r="F535">
        <v>0.2</v>
      </c>
      <c r="G535" s="71">
        <v>0</v>
      </c>
    </row>
    <row r="536" spans="1:7">
      <c r="A536" t="s">
        <v>3051</v>
      </c>
      <c r="B536" t="s">
        <v>2817</v>
      </c>
      <c r="C536">
        <v>0.75</v>
      </c>
      <c r="D536" s="70">
        <v>45855</v>
      </c>
      <c r="E536" s="70">
        <v>45875</v>
      </c>
      <c r="F536">
        <v>0.25</v>
      </c>
      <c r="G536" s="71">
        <v>0</v>
      </c>
    </row>
    <row r="537" spans="1:7">
      <c r="A537" t="s">
        <v>3052</v>
      </c>
      <c r="B537" t="s">
        <v>2798</v>
      </c>
      <c r="C537">
        <v>0.75</v>
      </c>
      <c r="D537" s="70">
        <v>45855</v>
      </c>
      <c r="E537" s="70">
        <v>45875</v>
      </c>
      <c r="F537">
        <v>0.2</v>
      </c>
      <c r="G537" s="71">
        <v>0</v>
      </c>
    </row>
    <row r="538" spans="1:7">
      <c r="A538" t="s">
        <v>3053</v>
      </c>
      <c r="B538" t="s">
        <v>2691</v>
      </c>
      <c r="C538">
        <v>0.54</v>
      </c>
      <c r="D538" s="70">
        <v>45855</v>
      </c>
      <c r="E538" s="70">
        <v>45871</v>
      </c>
      <c r="F538">
        <v>0</v>
      </c>
      <c r="G538" s="71">
        <v>0</v>
      </c>
    </row>
    <row r="539" spans="1:7">
      <c r="A539" t="s">
        <v>3054</v>
      </c>
      <c r="B539" t="s">
        <v>2977</v>
      </c>
      <c r="C539">
        <v>0.54</v>
      </c>
      <c r="D539" s="70">
        <v>45857</v>
      </c>
      <c r="E539" s="70">
        <v>45872</v>
      </c>
      <c r="F539">
        <v>5.23</v>
      </c>
      <c r="G539" s="71">
        <v>0</v>
      </c>
    </row>
    <row r="540" spans="1:7">
      <c r="A540" t="s">
        <v>3055</v>
      </c>
      <c r="B540" t="s">
        <v>2978</v>
      </c>
      <c r="C540">
        <v>0.54</v>
      </c>
      <c r="D540" s="70">
        <v>45857</v>
      </c>
      <c r="E540" s="70">
        <v>45872</v>
      </c>
      <c r="F540">
        <v>5.23</v>
      </c>
      <c r="G540" s="71">
        <v>0</v>
      </c>
    </row>
    <row r="541" spans="1:7">
      <c r="A541" t="s">
        <v>3056</v>
      </c>
      <c r="B541" t="s">
        <v>2979</v>
      </c>
      <c r="C541">
        <v>0.54</v>
      </c>
      <c r="D541" s="70">
        <v>45857</v>
      </c>
      <c r="E541" s="70">
        <v>45872</v>
      </c>
      <c r="F541">
        <v>6.88</v>
      </c>
      <c r="G541" s="71">
        <v>0</v>
      </c>
    </row>
    <row r="542" spans="1:7">
      <c r="A542" t="s">
        <v>478</v>
      </c>
      <c r="B542" t="s">
        <v>2830</v>
      </c>
      <c r="C542">
        <v>0.54</v>
      </c>
      <c r="D542" s="70">
        <v>45857</v>
      </c>
      <c r="E542" s="70">
        <v>45872</v>
      </c>
      <c r="F542">
        <v>2.35</v>
      </c>
      <c r="G542" s="71">
        <v>0</v>
      </c>
    </row>
    <row r="543" spans="1:7">
      <c r="A543" t="s">
        <v>164</v>
      </c>
      <c r="B543" t="s">
        <v>2758</v>
      </c>
      <c r="C543">
        <v>0.54</v>
      </c>
      <c r="D543" s="70">
        <v>45857</v>
      </c>
      <c r="E543" s="70">
        <v>45872</v>
      </c>
      <c r="F543">
        <v>0.19</v>
      </c>
      <c r="G543" s="71">
        <v>0</v>
      </c>
    </row>
    <row r="544" spans="1:7">
      <c r="A544" t="s">
        <v>1093</v>
      </c>
      <c r="B544" t="s">
        <v>2759</v>
      </c>
      <c r="C544">
        <v>0.54</v>
      </c>
      <c r="D544" s="70">
        <v>45857</v>
      </c>
      <c r="E544" s="70">
        <v>45872</v>
      </c>
      <c r="F544">
        <v>0.19</v>
      </c>
      <c r="G544" s="71">
        <v>0</v>
      </c>
    </row>
    <row r="545" spans="1:7">
      <c r="A545" t="s">
        <v>1056</v>
      </c>
      <c r="B545" t="s">
        <v>2760</v>
      </c>
      <c r="C545">
        <v>0.54</v>
      </c>
      <c r="D545" s="70">
        <v>45857</v>
      </c>
      <c r="E545" s="70">
        <v>45872</v>
      </c>
      <c r="F545">
        <v>0.19</v>
      </c>
      <c r="G545" s="71">
        <v>0</v>
      </c>
    </row>
    <row r="546" spans="1:7">
      <c r="A546" t="s">
        <v>3057</v>
      </c>
      <c r="B546" t="s">
        <v>2987</v>
      </c>
      <c r="C546">
        <v>0.54</v>
      </c>
      <c r="D546" s="70">
        <v>45858</v>
      </c>
      <c r="E546" s="70">
        <v>45873</v>
      </c>
      <c r="F546">
        <v>3.42</v>
      </c>
      <c r="G546" s="71">
        <v>0</v>
      </c>
    </row>
    <row r="547" spans="1:7">
      <c r="A547" t="s">
        <v>169</v>
      </c>
      <c r="B547" t="s">
        <v>2758</v>
      </c>
      <c r="C547">
        <v>0.54</v>
      </c>
      <c r="D547" s="70">
        <v>45858</v>
      </c>
      <c r="E547" s="70">
        <v>45873</v>
      </c>
      <c r="F547">
        <v>2.04</v>
      </c>
      <c r="G547" s="71">
        <v>0</v>
      </c>
    </row>
    <row r="548" spans="1:7">
      <c r="A548" t="s">
        <v>1078</v>
      </c>
      <c r="B548" t="s">
        <v>2759</v>
      </c>
      <c r="C548">
        <v>0.54</v>
      </c>
      <c r="D548" s="70">
        <v>45858</v>
      </c>
      <c r="E548" s="70">
        <v>45873</v>
      </c>
      <c r="F548">
        <v>2.04</v>
      </c>
      <c r="G548" s="71">
        <v>0</v>
      </c>
    </row>
    <row r="549" spans="1:7">
      <c r="A549" t="s">
        <v>1042</v>
      </c>
      <c r="B549" t="s">
        <v>2760</v>
      </c>
      <c r="C549">
        <v>0.54</v>
      </c>
      <c r="D549" s="70">
        <v>45858</v>
      </c>
      <c r="E549" s="70">
        <v>45873</v>
      </c>
      <c r="F549">
        <v>2.04</v>
      </c>
      <c r="G549" s="71">
        <v>0</v>
      </c>
    </row>
    <row r="550" spans="1:7">
      <c r="A550" t="s">
        <v>3058</v>
      </c>
      <c r="B550" t="s">
        <v>2996</v>
      </c>
      <c r="C550">
        <v>0.54</v>
      </c>
      <c r="D550" s="70">
        <v>45858</v>
      </c>
      <c r="E550" s="70">
        <v>45873</v>
      </c>
      <c r="F550">
        <v>4.5</v>
      </c>
      <c r="G550" s="71">
        <v>0</v>
      </c>
    </row>
    <row r="551" spans="1:7">
      <c r="A551" t="s">
        <v>3059</v>
      </c>
      <c r="B551" t="s">
        <v>2935</v>
      </c>
      <c r="C551">
        <v>0.75</v>
      </c>
      <c r="D551" s="70">
        <v>45858</v>
      </c>
      <c r="E551" s="70">
        <v>45876</v>
      </c>
      <c r="F551">
        <v>2.8</v>
      </c>
      <c r="G551" s="71">
        <v>0</v>
      </c>
    </row>
    <row r="552" spans="1:7">
      <c r="A552" t="s">
        <v>2400</v>
      </c>
      <c r="B552" t="s">
        <v>2709</v>
      </c>
      <c r="C552">
        <v>0.54</v>
      </c>
      <c r="D552" s="70">
        <v>45858</v>
      </c>
      <c r="E552" s="70">
        <v>45873</v>
      </c>
      <c r="F552">
        <v>2.54</v>
      </c>
      <c r="G552" s="71">
        <v>0</v>
      </c>
    </row>
    <row r="553" spans="1:7">
      <c r="A553" t="s">
        <v>3060</v>
      </c>
      <c r="B553" t="s">
        <v>2723</v>
      </c>
      <c r="C553">
        <v>0.75</v>
      </c>
      <c r="D553" s="70">
        <v>45858</v>
      </c>
      <c r="E553" s="70">
        <v>45876</v>
      </c>
      <c r="F553">
        <v>1.95</v>
      </c>
      <c r="G553" s="71">
        <v>0</v>
      </c>
    </row>
    <row r="554" spans="1:7">
      <c r="A554" t="s">
        <v>505</v>
      </c>
      <c r="B554" t="s">
        <v>3061</v>
      </c>
      <c r="C554">
        <v>0.54</v>
      </c>
      <c r="D554" s="70">
        <v>45859</v>
      </c>
      <c r="E554" s="70">
        <v>45874</v>
      </c>
      <c r="F554">
        <v>3.35</v>
      </c>
      <c r="G554" s="71">
        <v>0</v>
      </c>
    </row>
    <row r="555" spans="1:7">
      <c r="A555" t="s">
        <v>3062</v>
      </c>
      <c r="B555" t="s">
        <v>2996</v>
      </c>
      <c r="C555">
        <v>0.54</v>
      </c>
      <c r="D555" s="70">
        <v>45859</v>
      </c>
      <c r="E555" s="70">
        <v>45874</v>
      </c>
      <c r="F555">
        <v>5.23</v>
      </c>
      <c r="G555" s="71">
        <v>0</v>
      </c>
    </row>
    <row r="556" spans="1:7">
      <c r="A556" t="s">
        <v>2652</v>
      </c>
      <c r="B556" t="s">
        <v>3063</v>
      </c>
      <c r="C556">
        <v>0.54</v>
      </c>
      <c r="D556" s="70">
        <v>45859</v>
      </c>
      <c r="E556" s="70">
        <v>45874</v>
      </c>
      <c r="F556">
        <v>5.19</v>
      </c>
      <c r="G556" s="71">
        <v>0</v>
      </c>
    </row>
    <row r="557" spans="1:7">
      <c r="A557" t="s">
        <v>2255</v>
      </c>
      <c r="B557" t="s">
        <v>2923</v>
      </c>
      <c r="C557">
        <v>0.54</v>
      </c>
      <c r="D557" s="70">
        <v>45859</v>
      </c>
      <c r="E557" s="70">
        <v>45874</v>
      </c>
      <c r="F557">
        <v>1.77</v>
      </c>
      <c r="G557" s="71">
        <v>0</v>
      </c>
    </row>
    <row r="558" spans="1:7">
      <c r="A558" t="s">
        <v>1294</v>
      </c>
      <c r="B558" t="s">
        <v>2854</v>
      </c>
      <c r="C558">
        <v>0.54</v>
      </c>
      <c r="D558" s="70">
        <v>45859</v>
      </c>
      <c r="E558" s="70">
        <v>45874</v>
      </c>
      <c r="F558">
        <v>1.81</v>
      </c>
      <c r="G558" s="71">
        <v>0</v>
      </c>
    </row>
    <row r="559" spans="1:7">
      <c r="A559" t="s">
        <v>3064</v>
      </c>
      <c r="B559" t="s">
        <v>3065</v>
      </c>
      <c r="C559">
        <v>0.75</v>
      </c>
      <c r="D559" s="70">
        <v>45859</v>
      </c>
      <c r="E559" s="70">
        <v>45879</v>
      </c>
      <c r="F559">
        <v>6.15</v>
      </c>
      <c r="G559" s="71">
        <v>0</v>
      </c>
    </row>
    <row r="560" spans="1:7">
      <c r="A560" t="s">
        <v>3066</v>
      </c>
      <c r="B560" t="s">
        <v>3067</v>
      </c>
      <c r="C560">
        <v>0.75</v>
      </c>
      <c r="D560" s="70">
        <v>45859</v>
      </c>
      <c r="E560" s="70">
        <v>45879</v>
      </c>
      <c r="F560">
        <v>6.15</v>
      </c>
      <c r="G560" s="71">
        <v>0</v>
      </c>
    </row>
    <row r="561" spans="1:7">
      <c r="A561" t="s">
        <v>3068</v>
      </c>
      <c r="B561" t="s">
        <v>3069</v>
      </c>
      <c r="C561">
        <v>0.75</v>
      </c>
      <c r="D561" s="70">
        <v>45859</v>
      </c>
      <c r="E561" s="70">
        <v>45879</v>
      </c>
      <c r="F561">
        <v>7.95</v>
      </c>
      <c r="G561" s="71">
        <v>0</v>
      </c>
    </row>
    <row r="562" spans="1:7">
      <c r="A562" t="s">
        <v>3070</v>
      </c>
      <c r="B562" t="s">
        <v>2989</v>
      </c>
      <c r="C562">
        <v>0.75</v>
      </c>
      <c r="D562" s="70">
        <v>45859</v>
      </c>
      <c r="E562" s="70">
        <v>45879</v>
      </c>
      <c r="F562">
        <v>2.5499999999999998</v>
      </c>
      <c r="G562" s="71">
        <v>0</v>
      </c>
    </row>
    <row r="563" spans="1:7">
      <c r="A563" t="s">
        <v>3071</v>
      </c>
      <c r="B563" t="s">
        <v>2913</v>
      </c>
      <c r="C563">
        <v>0.75</v>
      </c>
      <c r="D563" s="70">
        <v>45859</v>
      </c>
      <c r="E563" s="70">
        <v>45879</v>
      </c>
      <c r="F563">
        <v>2.5499999999999998</v>
      </c>
      <c r="G563" s="71">
        <v>0</v>
      </c>
    </row>
    <row r="564" spans="1:7">
      <c r="A564" t="s">
        <v>3072</v>
      </c>
      <c r="B564" t="s">
        <v>2796</v>
      </c>
      <c r="C564">
        <v>0.75</v>
      </c>
      <c r="D564" s="70">
        <v>45859</v>
      </c>
      <c r="E564" s="70">
        <v>45879</v>
      </c>
      <c r="F564">
        <v>1.2</v>
      </c>
      <c r="G564" s="71">
        <v>0</v>
      </c>
    </row>
    <row r="565" spans="1:7">
      <c r="A565" t="s">
        <v>3073</v>
      </c>
      <c r="B565" t="s">
        <v>2817</v>
      </c>
      <c r="C565">
        <v>0.75</v>
      </c>
      <c r="D565" s="70">
        <v>45859</v>
      </c>
      <c r="E565" s="70">
        <v>45879</v>
      </c>
      <c r="F565">
        <v>1.2</v>
      </c>
      <c r="G565" s="71">
        <v>0</v>
      </c>
    </row>
    <row r="566" spans="1:7">
      <c r="A566" t="s">
        <v>3074</v>
      </c>
      <c r="B566" t="s">
        <v>2798</v>
      </c>
      <c r="C566">
        <v>0.75</v>
      </c>
      <c r="D566" s="70">
        <v>45859</v>
      </c>
      <c r="E566" s="70">
        <v>45879</v>
      </c>
      <c r="F566">
        <v>1.2</v>
      </c>
      <c r="G566" s="71">
        <v>0</v>
      </c>
    </row>
    <row r="567" spans="1:7">
      <c r="A567" t="s">
        <v>3075</v>
      </c>
      <c r="B567" t="s">
        <v>2862</v>
      </c>
      <c r="C567">
        <v>0.75</v>
      </c>
      <c r="D567" s="70">
        <v>45859</v>
      </c>
      <c r="E567" s="70">
        <v>45879</v>
      </c>
      <c r="F567">
        <v>2.5499999999999998</v>
      </c>
      <c r="G567" s="71">
        <v>0</v>
      </c>
    </row>
    <row r="568" spans="1:7">
      <c r="A568" t="s">
        <v>3076</v>
      </c>
      <c r="B568" t="s">
        <v>3005</v>
      </c>
      <c r="C568">
        <v>0.75</v>
      </c>
      <c r="D568" s="70">
        <v>45859</v>
      </c>
      <c r="E568" s="70">
        <v>45879</v>
      </c>
      <c r="F568">
        <v>4.9000000000000004</v>
      </c>
      <c r="G568" s="71">
        <v>0</v>
      </c>
    </row>
    <row r="569" spans="1:7">
      <c r="A569" t="s">
        <v>3077</v>
      </c>
      <c r="B569" t="s">
        <v>3007</v>
      </c>
      <c r="C569">
        <v>0.75</v>
      </c>
      <c r="D569" s="70">
        <v>45859</v>
      </c>
      <c r="E569" s="70">
        <v>45879</v>
      </c>
      <c r="F569">
        <v>7.6</v>
      </c>
      <c r="G569" s="71">
        <v>0</v>
      </c>
    </row>
    <row r="570" spans="1:7">
      <c r="A570" t="s">
        <v>3078</v>
      </c>
      <c r="B570" t="s">
        <v>2862</v>
      </c>
      <c r="C570">
        <v>0.75</v>
      </c>
      <c r="D570" s="70">
        <v>45859</v>
      </c>
      <c r="E570" s="70">
        <v>45879</v>
      </c>
      <c r="F570">
        <v>0.1</v>
      </c>
      <c r="G570" s="71">
        <v>0</v>
      </c>
    </row>
    <row r="571" spans="1:7">
      <c r="A571" t="s">
        <v>3079</v>
      </c>
      <c r="B571" t="s">
        <v>2857</v>
      </c>
      <c r="C571">
        <v>0.54</v>
      </c>
      <c r="D571" s="70">
        <v>45859</v>
      </c>
      <c r="E571" s="70">
        <v>45874</v>
      </c>
      <c r="F571">
        <v>0.92</v>
      </c>
      <c r="G571" s="71">
        <v>0</v>
      </c>
    </row>
    <row r="572" spans="1:7">
      <c r="A572" t="s">
        <v>2393</v>
      </c>
      <c r="B572" t="s">
        <v>2709</v>
      </c>
      <c r="C572">
        <v>0.27</v>
      </c>
      <c r="D572" s="70">
        <v>45859</v>
      </c>
      <c r="E572" s="70">
        <v>45866</v>
      </c>
      <c r="F572">
        <v>2.46</v>
      </c>
      <c r="G572" s="71">
        <v>0</v>
      </c>
    </row>
    <row r="573" spans="1:7">
      <c r="A573" t="s">
        <v>70</v>
      </c>
      <c r="B573" t="s">
        <v>2758</v>
      </c>
      <c r="C573">
        <v>0.54</v>
      </c>
      <c r="D573" s="70">
        <v>45860</v>
      </c>
      <c r="E573" s="70">
        <v>45875</v>
      </c>
      <c r="F573">
        <v>0.38</v>
      </c>
      <c r="G573" s="71">
        <v>0</v>
      </c>
    </row>
    <row r="574" spans="1:7">
      <c r="A574" t="s">
        <v>1063</v>
      </c>
      <c r="B574" t="s">
        <v>2759</v>
      </c>
      <c r="C574">
        <v>0.54</v>
      </c>
      <c r="D574" s="70">
        <v>45860</v>
      </c>
      <c r="E574" s="70">
        <v>45875</v>
      </c>
      <c r="F574">
        <v>0.38</v>
      </c>
      <c r="G574" s="71">
        <v>0</v>
      </c>
    </row>
    <row r="575" spans="1:7">
      <c r="A575" t="s">
        <v>1027</v>
      </c>
      <c r="B575" t="s">
        <v>2760</v>
      </c>
      <c r="C575">
        <v>0.54</v>
      </c>
      <c r="D575" s="70">
        <v>45860</v>
      </c>
      <c r="E575" s="70">
        <v>45875</v>
      </c>
      <c r="F575">
        <v>0.38</v>
      </c>
      <c r="G575" s="71">
        <v>0</v>
      </c>
    </row>
    <row r="576" spans="1:7">
      <c r="A576" t="s">
        <v>88</v>
      </c>
      <c r="B576" t="s">
        <v>2758</v>
      </c>
      <c r="C576">
        <v>0.54</v>
      </c>
      <c r="D576" s="70">
        <v>45860</v>
      </c>
      <c r="E576" s="70">
        <v>45875</v>
      </c>
      <c r="F576">
        <v>0.65</v>
      </c>
      <c r="G576" s="71">
        <v>0</v>
      </c>
    </row>
    <row r="577" spans="1:7">
      <c r="A577" t="s">
        <v>1072</v>
      </c>
      <c r="B577" t="s">
        <v>2759</v>
      </c>
      <c r="C577">
        <v>0.54</v>
      </c>
      <c r="D577" s="70">
        <v>45860</v>
      </c>
      <c r="E577" s="70">
        <v>45875</v>
      </c>
      <c r="F577">
        <v>0.65</v>
      </c>
      <c r="G577" s="71">
        <v>0</v>
      </c>
    </row>
    <row r="578" spans="1:7">
      <c r="A578" t="s">
        <v>1036</v>
      </c>
      <c r="B578" t="s">
        <v>2760</v>
      </c>
      <c r="C578">
        <v>0.54</v>
      </c>
      <c r="D578" s="70">
        <v>45860</v>
      </c>
      <c r="E578" s="70">
        <v>45875</v>
      </c>
      <c r="F578">
        <v>0.65</v>
      </c>
      <c r="G578" s="71">
        <v>0</v>
      </c>
    </row>
    <row r="579" spans="1:7">
      <c r="A579" t="s">
        <v>3080</v>
      </c>
      <c r="B579" t="s">
        <v>2928</v>
      </c>
      <c r="C579">
        <v>0.54</v>
      </c>
      <c r="D579" s="70">
        <v>45860</v>
      </c>
      <c r="E579" s="70">
        <v>45875</v>
      </c>
      <c r="F579">
        <v>4.6900000000000004</v>
      </c>
      <c r="G579" s="71">
        <v>0</v>
      </c>
    </row>
    <row r="580" spans="1:7">
      <c r="A580" t="s">
        <v>3081</v>
      </c>
      <c r="B580" t="s">
        <v>2929</v>
      </c>
      <c r="C580">
        <v>0.54</v>
      </c>
      <c r="D580" s="70">
        <v>45860</v>
      </c>
      <c r="E580" s="70">
        <v>45875</v>
      </c>
      <c r="F580">
        <v>6.38</v>
      </c>
      <c r="G580" s="71">
        <v>0</v>
      </c>
    </row>
    <row r="581" spans="1:7">
      <c r="A581" t="s">
        <v>3082</v>
      </c>
      <c r="B581" t="s">
        <v>2767</v>
      </c>
      <c r="C581">
        <v>0.75</v>
      </c>
      <c r="D581" s="70">
        <v>45860</v>
      </c>
      <c r="E581" s="70">
        <v>45880</v>
      </c>
      <c r="F581">
        <v>2.2000000000000002</v>
      </c>
      <c r="G581" s="71">
        <v>0</v>
      </c>
    </row>
    <row r="582" spans="1:7">
      <c r="A582" t="s">
        <v>3083</v>
      </c>
      <c r="B582" t="s">
        <v>2769</v>
      </c>
      <c r="C582">
        <v>0.75</v>
      </c>
      <c r="D582" s="70">
        <v>45860</v>
      </c>
      <c r="E582" s="70">
        <v>45880</v>
      </c>
      <c r="F582">
        <v>2.2000000000000002</v>
      </c>
      <c r="G582" s="71">
        <v>0</v>
      </c>
    </row>
    <row r="583" spans="1:7">
      <c r="A583" t="s">
        <v>3084</v>
      </c>
      <c r="B583" t="s">
        <v>2771</v>
      </c>
      <c r="C583">
        <v>0.75</v>
      </c>
      <c r="D583" s="70">
        <v>45860</v>
      </c>
      <c r="E583" s="70">
        <v>45880</v>
      </c>
      <c r="F583">
        <v>2.2000000000000002</v>
      </c>
      <c r="G583" s="71">
        <v>0</v>
      </c>
    </row>
    <row r="584" spans="1:7">
      <c r="A584" t="s">
        <v>3085</v>
      </c>
      <c r="B584" t="s">
        <v>3005</v>
      </c>
      <c r="C584">
        <v>0.75</v>
      </c>
      <c r="D584" s="70">
        <v>45860</v>
      </c>
      <c r="E584" s="70">
        <v>45880</v>
      </c>
      <c r="F584">
        <v>5.65</v>
      </c>
      <c r="G584" s="71">
        <v>0</v>
      </c>
    </row>
    <row r="585" spans="1:7">
      <c r="A585" t="s">
        <v>3086</v>
      </c>
      <c r="B585" t="s">
        <v>3007</v>
      </c>
      <c r="C585">
        <v>0.75</v>
      </c>
      <c r="D585" s="70">
        <v>45860</v>
      </c>
      <c r="E585" s="70">
        <v>45880</v>
      </c>
      <c r="F585">
        <v>7.55</v>
      </c>
      <c r="G585" s="71">
        <v>0</v>
      </c>
    </row>
    <row r="586" spans="1:7">
      <c r="A586" t="s">
        <v>3087</v>
      </c>
      <c r="B586" t="s">
        <v>3088</v>
      </c>
      <c r="C586">
        <v>0.75</v>
      </c>
      <c r="D586" s="70">
        <v>45860</v>
      </c>
      <c r="E586" s="70">
        <v>45880</v>
      </c>
      <c r="F586">
        <v>1.7</v>
      </c>
      <c r="G586" s="71">
        <v>0</v>
      </c>
    </row>
    <row r="587" spans="1:7">
      <c r="A587" t="s">
        <v>3089</v>
      </c>
      <c r="B587" t="s">
        <v>3088</v>
      </c>
      <c r="C587">
        <v>0.75</v>
      </c>
      <c r="D587" s="70">
        <v>45860</v>
      </c>
      <c r="E587" s="70">
        <v>45880</v>
      </c>
      <c r="F587">
        <v>1.7</v>
      </c>
      <c r="G587" s="71">
        <v>0</v>
      </c>
    </row>
    <row r="588" spans="1:7">
      <c r="A588" t="s">
        <v>3090</v>
      </c>
      <c r="B588" t="s">
        <v>3091</v>
      </c>
      <c r="C588">
        <v>0.75</v>
      </c>
      <c r="D588" s="70">
        <v>45860</v>
      </c>
      <c r="E588" s="70">
        <v>45880</v>
      </c>
      <c r="F588">
        <v>4.2</v>
      </c>
      <c r="G588" s="71">
        <v>0</v>
      </c>
    </row>
    <row r="589" spans="1:7">
      <c r="A589" t="s">
        <v>3092</v>
      </c>
      <c r="B589" t="s">
        <v>3024</v>
      </c>
      <c r="C589">
        <v>0.54</v>
      </c>
      <c r="D589" s="70">
        <v>45860</v>
      </c>
      <c r="E589" s="70">
        <v>45875</v>
      </c>
      <c r="F589">
        <v>5.96</v>
      </c>
      <c r="G589" s="71">
        <v>0</v>
      </c>
    </row>
    <row r="590" spans="1:7">
      <c r="A590" t="s">
        <v>3093</v>
      </c>
      <c r="B590" t="s">
        <v>2989</v>
      </c>
      <c r="C590">
        <v>0.75</v>
      </c>
      <c r="D590" s="70">
        <v>45861</v>
      </c>
      <c r="E590" s="70">
        <v>45881</v>
      </c>
      <c r="F590">
        <v>2.15</v>
      </c>
      <c r="G590" s="71">
        <v>0</v>
      </c>
    </row>
    <row r="591" spans="1:7">
      <c r="A591" t="s">
        <v>3094</v>
      </c>
      <c r="B591" t="s">
        <v>2913</v>
      </c>
      <c r="C591">
        <v>0.75</v>
      </c>
      <c r="D591" s="70">
        <v>45861</v>
      </c>
      <c r="E591" s="70">
        <v>45881</v>
      </c>
      <c r="F591">
        <v>2.2000000000000002</v>
      </c>
      <c r="G591" s="71">
        <v>0</v>
      </c>
    </row>
    <row r="592" spans="1:7">
      <c r="A592" t="s">
        <v>3095</v>
      </c>
      <c r="B592" t="s">
        <v>2989</v>
      </c>
      <c r="C592">
        <v>0.75</v>
      </c>
      <c r="D592" s="70">
        <v>45861</v>
      </c>
      <c r="E592" s="70">
        <v>45881</v>
      </c>
      <c r="F592">
        <v>1.55</v>
      </c>
      <c r="G592" s="71">
        <v>0</v>
      </c>
    </row>
    <row r="593" spans="1:7">
      <c r="A593" t="s">
        <v>3096</v>
      </c>
      <c r="B593" t="s">
        <v>2913</v>
      </c>
      <c r="C593">
        <v>0.75</v>
      </c>
      <c r="D593" s="70">
        <v>45861</v>
      </c>
      <c r="E593" s="70">
        <v>45881</v>
      </c>
      <c r="F593">
        <v>1.6</v>
      </c>
      <c r="G593" s="71">
        <v>0</v>
      </c>
    </row>
    <row r="594" spans="1:7">
      <c r="A594" t="s">
        <v>3097</v>
      </c>
      <c r="B594" t="s">
        <v>3098</v>
      </c>
      <c r="C594">
        <v>0.75</v>
      </c>
      <c r="D594" s="70">
        <v>45861</v>
      </c>
      <c r="E594" s="70">
        <v>45881</v>
      </c>
      <c r="F594">
        <v>6.15</v>
      </c>
      <c r="G594" s="71">
        <v>0</v>
      </c>
    </row>
    <row r="595" spans="1:7">
      <c r="A595" t="s">
        <v>3099</v>
      </c>
      <c r="B595" t="s">
        <v>2989</v>
      </c>
      <c r="C595">
        <v>0.75</v>
      </c>
      <c r="D595" s="70">
        <v>45861</v>
      </c>
      <c r="E595" s="70">
        <v>45881</v>
      </c>
      <c r="F595">
        <v>2.15</v>
      </c>
      <c r="G595" s="71">
        <v>0</v>
      </c>
    </row>
    <row r="596" spans="1:7">
      <c r="A596" t="s">
        <v>3100</v>
      </c>
      <c r="B596" t="s">
        <v>2913</v>
      </c>
      <c r="C596">
        <v>0.75</v>
      </c>
      <c r="D596" s="70">
        <v>45861</v>
      </c>
      <c r="E596" s="70">
        <v>45881</v>
      </c>
      <c r="F596">
        <v>2.2000000000000002</v>
      </c>
      <c r="G596" s="71">
        <v>0</v>
      </c>
    </row>
    <row r="597" spans="1:7">
      <c r="A597" t="s">
        <v>3101</v>
      </c>
      <c r="B597" t="s">
        <v>2918</v>
      </c>
      <c r="C597">
        <v>0.75</v>
      </c>
      <c r="D597" s="70">
        <v>45861</v>
      </c>
      <c r="E597" s="70">
        <v>45881</v>
      </c>
      <c r="F597">
        <v>1</v>
      </c>
      <c r="G597" s="71">
        <v>0</v>
      </c>
    </row>
    <row r="598" spans="1:7">
      <c r="A598" t="s">
        <v>3102</v>
      </c>
      <c r="B598" t="s">
        <v>2989</v>
      </c>
      <c r="C598">
        <v>0.75</v>
      </c>
      <c r="D598" s="70">
        <v>45861</v>
      </c>
      <c r="E598" s="70">
        <v>45881</v>
      </c>
      <c r="F598">
        <v>1.6</v>
      </c>
      <c r="G598" s="71">
        <v>0</v>
      </c>
    </row>
    <row r="599" spans="1:7">
      <c r="A599" t="s">
        <v>3103</v>
      </c>
      <c r="B599" t="s">
        <v>2913</v>
      </c>
      <c r="C599">
        <v>0.75</v>
      </c>
      <c r="D599" s="70">
        <v>45861</v>
      </c>
      <c r="E599" s="70">
        <v>45881</v>
      </c>
      <c r="F599">
        <v>1.65</v>
      </c>
      <c r="G599" s="71">
        <v>0</v>
      </c>
    </row>
    <row r="600" spans="1:7">
      <c r="A600" t="s">
        <v>3104</v>
      </c>
      <c r="B600" t="s">
        <v>2918</v>
      </c>
      <c r="C600">
        <v>0.75</v>
      </c>
      <c r="D600" s="70">
        <v>45861</v>
      </c>
      <c r="E600" s="70">
        <v>45881</v>
      </c>
      <c r="F600">
        <v>2.15</v>
      </c>
      <c r="G600" s="71">
        <v>0</v>
      </c>
    </row>
    <row r="601" spans="1:7">
      <c r="A601" t="s">
        <v>3105</v>
      </c>
      <c r="B601" t="s">
        <v>2918</v>
      </c>
      <c r="C601">
        <v>0.75</v>
      </c>
      <c r="D601" s="70">
        <v>45861</v>
      </c>
      <c r="E601" s="70">
        <v>45881</v>
      </c>
      <c r="F601">
        <v>1.6</v>
      </c>
      <c r="G601" s="71">
        <v>0</v>
      </c>
    </row>
    <row r="602" spans="1:7">
      <c r="A602" t="s">
        <v>3106</v>
      </c>
      <c r="B602" t="s">
        <v>2918</v>
      </c>
      <c r="C602">
        <v>0.75</v>
      </c>
      <c r="D602" s="70">
        <v>45861</v>
      </c>
      <c r="E602" s="70">
        <v>45881</v>
      </c>
      <c r="F602">
        <v>1.65</v>
      </c>
      <c r="G602" s="71">
        <v>0</v>
      </c>
    </row>
    <row r="603" spans="1:7">
      <c r="A603" t="s">
        <v>3107</v>
      </c>
      <c r="B603" t="s">
        <v>3024</v>
      </c>
      <c r="C603">
        <v>0.54</v>
      </c>
      <c r="D603" s="70">
        <v>45862</v>
      </c>
      <c r="E603" s="70">
        <v>45878</v>
      </c>
      <c r="F603">
        <v>5.88</v>
      </c>
      <c r="G603" s="71">
        <v>0</v>
      </c>
    </row>
    <row r="604" spans="1:7">
      <c r="A604" t="s">
        <v>159</v>
      </c>
      <c r="B604" t="s">
        <v>2758</v>
      </c>
      <c r="C604">
        <v>0.54</v>
      </c>
      <c r="D604" s="70">
        <v>45862</v>
      </c>
      <c r="E604" s="70">
        <v>45878</v>
      </c>
      <c r="F604">
        <v>1.38</v>
      </c>
      <c r="G604" s="71">
        <v>0</v>
      </c>
    </row>
    <row r="605" spans="1:7">
      <c r="A605" t="s">
        <v>1091</v>
      </c>
      <c r="B605" t="s">
        <v>2759</v>
      </c>
      <c r="C605">
        <v>0.54</v>
      </c>
      <c r="D605" s="70">
        <v>45862</v>
      </c>
      <c r="E605" s="70">
        <v>45878</v>
      </c>
      <c r="F605">
        <v>1.38</v>
      </c>
      <c r="G605" s="71">
        <v>0</v>
      </c>
    </row>
    <row r="606" spans="1:7">
      <c r="A606" t="s">
        <v>3108</v>
      </c>
      <c r="B606" t="s">
        <v>2760</v>
      </c>
      <c r="C606">
        <v>0.54</v>
      </c>
      <c r="D606" s="70">
        <v>45862</v>
      </c>
      <c r="E606" s="70">
        <v>45878</v>
      </c>
      <c r="F606">
        <v>1.38</v>
      </c>
      <c r="G606" s="71">
        <v>0</v>
      </c>
    </row>
    <row r="607" spans="1:7">
      <c r="A607" t="s">
        <v>2649</v>
      </c>
      <c r="B607" t="s">
        <v>2928</v>
      </c>
      <c r="C607">
        <v>0.54</v>
      </c>
      <c r="D607" s="70">
        <v>45862</v>
      </c>
      <c r="E607" s="70">
        <v>45878</v>
      </c>
      <c r="F607">
        <v>4.62</v>
      </c>
      <c r="G607" s="71">
        <v>0</v>
      </c>
    </row>
    <row r="608" spans="1:7">
      <c r="A608" t="s">
        <v>3109</v>
      </c>
      <c r="B608" t="s">
        <v>2929</v>
      </c>
      <c r="C608">
        <v>0.54</v>
      </c>
      <c r="D608" s="70">
        <v>45862</v>
      </c>
      <c r="E608" s="70">
        <v>45878</v>
      </c>
      <c r="F608">
        <v>6.31</v>
      </c>
      <c r="G608" s="71">
        <v>0</v>
      </c>
    </row>
    <row r="609" spans="1:7">
      <c r="A609" t="s">
        <v>3110</v>
      </c>
      <c r="B609" t="s">
        <v>3029</v>
      </c>
      <c r="C609">
        <v>0.54</v>
      </c>
      <c r="D609" s="70">
        <v>45862</v>
      </c>
      <c r="E609" s="70">
        <v>45878</v>
      </c>
      <c r="F609">
        <v>5.96</v>
      </c>
      <c r="G609" s="71">
        <v>0</v>
      </c>
    </row>
    <row r="610" spans="1:7">
      <c r="A610" t="s">
        <v>3111</v>
      </c>
      <c r="B610" t="s">
        <v>3112</v>
      </c>
      <c r="C610">
        <v>0.54</v>
      </c>
      <c r="D610" s="70">
        <v>45862</v>
      </c>
      <c r="E610" s="70">
        <v>45878</v>
      </c>
      <c r="F610">
        <v>3.12</v>
      </c>
      <c r="G610" s="71">
        <v>0</v>
      </c>
    </row>
    <row r="611" spans="1:7">
      <c r="A611" t="s">
        <v>3113</v>
      </c>
      <c r="B611" t="s">
        <v>3114</v>
      </c>
      <c r="C611">
        <v>0.54</v>
      </c>
      <c r="D611" s="70">
        <v>45862</v>
      </c>
      <c r="E611" s="70">
        <v>45878</v>
      </c>
      <c r="F611">
        <v>3.08</v>
      </c>
      <c r="G611" s="71">
        <v>0</v>
      </c>
    </row>
    <row r="612" spans="1:7">
      <c r="A612" t="s">
        <v>3115</v>
      </c>
      <c r="B612" t="s">
        <v>2715</v>
      </c>
      <c r="C612">
        <v>0.54</v>
      </c>
      <c r="D612" s="70">
        <v>45862</v>
      </c>
      <c r="E612" s="70">
        <v>45878</v>
      </c>
      <c r="F612">
        <v>2.54</v>
      </c>
      <c r="G612" s="71">
        <v>0</v>
      </c>
    </row>
    <row r="613" spans="1:7">
      <c r="A613" t="s">
        <v>2394</v>
      </c>
      <c r="B613" t="s">
        <v>2717</v>
      </c>
      <c r="C613">
        <v>0.54</v>
      </c>
      <c r="D613" s="70">
        <v>45862</v>
      </c>
      <c r="E613" s="70">
        <v>45878</v>
      </c>
      <c r="F613">
        <v>2.54</v>
      </c>
      <c r="G613" s="71">
        <v>0</v>
      </c>
    </row>
    <row r="614" spans="1:7">
      <c r="A614" t="s">
        <v>3116</v>
      </c>
      <c r="B614" t="s">
        <v>2712</v>
      </c>
      <c r="C614">
        <v>0.54</v>
      </c>
      <c r="D614" s="70">
        <v>45864</v>
      </c>
      <c r="E614" s="70">
        <v>45879</v>
      </c>
      <c r="F614">
        <v>1.77</v>
      </c>
      <c r="G614" s="71">
        <v>0</v>
      </c>
    </row>
    <row r="615" spans="1:7">
      <c r="A615" t="s">
        <v>934</v>
      </c>
      <c r="B615" t="s">
        <v>2714</v>
      </c>
      <c r="C615">
        <v>0.54</v>
      </c>
      <c r="D615" s="70">
        <v>45864</v>
      </c>
      <c r="E615" s="70">
        <v>45879</v>
      </c>
      <c r="F615">
        <v>1.77</v>
      </c>
      <c r="G615" s="71">
        <v>0</v>
      </c>
    </row>
    <row r="616" spans="1:7">
      <c r="A616" t="s">
        <v>2385</v>
      </c>
      <c r="B616" t="s">
        <v>2715</v>
      </c>
      <c r="C616">
        <v>0.54</v>
      </c>
      <c r="D616" s="70">
        <v>45864</v>
      </c>
      <c r="E616" s="70">
        <v>45879</v>
      </c>
      <c r="F616">
        <v>1.77</v>
      </c>
      <c r="G616" s="71">
        <v>0</v>
      </c>
    </row>
    <row r="617" spans="1:7">
      <c r="A617" t="s">
        <v>2386</v>
      </c>
      <c r="B617" t="s">
        <v>2717</v>
      </c>
      <c r="C617">
        <v>0.54</v>
      </c>
      <c r="D617" s="70">
        <v>45864</v>
      </c>
      <c r="E617" s="70">
        <v>45879</v>
      </c>
      <c r="F617">
        <v>1.77</v>
      </c>
      <c r="G617" s="71">
        <v>0</v>
      </c>
    </row>
    <row r="618" spans="1:7">
      <c r="A618" t="s">
        <v>3117</v>
      </c>
      <c r="B618" t="s">
        <v>3029</v>
      </c>
      <c r="C618">
        <v>0.54</v>
      </c>
      <c r="D618" s="70">
        <v>45864</v>
      </c>
      <c r="E618" s="70">
        <v>45879</v>
      </c>
      <c r="F618">
        <v>5.92</v>
      </c>
      <c r="G618" s="71">
        <v>0</v>
      </c>
    </row>
    <row r="619" spans="1:7">
      <c r="A619" t="s">
        <v>2456</v>
      </c>
      <c r="B619" t="s">
        <v>2715</v>
      </c>
      <c r="C619">
        <v>0.54</v>
      </c>
      <c r="D619" s="70">
        <v>45864</v>
      </c>
      <c r="E619" s="70">
        <v>45879</v>
      </c>
      <c r="F619">
        <v>0.35</v>
      </c>
      <c r="G619" s="71">
        <v>0</v>
      </c>
    </row>
    <row r="620" spans="1:7">
      <c r="A620" t="s">
        <v>3118</v>
      </c>
      <c r="B620" t="s">
        <v>2717</v>
      </c>
      <c r="C620">
        <v>0.54</v>
      </c>
      <c r="D620" s="70">
        <v>45864</v>
      </c>
      <c r="E620" s="70">
        <v>45879</v>
      </c>
      <c r="F620">
        <v>0.35</v>
      </c>
      <c r="G620" s="71">
        <v>0</v>
      </c>
    </row>
    <row r="621" spans="1:7">
      <c r="A621" t="s">
        <v>495</v>
      </c>
      <c r="B621" t="s">
        <v>3061</v>
      </c>
      <c r="C621">
        <v>0.54</v>
      </c>
      <c r="D621" s="70">
        <v>45865</v>
      </c>
      <c r="E621" s="70">
        <v>45880</v>
      </c>
      <c r="F621">
        <v>2.42</v>
      </c>
      <c r="G621" s="71">
        <v>0</v>
      </c>
    </row>
    <row r="622" spans="1:7">
      <c r="A622" t="s">
        <v>3119</v>
      </c>
      <c r="B622" t="s">
        <v>2767</v>
      </c>
      <c r="C622">
        <v>0.75</v>
      </c>
      <c r="D622" s="70">
        <v>45865</v>
      </c>
      <c r="E622" s="70">
        <v>45883</v>
      </c>
      <c r="F622">
        <v>1.95</v>
      </c>
      <c r="G622" s="71">
        <v>0</v>
      </c>
    </row>
    <row r="623" spans="1:7">
      <c r="A623" t="s">
        <v>3120</v>
      </c>
      <c r="B623" t="s">
        <v>2769</v>
      </c>
      <c r="C623">
        <v>0.75</v>
      </c>
      <c r="D623" s="70">
        <v>45865</v>
      </c>
      <c r="E623" s="70">
        <v>45883</v>
      </c>
      <c r="F623">
        <v>1.95</v>
      </c>
      <c r="G623" s="71">
        <v>0</v>
      </c>
    </row>
    <row r="624" spans="1:7">
      <c r="A624" t="s">
        <v>3121</v>
      </c>
      <c r="B624" t="s">
        <v>2771</v>
      </c>
      <c r="C624">
        <v>0.75</v>
      </c>
      <c r="D624" s="70">
        <v>45865</v>
      </c>
      <c r="E624" s="70">
        <v>45883</v>
      </c>
      <c r="F624">
        <v>1.95</v>
      </c>
      <c r="G624" s="71">
        <v>0</v>
      </c>
    </row>
    <row r="625" spans="1:7">
      <c r="A625" t="s">
        <v>3122</v>
      </c>
      <c r="B625" t="s">
        <v>3123</v>
      </c>
      <c r="C625">
        <v>0.75</v>
      </c>
      <c r="D625" s="70">
        <v>45865</v>
      </c>
      <c r="E625" s="70">
        <v>45883</v>
      </c>
      <c r="F625">
        <v>6.9</v>
      </c>
      <c r="G625" s="71">
        <v>0</v>
      </c>
    </row>
    <row r="626" spans="1:7">
      <c r="A626" t="s">
        <v>3124</v>
      </c>
      <c r="B626" t="s">
        <v>2733</v>
      </c>
      <c r="C626">
        <v>0.75</v>
      </c>
      <c r="D626" s="70">
        <v>45865</v>
      </c>
      <c r="E626" s="70">
        <v>45883</v>
      </c>
      <c r="F626">
        <v>2</v>
      </c>
      <c r="G626" s="71">
        <v>0</v>
      </c>
    </row>
    <row r="627" spans="1:7">
      <c r="A627" t="s">
        <v>3125</v>
      </c>
      <c r="B627" t="s">
        <v>3126</v>
      </c>
      <c r="C627">
        <v>0.54</v>
      </c>
      <c r="D627" s="70">
        <v>45866</v>
      </c>
      <c r="E627" s="70">
        <v>45881</v>
      </c>
      <c r="F627">
        <v>2.77</v>
      </c>
      <c r="G627" s="71">
        <v>0</v>
      </c>
    </row>
    <row r="628" spans="1:7">
      <c r="A628" t="s">
        <v>2236</v>
      </c>
      <c r="B628" t="s">
        <v>2923</v>
      </c>
      <c r="C628">
        <v>0.54</v>
      </c>
      <c r="D628" s="70">
        <v>45866</v>
      </c>
      <c r="E628" s="70">
        <v>45881</v>
      </c>
      <c r="F628">
        <v>2.42</v>
      </c>
      <c r="G628" s="71">
        <v>0</v>
      </c>
    </row>
    <row r="629" spans="1:7">
      <c r="A629" t="s">
        <v>1317</v>
      </c>
      <c r="B629" t="s">
        <v>2854</v>
      </c>
      <c r="C629">
        <v>0.54</v>
      </c>
      <c r="D629" s="70">
        <v>45866</v>
      </c>
      <c r="E629" s="70">
        <v>45881</v>
      </c>
      <c r="F629">
        <v>2.88</v>
      </c>
      <c r="G629" s="71">
        <v>0</v>
      </c>
    </row>
    <row r="630" spans="1:7">
      <c r="A630" t="s">
        <v>3127</v>
      </c>
      <c r="B630" t="s">
        <v>3128</v>
      </c>
      <c r="C630">
        <v>0.75</v>
      </c>
      <c r="D630" s="70">
        <v>45866</v>
      </c>
      <c r="E630" s="70">
        <v>45886</v>
      </c>
      <c r="F630">
        <v>6.9</v>
      </c>
      <c r="G630" s="71">
        <v>0</v>
      </c>
    </row>
    <row r="631" spans="1:7">
      <c r="A631" t="s">
        <v>3129</v>
      </c>
      <c r="B631" t="s">
        <v>2970</v>
      </c>
      <c r="C631">
        <v>0.54</v>
      </c>
      <c r="D631" s="70">
        <v>45866</v>
      </c>
      <c r="E631" s="70">
        <v>45881</v>
      </c>
      <c r="F631">
        <v>0.65</v>
      </c>
      <c r="G631" s="71">
        <v>0</v>
      </c>
    </row>
    <row r="632" spans="1:7">
      <c r="A632" t="s">
        <v>2240</v>
      </c>
      <c r="B632" t="s">
        <v>2923</v>
      </c>
      <c r="C632">
        <v>0.54</v>
      </c>
      <c r="D632" s="70">
        <v>45866</v>
      </c>
      <c r="E632" s="70">
        <v>45881</v>
      </c>
      <c r="F632">
        <v>0.46</v>
      </c>
      <c r="G632" s="71">
        <v>0</v>
      </c>
    </row>
    <row r="633" spans="1:7">
      <c r="A633" t="s">
        <v>1310</v>
      </c>
      <c r="B633" t="s">
        <v>2854</v>
      </c>
      <c r="C633">
        <v>0.54</v>
      </c>
      <c r="D633" s="70">
        <v>45866</v>
      </c>
      <c r="E633" s="70">
        <v>45881</v>
      </c>
      <c r="F633">
        <v>0.62</v>
      </c>
      <c r="G633" s="71">
        <v>0</v>
      </c>
    </row>
    <row r="634" spans="1:7">
      <c r="A634" t="s">
        <v>3130</v>
      </c>
      <c r="B634" t="s">
        <v>2733</v>
      </c>
      <c r="C634">
        <v>0.75</v>
      </c>
      <c r="D634" s="70">
        <v>45866</v>
      </c>
      <c r="E634" s="70">
        <v>45886</v>
      </c>
      <c r="F634">
        <v>1.05</v>
      </c>
      <c r="G634" s="71">
        <v>0</v>
      </c>
    </row>
    <row r="635" spans="1:7">
      <c r="A635" t="s">
        <v>3131</v>
      </c>
      <c r="B635" t="s">
        <v>2735</v>
      </c>
      <c r="C635">
        <v>0.75</v>
      </c>
      <c r="D635" s="70">
        <v>45866</v>
      </c>
      <c r="E635" s="70">
        <v>45886</v>
      </c>
      <c r="F635">
        <v>1.05</v>
      </c>
      <c r="G635" s="71">
        <v>0</v>
      </c>
    </row>
    <row r="636" spans="1:7">
      <c r="A636" t="s">
        <v>3132</v>
      </c>
      <c r="B636" t="s">
        <v>2796</v>
      </c>
      <c r="C636">
        <v>0.75</v>
      </c>
      <c r="D636" s="70">
        <v>45867</v>
      </c>
      <c r="E636" s="70">
        <v>45887</v>
      </c>
      <c r="F636">
        <v>2.7</v>
      </c>
      <c r="G636" s="71">
        <v>0</v>
      </c>
    </row>
    <row r="637" spans="1:7">
      <c r="A637" t="s">
        <v>3133</v>
      </c>
      <c r="B637" t="s">
        <v>2817</v>
      </c>
      <c r="C637">
        <v>0.75</v>
      </c>
      <c r="D637" s="70">
        <v>45867</v>
      </c>
      <c r="E637" s="70">
        <v>45887</v>
      </c>
      <c r="F637">
        <v>2.7</v>
      </c>
      <c r="G637" s="71">
        <v>0</v>
      </c>
    </row>
    <row r="638" spans="1:7">
      <c r="A638" t="s">
        <v>3134</v>
      </c>
      <c r="B638" t="s">
        <v>2798</v>
      </c>
      <c r="C638">
        <v>0.75</v>
      </c>
      <c r="D638" s="70">
        <v>45867</v>
      </c>
      <c r="E638" s="70">
        <v>45887</v>
      </c>
      <c r="F638">
        <v>2.75</v>
      </c>
      <c r="G638" s="71">
        <v>0</v>
      </c>
    </row>
    <row r="639" spans="1:7">
      <c r="A639" t="s">
        <v>3135</v>
      </c>
      <c r="B639" t="s">
        <v>2796</v>
      </c>
      <c r="C639">
        <v>0.75</v>
      </c>
      <c r="D639" s="70">
        <v>45867</v>
      </c>
      <c r="E639" s="70">
        <v>45887</v>
      </c>
      <c r="F639">
        <v>2.35</v>
      </c>
      <c r="G639" s="71">
        <v>0</v>
      </c>
    </row>
    <row r="640" spans="1:7">
      <c r="A640" t="s">
        <v>3136</v>
      </c>
      <c r="B640" t="s">
        <v>2817</v>
      </c>
      <c r="C640">
        <v>0.75</v>
      </c>
      <c r="D640" s="70">
        <v>45867</v>
      </c>
      <c r="E640" s="70">
        <v>45887</v>
      </c>
      <c r="F640">
        <v>2.35</v>
      </c>
      <c r="G640" s="71">
        <v>0</v>
      </c>
    </row>
    <row r="641" spans="1:7">
      <c r="A641" t="s">
        <v>3137</v>
      </c>
      <c r="B641" t="s">
        <v>2798</v>
      </c>
      <c r="C641">
        <v>0.75</v>
      </c>
      <c r="D641" s="70">
        <v>45867</v>
      </c>
      <c r="E641" s="70">
        <v>45887</v>
      </c>
      <c r="F641">
        <v>2.4500000000000002</v>
      </c>
      <c r="G641" s="71">
        <v>0</v>
      </c>
    </row>
    <row r="642" spans="1:7">
      <c r="A642" t="s">
        <v>3138</v>
      </c>
      <c r="B642" t="s">
        <v>2862</v>
      </c>
      <c r="C642">
        <v>0.75</v>
      </c>
      <c r="D642" s="70">
        <v>45867</v>
      </c>
      <c r="E642" s="70">
        <v>45887</v>
      </c>
      <c r="F642">
        <v>2.95</v>
      </c>
      <c r="G642" s="71">
        <v>0</v>
      </c>
    </row>
    <row r="643" spans="1:7">
      <c r="A643" t="s">
        <v>2307</v>
      </c>
      <c r="B643" t="s">
        <v>2775</v>
      </c>
      <c r="C643">
        <v>0.54</v>
      </c>
      <c r="D643" s="70">
        <v>45867</v>
      </c>
      <c r="E643" s="70">
        <v>45882</v>
      </c>
      <c r="F643">
        <v>0.12</v>
      </c>
      <c r="G643" s="71">
        <v>0</v>
      </c>
    </row>
    <row r="644" spans="1:7">
      <c r="A644" t="s">
        <v>1121</v>
      </c>
      <c r="B644" t="s">
        <v>2792</v>
      </c>
      <c r="C644">
        <v>0.54</v>
      </c>
      <c r="D644" s="70">
        <v>45867</v>
      </c>
      <c r="E644" s="70">
        <v>45882</v>
      </c>
      <c r="F644">
        <v>0.15</v>
      </c>
      <c r="G644" s="71">
        <v>0</v>
      </c>
    </row>
    <row r="645" spans="1:7">
      <c r="A645" t="s">
        <v>2278</v>
      </c>
      <c r="B645" t="s">
        <v>2776</v>
      </c>
      <c r="C645">
        <v>0.54</v>
      </c>
      <c r="D645" s="70">
        <v>45867</v>
      </c>
      <c r="E645" s="70">
        <v>45882</v>
      </c>
      <c r="F645">
        <v>0.12</v>
      </c>
      <c r="G645" s="71">
        <v>0</v>
      </c>
    </row>
    <row r="646" spans="1:7">
      <c r="A646" t="s">
        <v>3139</v>
      </c>
      <c r="B646" t="s">
        <v>2935</v>
      </c>
      <c r="C646">
        <v>0.75</v>
      </c>
      <c r="D646" s="70">
        <v>45867</v>
      </c>
      <c r="E646" s="70">
        <v>45887</v>
      </c>
      <c r="F646">
        <v>2.4500000000000002</v>
      </c>
      <c r="G646" s="71">
        <v>0</v>
      </c>
    </row>
    <row r="647" spans="1:7">
      <c r="A647" t="s">
        <v>3140</v>
      </c>
      <c r="B647" t="s">
        <v>2712</v>
      </c>
      <c r="C647">
        <v>0.38</v>
      </c>
      <c r="D647" s="70">
        <v>45867</v>
      </c>
      <c r="E647" s="70">
        <v>45878</v>
      </c>
      <c r="F647">
        <v>2.54</v>
      </c>
      <c r="G647" s="71">
        <v>0</v>
      </c>
    </row>
    <row r="648" spans="1:7">
      <c r="A648" t="s">
        <v>939</v>
      </c>
      <c r="B648" t="s">
        <v>2714</v>
      </c>
      <c r="C648">
        <v>0.38</v>
      </c>
      <c r="D648" s="70">
        <v>45867</v>
      </c>
      <c r="E648" s="70">
        <v>45878</v>
      </c>
      <c r="F648">
        <v>2.54</v>
      </c>
      <c r="G648" s="71">
        <v>0</v>
      </c>
    </row>
    <row r="649" spans="1:7">
      <c r="A649" t="s">
        <v>3141</v>
      </c>
      <c r="B649" t="s">
        <v>2723</v>
      </c>
      <c r="C649">
        <v>0.75</v>
      </c>
      <c r="D649" s="70">
        <v>45867</v>
      </c>
      <c r="E649" s="70">
        <v>45887</v>
      </c>
      <c r="F649">
        <v>2.65</v>
      </c>
      <c r="G649" s="71">
        <v>0</v>
      </c>
    </row>
    <row r="650" spans="1:7">
      <c r="A650" t="s">
        <v>3142</v>
      </c>
      <c r="B650" t="s">
        <v>2723</v>
      </c>
      <c r="C650">
        <v>0.75</v>
      </c>
      <c r="D650" s="70">
        <v>45868</v>
      </c>
      <c r="E650" s="70">
        <v>45888</v>
      </c>
      <c r="F650">
        <v>1.8</v>
      </c>
      <c r="G650" s="71">
        <v>0</v>
      </c>
    </row>
    <row r="651" spans="1:7">
      <c r="A651" t="s">
        <v>3143</v>
      </c>
      <c r="B651" t="s">
        <v>2862</v>
      </c>
      <c r="C651">
        <v>0.75</v>
      </c>
      <c r="D651" s="70">
        <v>45868</v>
      </c>
      <c r="E651" s="70">
        <v>45888</v>
      </c>
      <c r="F651">
        <v>2.6</v>
      </c>
      <c r="G651" s="71">
        <v>0</v>
      </c>
    </row>
    <row r="652" spans="1:7">
      <c r="A652" t="s">
        <v>3144</v>
      </c>
      <c r="B652" t="s">
        <v>2935</v>
      </c>
      <c r="C652">
        <v>0.75</v>
      </c>
      <c r="D652" s="70">
        <v>45868</v>
      </c>
      <c r="E652" s="70">
        <v>45888</v>
      </c>
      <c r="F652">
        <v>1.4</v>
      </c>
      <c r="G652" s="71">
        <v>0</v>
      </c>
    </row>
    <row r="653" spans="1:7">
      <c r="A653" t="s">
        <v>3145</v>
      </c>
      <c r="B653" t="s">
        <v>2918</v>
      </c>
      <c r="C653">
        <v>0.75</v>
      </c>
      <c r="D653" s="70">
        <v>45868</v>
      </c>
      <c r="E653" s="70">
        <v>45888</v>
      </c>
      <c r="F653">
        <v>1</v>
      </c>
      <c r="G653" s="71">
        <v>0</v>
      </c>
    </row>
    <row r="654" spans="1:7">
      <c r="A654" t="s">
        <v>3146</v>
      </c>
      <c r="B654" t="s">
        <v>2733</v>
      </c>
      <c r="C654">
        <v>0.75</v>
      </c>
      <c r="D654" s="70">
        <v>45868</v>
      </c>
      <c r="E654" s="70">
        <v>45888</v>
      </c>
      <c r="F654">
        <v>0.1</v>
      </c>
      <c r="G654" s="71">
        <v>0</v>
      </c>
    </row>
    <row r="655" spans="1:7">
      <c r="A655" t="s">
        <v>3147</v>
      </c>
      <c r="B655" t="s">
        <v>2735</v>
      </c>
      <c r="C655">
        <v>0.75</v>
      </c>
      <c r="D655" s="70">
        <v>45868</v>
      </c>
      <c r="E655" s="70">
        <v>45888</v>
      </c>
      <c r="F655">
        <v>0.1</v>
      </c>
      <c r="G655" s="71">
        <v>0</v>
      </c>
    </row>
    <row r="656" spans="1:7">
      <c r="A656" t="s">
        <v>3148</v>
      </c>
      <c r="B656" t="s">
        <v>2935</v>
      </c>
      <c r="C656">
        <v>0.75</v>
      </c>
      <c r="D656" s="70">
        <v>45868</v>
      </c>
      <c r="E656" s="70">
        <v>45888</v>
      </c>
      <c r="F656">
        <v>1.95</v>
      </c>
      <c r="G656" s="71">
        <v>0</v>
      </c>
    </row>
    <row r="657" spans="1:7">
      <c r="A657" t="s">
        <v>3149</v>
      </c>
      <c r="B657" t="s">
        <v>2935</v>
      </c>
      <c r="C657">
        <v>0.75</v>
      </c>
      <c r="D657" s="70">
        <v>45868</v>
      </c>
      <c r="E657" s="70">
        <v>45888</v>
      </c>
      <c r="F657">
        <v>1.35</v>
      </c>
      <c r="G657" s="71">
        <v>0</v>
      </c>
    </row>
    <row r="658" spans="1:7">
      <c r="A658" t="s">
        <v>3150</v>
      </c>
      <c r="B658" t="s">
        <v>2935</v>
      </c>
      <c r="C658">
        <v>0.75</v>
      </c>
      <c r="D658" s="70">
        <v>45868</v>
      </c>
      <c r="E658" s="70">
        <v>45888</v>
      </c>
      <c r="F658">
        <v>1.95</v>
      </c>
      <c r="G658" s="71">
        <v>0</v>
      </c>
    </row>
    <row r="659" spans="1:7">
      <c r="A659" t="s">
        <v>2293</v>
      </c>
      <c r="B659" t="s">
        <v>2775</v>
      </c>
      <c r="C659">
        <v>0.54</v>
      </c>
      <c r="D659" s="70">
        <v>45869</v>
      </c>
      <c r="E659" s="70">
        <v>45885</v>
      </c>
      <c r="F659">
        <v>0.46</v>
      </c>
      <c r="G659" s="71">
        <v>0</v>
      </c>
    </row>
    <row r="660" spans="1:7">
      <c r="A660" t="s">
        <v>1102</v>
      </c>
      <c r="B660" t="s">
        <v>2792</v>
      </c>
      <c r="C660">
        <v>0.54</v>
      </c>
      <c r="D660" s="70">
        <v>45869</v>
      </c>
      <c r="E660" s="70">
        <v>45885</v>
      </c>
      <c r="F660">
        <v>0.46</v>
      </c>
      <c r="G660" s="71">
        <v>0</v>
      </c>
    </row>
    <row r="661" spans="1:7">
      <c r="A661" t="s">
        <v>2260</v>
      </c>
      <c r="B661" t="s">
        <v>2776</v>
      </c>
      <c r="C661">
        <v>0.54</v>
      </c>
      <c r="D661" s="70">
        <v>45869</v>
      </c>
      <c r="E661" s="70">
        <v>45885</v>
      </c>
      <c r="F661">
        <v>0.35</v>
      </c>
      <c r="G661" s="71">
        <v>0</v>
      </c>
    </row>
    <row r="662" spans="1:7">
      <c r="A662" t="s">
        <v>1155</v>
      </c>
      <c r="B662" t="s">
        <v>2824</v>
      </c>
      <c r="C662">
        <v>0.54</v>
      </c>
      <c r="D662" s="70">
        <v>45869</v>
      </c>
      <c r="E662" s="70">
        <v>45885</v>
      </c>
      <c r="F662">
        <v>0.35</v>
      </c>
      <c r="G662" s="71">
        <v>0</v>
      </c>
    </row>
    <row r="663" spans="1:7">
      <c r="A663" t="s">
        <v>2301</v>
      </c>
      <c r="B663" t="s">
        <v>2775</v>
      </c>
      <c r="C663">
        <v>0.54</v>
      </c>
      <c r="D663" s="70">
        <v>45869</v>
      </c>
      <c r="E663" s="70">
        <v>45885</v>
      </c>
      <c r="F663">
        <v>0.77</v>
      </c>
      <c r="G663" s="71">
        <v>0</v>
      </c>
    </row>
    <row r="664" spans="1:7">
      <c r="A664" t="s">
        <v>1111</v>
      </c>
      <c r="B664" t="s">
        <v>2792</v>
      </c>
      <c r="C664">
        <v>0.54</v>
      </c>
      <c r="D664" s="70">
        <v>45869</v>
      </c>
      <c r="E664" s="70">
        <v>45885</v>
      </c>
      <c r="F664">
        <v>0.77</v>
      </c>
      <c r="G664" s="71">
        <v>0</v>
      </c>
    </row>
    <row r="665" spans="1:7">
      <c r="A665" t="s">
        <v>2270</v>
      </c>
      <c r="B665" t="s">
        <v>2776</v>
      </c>
      <c r="C665">
        <v>0.54</v>
      </c>
      <c r="D665" s="70">
        <v>45869</v>
      </c>
      <c r="E665" s="70">
        <v>45885</v>
      </c>
      <c r="F665">
        <v>0.62</v>
      </c>
      <c r="G665" s="71">
        <v>0</v>
      </c>
    </row>
    <row r="666" spans="1:7">
      <c r="A666" t="s">
        <v>1164</v>
      </c>
      <c r="B666" t="s">
        <v>2824</v>
      </c>
      <c r="C666">
        <v>0.54</v>
      </c>
      <c r="D666" s="70">
        <v>45869</v>
      </c>
      <c r="E666" s="70">
        <v>45885</v>
      </c>
      <c r="F666">
        <v>0.62</v>
      </c>
      <c r="G666" s="71">
        <v>0</v>
      </c>
    </row>
    <row r="667" spans="1:7">
      <c r="A667" t="s">
        <v>3151</v>
      </c>
      <c r="B667" t="s">
        <v>2792</v>
      </c>
      <c r="C667">
        <v>0.54</v>
      </c>
      <c r="D667" s="70">
        <v>45869</v>
      </c>
      <c r="E667" s="70">
        <v>45885</v>
      </c>
      <c r="F667">
        <v>2.38</v>
      </c>
      <c r="G667" s="71">
        <v>0</v>
      </c>
    </row>
    <row r="668" spans="1:7">
      <c r="A668" t="s">
        <v>3152</v>
      </c>
      <c r="B668" t="s">
        <v>2776</v>
      </c>
      <c r="C668">
        <v>0.54</v>
      </c>
      <c r="D668" s="70">
        <v>45869</v>
      </c>
      <c r="E668" s="70">
        <v>45885</v>
      </c>
      <c r="F668">
        <v>2.38</v>
      </c>
      <c r="G668" s="71">
        <v>0</v>
      </c>
    </row>
    <row r="669" spans="1:7">
      <c r="A669" t="s">
        <v>3153</v>
      </c>
      <c r="B669" t="s">
        <v>2824</v>
      </c>
      <c r="C669">
        <v>0.54</v>
      </c>
      <c r="D669" s="70">
        <v>45869</v>
      </c>
      <c r="E669" s="70">
        <v>45885</v>
      </c>
      <c r="F669">
        <v>2.04</v>
      </c>
      <c r="G669" s="71">
        <v>0</v>
      </c>
    </row>
    <row r="670" spans="1:7">
      <c r="A670" t="s">
        <v>72</v>
      </c>
      <c r="B670" t="s">
        <v>2758</v>
      </c>
      <c r="C670">
        <v>0.54</v>
      </c>
      <c r="D670" s="70">
        <v>45869</v>
      </c>
      <c r="E670" s="70">
        <v>45885</v>
      </c>
      <c r="F670">
        <v>0.77</v>
      </c>
      <c r="G670" s="71">
        <v>0</v>
      </c>
    </row>
    <row r="671" spans="1:7">
      <c r="A671" t="s">
        <v>1062</v>
      </c>
      <c r="B671" t="s">
        <v>2759</v>
      </c>
      <c r="C671">
        <v>0.54</v>
      </c>
      <c r="D671" s="70">
        <v>45869</v>
      </c>
      <c r="E671" s="70">
        <v>45885</v>
      </c>
      <c r="F671">
        <v>0.77</v>
      </c>
      <c r="G671" s="71">
        <v>0</v>
      </c>
    </row>
    <row r="672" spans="1:7">
      <c r="A672" t="s">
        <v>1026</v>
      </c>
      <c r="B672" t="s">
        <v>2760</v>
      </c>
      <c r="C672">
        <v>0.54</v>
      </c>
      <c r="D672" s="70">
        <v>45869</v>
      </c>
      <c r="E672" s="70">
        <v>45885</v>
      </c>
      <c r="F672">
        <v>0.77</v>
      </c>
      <c r="G672" s="71">
        <v>0</v>
      </c>
    </row>
    <row r="673" spans="1:7">
      <c r="A673" t="s">
        <v>2251</v>
      </c>
      <c r="B673" t="s">
        <v>2923</v>
      </c>
      <c r="C673">
        <v>0.54</v>
      </c>
      <c r="D673" s="70">
        <v>45869</v>
      </c>
      <c r="E673" s="70">
        <v>45885</v>
      </c>
      <c r="F673">
        <v>2.12</v>
      </c>
      <c r="G673" s="71">
        <v>0</v>
      </c>
    </row>
    <row r="674" spans="1:7">
      <c r="A674" t="s">
        <v>1292</v>
      </c>
      <c r="B674" t="s">
        <v>2854</v>
      </c>
      <c r="C674">
        <v>0.54</v>
      </c>
      <c r="D674" s="70">
        <v>45869</v>
      </c>
      <c r="E674" s="70">
        <v>45885</v>
      </c>
      <c r="F674">
        <v>2.27</v>
      </c>
      <c r="G674" s="71">
        <v>0</v>
      </c>
    </row>
    <row r="675" spans="1:7">
      <c r="A675" t="s">
        <v>3154</v>
      </c>
      <c r="B675" t="s">
        <v>3021</v>
      </c>
      <c r="C675">
        <v>0.75</v>
      </c>
      <c r="D675" s="70">
        <v>45869</v>
      </c>
      <c r="E675" s="70">
        <v>45889</v>
      </c>
      <c r="F675">
        <v>2.0499999999999998</v>
      </c>
      <c r="G675" s="71">
        <v>0</v>
      </c>
    </row>
    <row r="676" spans="1:7">
      <c r="A676" t="s">
        <v>3155</v>
      </c>
      <c r="B676" t="s">
        <v>2767</v>
      </c>
      <c r="C676">
        <v>0.75</v>
      </c>
      <c r="D676" s="70">
        <v>45869</v>
      </c>
      <c r="E676" s="70">
        <v>45889</v>
      </c>
      <c r="F676">
        <v>0</v>
      </c>
      <c r="G676" s="71">
        <v>0</v>
      </c>
    </row>
    <row r="677" spans="1:7">
      <c r="A677" t="s">
        <v>3156</v>
      </c>
      <c r="B677" t="s">
        <v>2769</v>
      </c>
      <c r="C677">
        <v>0.75</v>
      </c>
      <c r="D677" s="70">
        <v>45869</v>
      </c>
      <c r="E677" s="70">
        <v>45889</v>
      </c>
      <c r="F677">
        <v>0</v>
      </c>
      <c r="G677" s="71">
        <v>0</v>
      </c>
    </row>
    <row r="678" spans="1:7">
      <c r="A678" t="s">
        <v>3157</v>
      </c>
      <c r="B678" t="s">
        <v>2771</v>
      </c>
      <c r="C678">
        <v>0.75</v>
      </c>
      <c r="D678" s="70">
        <v>45869</v>
      </c>
      <c r="E678" s="70">
        <v>45889</v>
      </c>
      <c r="F678">
        <v>0</v>
      </c>
      <c r="G678" s="71">
        <v>0</v>
      </c>
    </row>
    <row r="679" spans="1:7">
      <c r="A679" t="s">
        <v>3158</v>
      </c>
      <c r="B679" t="s">
        <v>2709</v>
      </c>
      <c r="C679">
        <v>0.54</v>
      </c>
      <c r="D679" s="70">
        <v>45869</v>
      </c>
      <c r="E679" s="70">
        <v>45885</v>
      </c>
      <c r="F679">
        <v>7.42</v>
      </c>
      <c r="G679" s="71">
        <v>0</v>
      </c>
    </row>
    <row r="680" spans="1:7">
      <c r="A680" t="s">
        <v>3159</v>
      </c>
      <c r="B680" t="s">
        <v>3126</v>
      </c>
      <c r="C680">
        <v>0.54</v>
      </c>
      <c r="D680" s="70">
        <v>45871</v>
      </c>
      <c r="E680" s="70">
        <v>45886</v>
      </c>
      <c r="F680">
        <v>1.88</v>
      </c>
      <c r="G680" s="71">
        <v>0</v>
      </c>
    </row>
    <row r="681" spans="1:7">
      <c r="A681" t="s">
        <v>2234</v>
      </c>
      <c r="B681" t="s">
        <v>2923</v>
      </c>
      <c r="C681">
        <v>0.54</v>
      </c>
      <c r="D681" s="70">
        <v>45871</v>
      </c>
      <c r="E681" s="70">
        <v>45886</v>
      </c>
      <c r="F681">
        <v>2</v>
      </c>
      <c r="G681" s="71">
        <v>0</v>
      </c>
    </row>
    <row r="682" spans="1:7">
      <c r="A682" t="s">
        <v>1309</v>
      </c>
      <c r="B682" t="s">
        <v>2854</v>
      </c>
      <c r="C682">
        <v>0.54</v>
      </c>
      <c r="D682" s="70">
        <v>45871</v>
      </c>
      <c r="E682" s="70">
        <v>45886</v>
      </c>
      <c r="F682">
        <v>2</v>
      </c>
      <c r="G682" s="71">
        <v>0</v>
      </c>
    </row>
    <row r="683" spans="1:7">
      <c r="A683" t="s">
        <v>913</v>
      </c>
      <c r="B683" t="s">
        <v>3160</v>
      </c>
      <c r="C683">
        <v>0.54</v>
      </c>
      <c r="D683" s="70">
        <v>45871</v>
      </c>
      <c r="E683" s="70">
        <v>45886</v>
      </c>
      <c r="F683">
        <v>2.77</v>
      </c>
      <c r="G683" s="71">
        <v>0</v>
      </c>
    </row>
    <row r="684" spans="1:7">
      <c r="A684" t="s">
        <v>2254</v>
      </c>
      <c r="B684" t="s">
        <v>2923</v>
      </c>
      <c r="C684">
        <v>0.54</v>
      </c>
      <c r="D684" s="70">
        <v>45871</v>
      </c>
      <c r="E684" s="70">
        <v>45886</v>
      </c>
      <c r="F684">
        <v>1.42</v>
      </c>
      <c r="G684" s="71">
        <v>0</v>
      </c>
    </row>
    <row r="685" spans="1:7">
      <c r="A685" t="s">
        <v>1293</v>
      </c>
      <c r="B685" t="s">
        <v>2854</v>
      </c>
      <c r="C685">
        <v>0.54</v>
      </c>
      <c r="D685" s="70">
        <v>45871</v>
      </c>
      <c r="E685" s="70">
        <v>45886</v>
      </c>
      <c r="F685">
        <v>1.42</v>
      </c>
      <c r="G685" s="71">
        <v>0</v>
      </c>
    </row>
    <row r="686" spans="1:7">
      <c r="A686" t="s">
        <v>3161</v>
      </c>
      <c r="B686" t="s">
        <v>2775</v>
      </c>
      <c r="C686">
        <v>0.54</v>
      </c>
      <c r="D686" s="70">
        <v>45871</v>
      </c>
      <c r="E686" s="70">
        <v>45886</v>
      </c>
      <c r="F686">
        <v>0.19</v>
      </c>
      <c r="G686" s="71">
        <v>0</v>
      </c>
    </row>
    <row r="687" spans="1:7">
      <c r="A687" t="s">
        <v>1130</v>
      </c>
      <c r="B687" t="s">
        <v>2792</v>
      </c>
      <c r="C687">
        <v>0.54</v>
      </c>
      <c r="D687" s="70">
        <v>45871</v>
      </c>
      <c r="E687" s="70">
        <v>45886</v>
      </c>
      <c r="F687">
        <v>0.19</v>
      </c>
      <c r="G687" s="71">
        <v>0</v>
      </c>
    </row>
    <row r="688" spans="1:7">
      <c r="A688" t="s">
        <v>2290</v>
      </c>
      <c r="B688" t="s">
        <v>2776</v>
      </c>
      <c r="C688">
        <v>0.54</v>
      </c>
      <c r="D688" s="70">
        <v>45871</v>
      </c>
      <c r="E688" s="70">
        <v>45886</v>
      </c>
      <c r="F688">
        <v>0.19</v>
      </c>
      <c r="G688" s="71">
        <v>0</v>
      </c>
    </row>
    <row r="689" spans="1:7">
      <c r="A689" t="s">
        <v>1184</v>
      </c>
      <c r="B689" t="s">
        <v>2824</v>
      </c>
      <c r="C689">
        <v>0.54</v>
      </c>
      <c r="D689" s="70">
        <v>45871</v>
      </c>
      <c r="E689" s="70">
        <v>45886</v>
      </c>
      <c r="F689">
        <v>1.54</v>
      </c>
      <c r="G689" s="71">
        <v>0</v>
      </c>
    </row>
    <row r="690" spans="1:7">
      <c r="A690" t="s">
        <v>1173</v>
      </c>
      <c r="B690" t="s">
        <v>2824</v>
      </c>
      <c r="C690">
        <v>0.54</v>
      </c>
      <c r="D690" s="70">
        <v>45871</v>
      </c>
      <c r="E690" s="70">
        <v>45886</v>
      </c>
      <c r="F690">
        <v>0</v>
      </c>
      <c r="G690" s="71">
        <v>0</v>
      </c>
    </row>
    <row r="691" spans="1:7">
      <c r="A691" t="s">
        <v>3162</v>
      </c>
      <c r="B691" t="s">
        <v>2796</v>
      </c>
      <c r="C691">
        <v>0.75</v>
      </c>
      <c r="D691" s="70">
        <v>45872</v>
      </c>
      <c r="E691" s="70">
        <v>45890</v>
      </c>
      <c r="F691">
        <v>2.0499999999999998</v>
      </c>
      <c r="G691" s="71">
        <v>0</v>
      </c>
    </row>
    <row r="692" spans="1:7">
      <c r="A692" t="s">
        <v>3163</v>
      </c>
      <c r="B692" t="s">
        <v>2817</v>
      </c>
      <c r="C692">
        <v>0.75</v>
      </c>
      <c r="D692" s="70">
        <v>45872</v>
      </c>
      <c r="E692" s="70">
        <v>45890</v>
      </c>
      <c r="F692">
        <v>2.0499999999999998</v>
      </c>
      <c r="G692" s="71">
        <v>0</v>
      </c>
    </row>
    <row r="693" spans="1:7">
      <c r="A693" t="s">
        <v>3164</v>
      </c>
      <c r="B693" t="s">
        <v>2798</v>
      </c>
      <c r="C693">
        <v>0.75</v>
      </c>
      <c r="D693" s="70">
        <v>45872</v>
      </c>
      <c r="E693" s="70">
        <v>45890</v>
      </c>
      <c r="F693">
        <v>2.15</v>
      </c>
      <c r="G693" s="71">
        <v>0</v>
      </c>
    </row>
    <row r="694" spans="1:7">
      <c r="A694" t="s">
        <v>3165</v>
      </c>
      <c r="B694" t="s">
        <v>2862</v>
      </c>
      <c r="C694">
        <v>0.75</v>
      </c>
      <c r="D694" s="70">
        <v>45872</v>
      </c>
      <c r="E694" s="70">
        <v>45890</v>
      </c>
      <c r="F694">
        <v>1.95</v>
      </c>
      <c r="G694" s="71">
        <v>0</v>
      </c>
    </row>
    <row r="695" spans="1:7">
      <c r="A695" t="s">
        <v>3166</v>
      </c>
      <c r="B695" t="s">
        <v>3167</v>
      </c>
      <c r="C695">
        <v>0.75</v>
      </c>
      <c r="D695" s="70">
        <v>45872</v>
      </c>
      <c r="E695" s="70">
        <v>45890</v>
      </c>
      <c r="F695">
        <v>6.55</v>
      </c>
      <c r="G695" s="71">
        <v>0</v>
      </c>
    </row>
    <row r="696" spans="1:7">
      <c r="A696" t="s">
        <v>3168</v>
      </c>
      <c r="B696" t="s">
        <v>3065</v>
      </c>
      <c r="C696">
        <v>0.75</v>
      </c>
      <c r="D696" s="70">
        <v>45872</v>
      </c>
      <c r="E696" s="70">
        <v>45890</v>
      </c>
      <c r="F696">
        <v>4.9000000000000004</v>
      </c>
      <c r="G696" s="71">
        <v>0</v>
      </c>
    </row>
    <row r="697" spans="1:7">
      <c r="A697" t="s">
        <v>3169</v>
      </c>
      <c r="B697" t="s">
        <v>3067</v>
      </c>
      <c r="C697">
        <v>0.75</v>
      </c>
      <c r="D697" s="70">
        <v>45872</v>
      </c>
      <c r="E697" s="70">
        <v>45890</v>
      </c>
      <c r="F697">
        <v>4.9000000000000004</v>
      </c>
      <c r="G697" s="71">
        <v>0</v>
      </c>
    </row>
    <row r="698" spans="1:7">
      <c r="A698" t="s">
        <v>3170</v>
      </c>
      <c r="B698" t="s">
        <v>3069</v>
      </c>
      <c r="C698">
        <v>0.75</v>
      </c>
      <c r="D698" s="70">
        <v>45872</v>
      </c>
      <c r="E698" s="70">
        <v>45890</v>
      </c>
      <c r="F698">
        <v>7.5</v>
      </c>
      <c r="G698" s="71">
        <v>0</v>
      </c>
    </row>
    <row r="699" spans="1:7">
      <c r="A699" t="s">
        <v>74</v>
      </c>
      <c r="B699" t="s">
        <v>2758</v>
      </c>
      <c r="C699">
        <v>0.54</v>
      </c>
      <c r="D699" s="70">
        <v>45872</v>
      </c>
      <c r="E699" s="70">
        <v>45887</v>
      </c>
      <c r="F699">
        <v>1.85</v>
      </c>
      <c r="G699" s="71">
        <v>0</v>
      </c>
    </row>
    <row r="700" spans="1:7">
      <c r="A700" t="s">
        <v>427</v>
      </c>
      <c r="B700" t="s">
        <v>2759</v>
      </c>
      <c r="C700">
        <v>0.54</v>
      </c>
      <c r="D700" s="70">
        <v>45872</v>
      </c>
      <c r="E700" s="70">
        <v>45887</v>
      </c>
      <c r="F700">
        <v>1.85</v>
      </c>
      <c r="G700" s="71">
        <v>0</v>
      </c>
    </row>
    <row r="701" spans="1:7">
      <c r="A701" t="s">
        <v>826</v>
      </c>
      <c r="B701" t="s">
        <v>2760</v>
      </c>
      <c r="C701">
        <v>0.54</v>
      </c>
      <c r="D701" s="70">
        <v>45872</v>
      </c>
      <c r="E701" s="70">
        <v>45887</v>
      </c>
      <c r="F701">
        <v>1.85</v>
      </c>
      <c r="G701" s="71">
        <v>0</v>
      </c>
    </row>
    <row r="702" spans="1:7">
      <c r="A702" t="s">
        <v>3171</v>
      </c>
      <c r="B702" t="s">
        <v>2928</v>
      </c>
      <c r="C702">
        <v>0.54</v>
      </c>
      <c r="D702" s="70">
        <v>45872</v>
      </c>
      <c r="E702" s="70">
        <v>45887</v>
      </c>
      <c r="F702">
        <v>2.08</v>
      </c>
      <c r="G702" s="71">
        <v>0</v>
      </c>
    </row>
    <row r="703" spans="1:7">
      <c r="A703" t="s">
        <v>3172</v>
      </c>
      <c r="B703" t="s">
        <v>2929</v>
      </c>
      <c r="C703">
        <v>0.54</v>
      </c>
      <c r="D703" s="70">
        <v>45872</v>
      </c>
      <c r="E703" s="70">
        <v>45887</v>
      </c>
      <c r="F703">
        <v>2.31</v>
      </c>
      <c r="G703" s="71">
        <v>0</v>
      </c>
    </row>
    <row r="704" spans="1:7">
      <c r="A704" t="s">
        <v>3173</v>
      </c>
      <c r="B704" t="s">
        <v>3114</v>
      </c>
      <c r="C704">
        <v>0.54</v>
      </c>
      <c r="D704" s="70">
        <v>45872</v>
      </c>
      <c r="E704" s="70">
        <v>45887</v>
      </c>
      <c r="F704">
        <v>3.69</v>
      </c>
      <c r="G704" s="71">
        <v>0</v>
      </c>
    </row>
    <row r="705" spans="1:7">
      <c r="A705" t="s">
        <v>3174</v>
      </c>
      <c r="B705" t="s">
        <v>2693</v>
      </c>
      <c r="C705">
        <v>0.75</v>
      </c>
      <c r="D705" s="70">
        <v>45872</v>
      </c>
      <c r="E705" s="70">
        <v>45890</v>
      </c>
      <c r="F705">
        <v>0</v>
      </c>
      <c r="G705" s="71">
        <v>0</v>
      </c>
    </row>
    <row r="706" spans="1:7">
      <c r="A706" t="s">
        <v>3175</v>
      </c>
      <c r="B706" t="s">
        <v>2977</v>
      </c>
      <c r="C706">
        <v>0.54</v>
      </c>
      <c r="D706" s="70">
        <v>45873</v>
      </c>
      <c r="E706" s="70">
        <v>45888</v>
      </c>
      <c r="F706">
        <v>4.6900000000000004</v>
      </c>
      <c r="G706" s="71">
        <v>0</v>
      </c>
    </row>
    <row r="707" spans="1:7">
      <c r="A707" t="s">
        <v>3176</v>
      </c>
      <c r="B707" t="s">
        <v>2978</v>
      </c>
      <c r="C707">
        <v>0.54</v>
      </c>
      <c r="D707" s="70">
        <v>45873</v>
      </c>
      <c r="E707" s="70">
        <v>45888</v>
      </c>
      <c r="F707">
        <v>4.6900000000000004</v>
      </c>
      <c r="G707" s="71">
        <v>0</v>
      </c>
    </row>
    <row r="708" spans="1:7">
      <c r="A708" t="s">
        <v>3177</v>
      </c>
      <c r="B708" t="s">
        <v>2979</v>
      </c>
      <c r="C708">
        <v>0.54</v>
      </c>
      <c r="D708" s="70">
        <v>45873</v>
      </c>
      <c r="E708" s="70">
        <v>45888</v>
      </c>
      <c r="F708">
        <v>6.35</v>
      </c>
      <c r="G708" s="71">
        <v>0</v>
      </c>
    </row>
    <row r="709" spans="1:7">
      <c r="A709" t="s">
        <v>3178</v>
      </c>
      <c r="B709" t="s">
        <v>3065</v>
      </c>
      <c r="C709">
        <v>0.75</v>
      </c>
      <c r="D709" s="70">
        <v>45873</v>
      </c>
      <c r="E709" s="70">
        <v>45893</v>
      </c>
      <c r="F709">
        <v>5.65</v>
      </c>
      <c r="G709" s="71">
        <v>0</v>
      </c>
    </row>
    <row r="710" spans="1:7">
      <c r="A710" t="s">
        <v>3179</v>
      </c>
      <c r="B710" t="s">
        <v>3067</v>
      </c>
      <c r="C710">
        <v>0.75</v>
      </c>
      <c r="D710" s="70">
        <v>45873</v>
      </c>
      <c r="E710" s="70">
        <v>45893</v>
      </c>
      <c r="F710">
        <v>5.65</v>
      </c>
      <c r="G710" s="71">
        <v>0</v>
      </c>
    </row>
    <row r="711" spans="1:7">
      <c r="A711" t="s">
        <v>3180</v>
      </c>
      <c r="B711" t="s">
        <v>3069</v>
      </c>
      <c r="C711">
        <v>0.75</v>
      </c>
      <c r="D711" s="70">
        <v>45873</v>
      </c>
      <c r="E711" s="70">
        <v>45893</v>
      </c>
      <c r="F711">
        <v>7.45</v>
      </c>
      <c r="G711" s="71">
        <v>0</v>
      </c>
    </row>
    <row r="712" spans="1:7">
      <c r="A712" t="s">
        <v>3181</v>
      </c>
      <c r="B712" t="s">
        <v>3182</v>
      </c>
      <c r="C712">
        <v>0.54</v>
      </c>
      <c r="D712" s="70">
        <v>45873</v>
      </c>
      <c r="E712" s="70">
        <v>45888</v>
      </c>
      <c r="F712">
        <v>2.31</v>
      </c>
      <c r="G712" s="71">
        <v>0</v>
      </c>
    </row>
    <row r="713" spans="1:7">
      <c r="A713" t="s">
        <v>3183</v>
      </c>
      <c r="B713" t="s">
        <v>3182</v>
      </c>
      <c r="C713">
        <v>0.54</v>
      </c>
      <c r="D713" s="70">
        <v>45873</v>
      </c>
      <c r="E713" s="70">
        <v>45888</v>
      </c>
      <c r="F713">
        <v>2.31</v>
      </c>
      <c r="G713" s="71">
        <v>0</v>
      </c>
    </row>
    <row r="714" spans="1:7">
      <c r="A714" t="s">
        <v>3184</v>
      </c>
      <c r="B714" t="s">
        <v>2867</v>
      </c>
      <c r="C714">
        <v>0.75</v>
      </c>
      <c r="D714" s="70">
        <v>45873</v>
      </c>
      <c r="E714" s="70">
        <v>45893</v>
      </c>
      <c r="F714">
        <v>2.5499999999999998</v>
      </c>
      <c r="G714" s="71">
        <v>0</v>
      </c>
    </row>
    <row r="715" spans="1:7">
      <c r="A715" t="s">
        <v>3185</v>
      </c>
      <c r="B715" t="s">
        <v>2767</v>
      </c>
      <c r="C715">
        <v>0.75</v>
      </c>
      <c r="D715" s="70">
        <v>45873</v>
      </c>
      <c r="E715" s="70">
        <v>45893</v>
      </c>
      <c r="F715">
        <v>0.2</v>
      </c>
      <c r="G715" s="71">
        <v>0</v>
      </c>
    </row>
    <row r="716" spans="1:7">
      <c r="A716" t="s">
        <v>3186</v>
      </c>
      <c r="B716" t="s">
        <v>2769</v>
      </c>
      <c r="C716">
        <v>0.75</v>
      </c>
      <c r="D716" s="70">
        <v>45873</v>
      </c>
      <c r="E716" s="70">
        <v>45893</v>
      </c>
      <c r="F716">
        <v>0.2</v>
      </c>
      <c r="G716" s="71">
        <v>0</v>
      </c>
    </row>
    <row r="717" spans="1:7">
      <c r="A717" t="s">
        <v>3187</v>
      </c>
      <c r="B717" t="s">
        <v>2771</v>
      </c>
      <c r="C717">
        <v>0.75</v>
      </c>
      <c r="D717" s="70">
        <v>45873</v>
      </c>
      <c r="E717" s="70">
        <v>45893</v>
      </c>
      <c r="F717">
        <v>0.2</v>
      </c>
      <c r="G717" s="71">
        <v>0</v>
      </c>
    </row>
    <row r="718" spans="1:7">
      <c r="A718" t="s">
        <v>1510</v>
      </c>
      <c r="B718" t="s">
        <v>3160</v>
      </c>
      <c r="C718">
        <v>0.54</v>
      </c>
      <c r="D718" s="70">
        <v>45874</v>
      </c>
      <c r="E718" s="70">
        <v>45889</v>
      </c>
      <c r="F718">
        <v>1.88</v>
      </c>
      <c r="G718" s="71">
        <v>0</v>
      </c>
    </row>
    <row r="719" spans="1:7">
      <c r="A719" t="s">
        <v>3188</v>
      </c>
      <c r="B719" t="s">
        <v>3091</v>
      </c>
      <c r="C719">
        <v>0.75</v>
      </c>
      <c r="D719" s="70">
        <v>45874</v>
      </c>
      <c r="E719" s="70">
        <v>45894</v>
      </c>
      <c r="F719">
        <v>3.7</v>
      </c>
      <c r="G719" s="71">
        <v>0</v>
      </c>
    </row>
    <row r="720" spans="1:7">
      <c r="A720" t="s">
        <v>3189</v>
      </c>
      <c r="B720" t="s">
        <v>2767</v>
      </c>
      <c r="C720">
        <v>0.75</v>
      </c>
      <c r="D720" s="70">
        <v>45874</v>
      </c>
      <c r="E720" s="70">
        <v>45894</v>
      </c>
      <c r="F720">
        <v>2.2000000000000002</v>
      </c>
      <c r="G720" s="71">
        <v>0</v>
      </c>
    </row>
    <row r="721" spans="1:7">
      <c r="A721" t="s">
        <v>3190</v>
      </c>
      <c r="B721" t="s">
        <v>2769</v>
      </c>
      <c r="C721">
        <v>0.75</v>
      </c>
      <c r="D721" s="70">
        <v>45874</v>
      </c>
      <c r="E721" s="70">
        <v>45894</v>
      </c>
      <c r="F721">
        <v>2.2000000000000002</v>
      </c>
      <c r="G721" s="71">
        <v>0</v>
      </c>
    </row>
    <row r="722" spans="1:7">
      <c r="A722" t="s">
        <v>3191</v>
      </c>
      <c r="B722" t="s">
        <v>2771</v>
      </c>
      <c r="C722">
        <v>0.75</v>
      </c>
      <c r="D722" s="70">
        <v>45874</v>
      </c>
      <c r="E722" s="70">
        <v>45894</v>
      </c>
      <c r="F722">
        <v>2.2000000000000002</v>
      </c>
      <c r="G722" s="71">
        <v>0</v>
      </c>
    </row>
    <row r="723" spans="1:7">
      <c r="A723" t="s">
        <v>3192</v>
      </c>
      <c r="B723" t="s">
        <v>2977</v>
      </c>
      <c r="C723">
        <v>0.54</v>
      </c>
      <c r="D723" s="70">
        <v>45874</v>
      </c>
      <c r="E723" s="70">
        <v>45889</v>
      </c>
      <c r="F723">
        <v>4.6500000000000004</v>
      </c>
      <c r="G723" s="71">
        <v>0</v>
      </c>
    </row>
    <row r="724" spans="1:7">
      <c r="A724" t="s">
        <v>3193</v>
      </c>
      <c r="B724" t="s">
        <v>2978</v>
      </c>
      <c r="C724">
        <v>0.54</v>
      </c>
      <c r="D724" s="70">
        <v>45874</v>
      </c>
      <c r="E724" s="70">
        <v>45889</v>
      </c>
      <c r="F724">
        <v>4.6500000000000004</v>
      </c>
      <c r="G724" s="71">
        <v>0</v>
      </c>
    </row>
    <row r="725" spans="1:7">
      <c r="A725" t="s">
        <v>2219</v>
      </c>
      <c r="B725" t="s">
        <v>2979</v>
      </c>
      <c r="C725">
        <v>0.54</v>
      </c>
      <c r="D725" s="70">
        <v>45874</v>
      </c>
      <c r="E725" s="70">
        <v>45889</v>
      </c>
      <c r="F725">
        <v>6.31</v>
      </c>
      <c r="G725" s="71">
        <v>0</v>
      </c>
    </row>
    <row r="726" spans="1:7">
      <c r="A726" t="s">
        <v>3194</v>
      </c>
      <c r="B726" t="s">
        <v>3098</v>
      </c>
      <c r="C726">
        <v>0.75</v>
      </c>
      <c r="D726" s="70">
        <v>45874</v>
      </c>
      <c r="E726" s="70">
        <v>45894</v>
      </c>
      <c r="F726">
        <v>4.8499999999999996</v>
      </c>
      <c r="G726" s="71">
        <v>0</v>
      </c>
    </row>
    <row r="727" spans="1:7">
      <c r="A727" t="s">
        <v>1599</v>
      </c>
      <c r="B727" t="s">
        <v>2986</v>
      </c>
      <c r="C727">
        <v>0.54</v>
      </c>
      <c r="D727" s="70">
        <v>45874</v>
      </c>
      <c r="E727" s="70">
        <v>45889</v>
      </c>
      <c r="F727">
        <v>0.35</v>
      </c>
      <c r="G727" s="71">
        <v>0</v>
      </c>
    </row>
    <row r="728" spans="1:7">
      <c r="A728" t="s">
        <v>3195</v>
      </c>
      <c r="B728" t="s">
        <v>2928</v>
      </c>
      <c r="C728">
        <v>0.54</v>
      </c>
      <c r="D728" s="70">
        <v>45874</v>
      </c>
      <c r="E728" s="70">
        <v>45889</v>
      </c>
      <c r="F728">
        <v>4.2300000000000004</v>
      </c>
      <c r="G728" s="71">
        <v>0</v>
      </c>
    </row>
    <row r="729" spans="1:7">
      <c r="A729" t="s">
        <v>3196</v>
      </c>
      <c r="B729" t="s">
        <v>2929</v>
      </c>
      <c r="C729">
        <v>0.54</v>
      </c>
      <c r="D729" s="70">
        <v>45874</v>
      </c>
      <c r="E729" s="70">
        <v>45889</v>
      </c>
      <c r="F729">
        <v>5.92</v>
      </c>
      <c r="G729" s="71">
        <v>0</v>
      </c>
    </row>
    <row r="730" spans="1:7">
      <c r="A730" t="s">
        <v>3197</v>
      </c>
      <c r="B730" t="s">
        <v>2723</v>
      </c>
      <c r="C730">
        <v>0.75</v>
      </c>
      <c r="D730" s="70">
        <v>45874</v>
      </c>
      <c r="E730" s="70">
        <v>45894</v>
      </c>
      <c r="F730">
        <v>2.75</v>
      </c>
      <c r="G730" s="71">
        <v>0</v>
      </c>
    </row>
    <row r="731" spans="1:7">
      <c r="A731" t="s">
        <v>3198</v>
      </c>
      <c r="B731" t="s">
        <v>3199</v>
      </c>
      <c r="C731">
        <v>0.75</v>
      </c>
      <c r="D731" s="70">
        <v>45875</v>
      </c>
      <c r="E731" s="70">
        <v>45895</v>
      </c>
      <c r="F731">
        <v>3.6</v>
      </c>
      <c r="G731" s="71">
        <v>0</v>
      </c>
    </row>
    <row r="732" spans="1:7">
      <c r="A732" t="s">
        <v>3200</v>
      </c>
      <c r="B732" t="s">
        <v>3098</v>
      </c>
      <c r="C732">
        <v>0.75</v>
      </c>
      <c r="D732" s="70">
        <v>45875</v>
      </c>
      <c r="E732" s="70">
        <v>45895</v>
      </c>
      <c r="F732">
        <v>5.65</v>
      </c>
      <c r="G732" s="71">
        <v>0</v>
      </c>
    </row>
    <row r="733" spans="1:7">
      <c r="A733" t="s">
        <v>3201</v>
      </c>
      <c r="B733" t="s">
        <v>3202</v>
      </c>
      <c r="C733">
        <v>0.75</v>
      </c>
      <c r="D733" s="70">
        <v>45875</v>
      </c>
      <c r="E733" s="70">
        <v>45895</v>
      </c>
      <c r="F733">
        <v>5.6</v>
      </c>
      <c r="G733" s="71">
        <v>0</v>
      </c>
    </row>
    <row r="734" spans="1:7">
      <c r="A734" t="s">
        <v>3203</v>
      </c>
      <c r="B734" t="s">
        <v>2989</v>
      </c>
      <c r="C734">
        <v>0.75</v>
      </c>
      <c r="D734" s="70">
        <v>45875</v>
      </c>
      <c r="E734" s="70">
        <v>45895</v>
      </c>
      <c r="F734">
        <v>1.9</v>
      </c>
      <c r="G734" s="71">
        <v>0</v>
      </c>
    </row>
    <row r="735" spans="1:7">
      <c r="A735" t="s">
        <v>3204</v>
      </c>
      <c r="B735" t="s">
        <v>2913</v>
      </c>
      <c r="C735">
        <v>0.75</v>
      </c>
      <c r="D735" s="70">
        <v>45875</v>
      </c>
      <c r="E735" s="70">
        <v>45895</v>
      </c>
      <c r="F735">
        <v>1.95</v>
      </c>
      <c r="G735" s="71">
        <v>0</v>
      </c>
    </row>
    <row r="736" spans="1:7">
      <c r="A736" t="s">
        <v>3205</v>
      </c>
      <c r="B736" t="s">
        <v>2918</v>
      </c>
      <c r="C736">
        <v>0.75</v>
      </c>
      <c r="D736" s="70">
        <v>45875</v>
      </c>
      <c r="E736" s="70">
        <v>45895</v>
      </c>
      <c r="F736">
        <v>1</v>
      </c>
      <c r="G736" s="71">
        <v>0</v>
      </c>
    </row>
    <row r="737" spans="1:7">
      <c r="A737" t="s">
        <v>3206</v>
      </c>
      <c r="B737" t="s">
        <v>2996</v>
      </c>
      <c r="C737">
        <v>0.54</v>
      </c>
      <c r="D737" s="70">
        <v>45876</v>
      </c>
      <c r="E737" s="70">
        <v>45892</v>
      </c>
      <c r="F737">
        <v>4.6500000000000004</v>
      </c>
      <c r="G737" s="71">
        <v>0</v>
      </c>
    </row>
    <row r="738" spans="1:7">
      <c r="A738" t="s">
        <v>3207</v>
      </c>
      <c r="B738" t="s">
        <v>2767</v>
      </c>
      <c r="C738">
        <v>0.75</v>
      </c>
      <c r="D738" s="70">
        <v>45876</v>
      </c>
      <c r="E738" s="70">
        <v>45896</v>
      </c>
      <c r="F738">
        <v>0.4</v>
      </c>
      <c r="G738" s="71">
        <v>0</v>
      </c>
    </row>
    <row r="739" spans="1:7">
      <c r="A739" t="s">
        <v>3208</v>
      </c>
      <c r="B739" t="s">
        <v>2769</v>
      </c>
      <c r="C739">
        <v>0.75</v>
      </c>
      <c r="D739" s="70">
        <v>45876</v>
      </c>
      <c r="E739" s="70">
        <v>45896</v>
      </c>
      <c r="F739">
        <v>0.4</v>
      </c>
      <c r="G739" s="71">
        <v>0</v>
      </c>
    </row>
    <row r="740" spans="1:7">
      <c r="A740" t="s">
        <v>3209</v>
      </c>
      <c r="B740" t="s">
        <v>2771</v>
      </c>
      <c r="C740">
        <v>0.75</v>
      </c>
      <c r="D740" s="70">
        <v>45876</v>
      </c>
      <c r="E740" s="70">
        <v>45896</v>
      </c>
      <c r="F740">
        <v>0.4</v>
      </c>
      <c r="G740" s="71">
        <v>0</v>
      </c>
    </row>
    <row r="741" spans="1:7">
      <c r="A741" t="s">
        <v>3210</v>
      </c>
      <c r="B741" t="s">
        <v>2767</v>
      </c>
      <c r="C741">
        <v>0.75</v>
      </c>
      <c r="D741" s="70">
        <v>45876</v>
      </c>
      <c r="E741" s="70">
        <v>45896</v>
      </c>
      <c r="F741">
        <v>0.7</v>
      </c>
      <c r="G741" s="71">
        <v>0</v>
      </c>
    </row>
    <row r="742" spans="1:7">
      <c r="A742" t="s">
        <v>3211</v>
      </c>
      <c r="B742" t="s">
        <v>2769</v>
      </c>
      <c r="C742">
        <v>0.75</v>
      </c>
      <c r="D742" s="70">
        <v>45876</v>
      </c>
      <c r="E742" s="70">
        <v>45896</v>
      </c>
      <c r="F742">
        <v>0.7</v>
      </c>
      <c r="G742" s="71">
        <v>0</v>
      </c>
    </row>
    <row r="743" spans="1:7">
      <c r="A743" t="s">
        <v>3212</v>
      </c>
      <c r="B743" t="s">
        <v>2771</v>
      </c>
      <c r="C743">
        <v>0.75</v>
      </c>
      <c r="D743" s="70">
        <v>45876</v>
      </c>
      <c r="E743" s="70">
        <v>45896</v>
      </c>
      <c r="F743">
        <v>0.7</v>
      </c>
      <c r="G743" s="71">
        <v>0</v>
      </c>
    </row>
    <row r="744" spans="1:7">
      <c r="A744" t="s">
        <v>3213</v>
      </c>
      <c r="B744" t="s">
        <v>3005</v>
      </c>
      <c r="C744">
        <v>0.75</v>
      </c>
      <c r="D744" s="70">
        <v>45876</v>
      </c>
      <c r="E744" s="70">
        <v>45896</v>
      </c>
      <c r="F744">
        <v>5.05</v>
      </c>
      <c r="G744" s="71">
        <v>0</v>
      </c>
    </row>
    <row r="745" spans="1:7">
      <c r="A745" t="s">
        <v>3214</v>
      </c>
      <c r="B745" t="s">
        <v>3007</v>
      </c>
      <c r="C745">
        <v>0.75</v>
      </c>
      <c r="D745" s="70">
        <v>45876</v>
      </c>
      <c r="E745" s="70">
        <v>45896</v>
      </c>
      <c r="F745">
        <v>6.95</v>
      </c>
      <c r="G745" s="71">
        <v>0</v>
      </c>
    </row>
    <row r="746" spans="1:7">
      <c r="A746" t="s">
        <v>3215</v>
      </c>
      <c r="B746" t="s">
        <v>2996</v>
      </c>
      <c r="C746">
        <v>0.54</v>
      </c>
      <c r="D746" s="70">
        <v>45876</v>
      </c>
      <c r="E746" s="70">
        <v>45892</v>
      </c>
      <c r="F746">
        <v>4.6500000000000004</v>
      </c>
      <c r="G746" s="71">
        <v>0</v>
      </c>
    </row>
    <row r="747" spans="1:7">
      <c r="A747" t="s">
        <v>1244</v>
      </c>
      <c r="B747" t="s">
        <v>3216</v>
      </c>
      <c r="C747">
        <v>0.54</v>
      </c>
      <c r="D747" s="70">
        <v>45876</v>
      </c>
      <c r="E747" s="70">
        <v>45892</v>
      </c>
      <c r="F747">
        <v>6.38</v>
      </c>
      <c r="G747" s="71">
        <v>0</v>
      </c>
    </row>
    <row r="748" spans="1:7">
      <c r="A748" t="s">
        <v>3217</v>
      </c>
      <c r="B748" t="s">
        <v>2857</v>
      </c>
      <c r="C748">
        <v>0.54</v>
      </c>
      <c r="D748" s="70">
        <v>45876</v>
      </c>
      <c r="E748" s="70">
        <v>45892</v>
      </c>
      <c r="F748">
        <v>0.85</v>
      </c>
      <c r="G748" s="71">
        <v>0</v>
      </c>
    </row>
    <row r="749" spans="1:7">
      <c r="A749" t="s">
        <v>3218</v>
      </c>
      <c r="B749" t="s">
        <v>3123</v>
      </c>
      <c r="C749">
        <v>0.75</v>
      </c>
      <c r="D749" s="70">
        <v>45876</v>
      </c>
      <c r="E749" s="70">
        <v>45896</v>
      </c>
      <c r="F749">
        <v>6.45</v>
      </c>
      <c r="G749" s="71">
        <v>0</v>
      </c>
    </row>
    <row r="750" spans="1:7">
      <c r="A750" t="s">
        <v>110</v>
      </c>
      <c r="B750" t="s">
        <v>2758</v>
      </c>
      <c r="C750">
        <v>0.54</v>
      </c>
      <c r="D750" s="70">
        <v>45876</v>
      </c>
      <c r="E750" s="70">
        <v>45892</v>
      </c>
      <c r="F750">
        <v>0.12</v>
      </c>
      <c r="G750" s="71">
        <v>0</v>
      </c>
    </row>
    <row r="751" spans="1:7">
      <c r="A751" t="s">
        <v>1077</v>
      </c>
      <c r="B751" t="s">
        <v>2759</v>
      </c>
      <c r="C751">
        <v>0.54</v>
      </c>
      <c r="D751" s="70">
        <v>45876</v>
      </c>
      <c r="E751" s="70">
        <v>45892</v>
      </c>
      <c r="F751">
        <v>0.12</v>
      </c>
      <c r="G751" s="71">
        <v>0</v>
      </c>
    </row>
    <row r="752" spans="1:7">
      <c r="A752" t="s">
        <v>1041</v>
      </c>
      <c r="B752" t="s">
        <v>2760</v>
      </c>
      <c r="C752">
        <v>0.54</v>
      </c>
      <c r="D752" s="70">
        <v>45876</v>
      </c>
      <c r="E752" s="70">
        <v>45892</v>
      </c>
      <c r="F752">
        <v>0.12</v>
      </c>
      <c r="G752" s="71">
        <v>0</v>
      </c>
    </row>
    <row r="753" spans="1:7">
      <c r="A753" t="s">
        <v>3219</v>
      </c>
      <c r="B753" t="s">
        <v>2928</v>
      </c>
      <c r="C753">
        <v>0.54</v>
      </c>
      <c r="D753" s="70">
        <v>45876</v>
      </c>
      <c r="E753" s="70">
        <v>45892</v>
      </c>
      <c r="F753">
        <v>4.1500000000000004</v>
      </c>
      <c r="G753" s="71">
        <v>0</v>
      </c>
    </row>
    <row r="754" spans="1:7">
      <c r="A754" t="s">
        <v>3220</v>
      </c>
      <c r="B754" t="s">
        <v>2929</v>
      </c>
      <c r="C754">
        <v>0.54</v>
      </c>
      <c r="D754" s="70">
        <v>45876</v>
      </c>
      <c r="E754" s="70">
        <v>45892</v>
      </c>
      <c r="F754">
        <v>5.85</v>
      </c>
      <c r="G754" s="71">
        <v>0</v>
      </c>
    </row>
    <row r="755" spans="1:7">
      <c r="A755" t="s">
        <v>2407</v>
      </c>
      <c r="B755" t="s">
        <v>2694</v>
      </c>
      <c r="C755">
        <v>0.54</v>
      </c>
      <c r="D755" s="70">
        <v>45876</v>
      </c>
      <c r="E755" s="70">
        <v>45892</v>
      </c>
      <c r="F755">
        <v>0</v>
      </c>
      <c r="G755" s="71">
        <v>0</v>
      </c>
    </row>
    <row r="756" spans="1:7">
      <c r="A756" t="s">
        <v>2408</v>
      </c>
      <c r="B756" t="s">
        <v>2695</v>
      </c>
      <c r="C756">
        <v>0.54</v>
      </c>
      <c r="D756" s="70">
        <v>45876</v>
      </c>
      <c r="E756" s="70">
        <v>45892</v>
      </c>
      <c r="F756">
        <v>0</v>
      </c>
      <c r="G756" s="71">
        <v>0</v>
      </c>
    </row>
    <row r="757" spans="1:7">
      <c r="A757" t="s">
        <v>122</v>
      </c>
      <c r="B757" t="s">
        <v>2758</v>
      </c>
      <c r="C757">
        <v>0.54</v>
      </c>
      <c r="D757" s="70">
        <v>45878</v>
      </c>
      <c r="E757" s="70">
        <v>45893</v>
      </c>
      <c r="F757">
        <v>1.46</v>
      </c>
      <c r="G757" s="71">
        <v>0</v>
      </c>
    </row>
    <row r="758" spans="1:7">
      <c r="A758" t="s">
        <v>1086</v>
      </c>
      <c r="B758" t="s">
        <v>2759</v>
      </c>
      <c r="C758">
        <v>0.54</v>
      </c>
      <c r="D758" s="70">
        <v>45878</v>
      </c>
      <c r="E758" s="70">
        <v>45893</v>
      </c>
      <c r="F758">
        <v>1.46</v>
      </c>
      <c r="G758" s="71">
        <v>0</v>
      </c>
    </row>
    <row r="759" spans="1:7">
      <c r="A759" t="s">
        <v>1050</v>
      </c>
      <c r="B759" t="s">
        <v>2760</v>
      </c>
      <c r="C759">
        <v>0.54</v>
      </c>
      <c r="D759" s="70">
        <v>45878</v>
      </c>
      <c r="E759" s="70">
        <v>45893</v>
      </c>
      <c r="F759">
        <v>1.46</v>
      </c>
      <c r="G759" s="71">
        <v>0</v>
      </c>
    </row>
    <row r="760" spans="1:7">
      <c r="A760" t="s">
        <v>3221</v>
      </c>
      <c r="B760" t="s">
        <v>3024</v>
      </c>
      <c r="C760">
        <v>0.54</v>
      </c>
      <c r="D760" s="70">
        <v>45878</v>
      </c>
      <c r="E760" s="70">
        <v>45893</v>
      </c>
      <c r="F760">
        <v>5.38</v>
      </c>
      <c r="G760" s="71">
        <v>0</v>
      </c>
    </row>
    <row r="761" spans="1:7">
      <c r="A761" t="s">
        <v>3222</v>
      </c>
      <c r="B761" t="s">
        <v>2775</v>
      </c>
      <c r="C761">
        <v>0.54</v>
      </c>
      <c r="D761" s="70">
        <v>45878</v>
      </c>
      <c r="E761" s="70">
        <v>45893</v>
      </c>
      <c r="F761">
        <v>1.58</v>
      </c>
      <c r="G761" s="71">
        <v>0</v>
      </c>
    </row>
    <row r="762" spans="1:7">
      <c r="A762" t="s">
        <v>3223</v>
      </c>
      <c r="B762" t="s">
        <v>2792</v>
      </c>
      <c r="C762">
        <v>0.54</v>
      </c>
      <c r="D762" s="70">
        <v>45878</v>
      </c>
      <c r="E762" s="70">
        <v>45893</v>
      </c>
      <c r="F762">
        <v>1.58</v>
      </c>
      <c r="G762" s="71">
        <v>0</v>
      </c>
    </row>
    <row r="763" spans="1:7">
      <c r="A763" t="s">
        <v>2288</v>
      </c>
      <c r="B763" t="s">
        <v>2776</v>
      </c>
      <c r="C763">
        <v>0.54</v>
      </c>
      <c r="D763" s="70">
        <v>45878</v>
      </c>
      <c r="E763" s="70">
        <v>45893</v>
      </c>
      <c r="F763">
        <v>1.65</v>
      </c>
      <c r="G763" s="71">
        <v>0</v>
      </c>
    </row>
    <row r="764" spans="1:7">
      <c r="A764" t="s">
        <v>1182</v>
      </c>
      <c r="B764" t="s">
        <v>2824</v>
      </c>
      <c r="C764">
        <v>0.54</v>
      </c>
      <c r="D764" s="70">
        <v>45878</v>
      </c>
      <c r="E764" s="70">
        <v>45893</v>
      </c>
      <c r="F764">
        <v>1.88</v>
      </c>
      <c r="G764" s="71">
        <v>0</v>
      </c>
    </row>
    <row r="765" spans="1:7">
      <c r="A765" t="s">
        <v>482</v>
      </c>
      <c r="B765" t="s">
        <v>2940</v>
      </c>
      <c r="C765">
        <v>0.54</v>
      </c>
      <c r="D765" s="70">
        <v>45879</v>
      </c>
      <c r="E765" s="70">
        <v>45894</v>
      </c>
      <c r="F765">
        <v>2.35</v>
      </c>
      <c r="G765" s="71">
        <v>0</v>
      </c>
    </row>
    <row r="766" spans="1:7">
      <c r="A766" t="s">
        <v>3224</v>
      </c>
      <c r="B766" t="s">
        <v>3123</v>
      </c>
      <c r="C766">
        <v>0.75</v>
      </c>
      <c r="D766" s="70">
        <v>45879</v>
      </c>
      <c r="E766" s="70">
        <v>45897</v>
      </c>
      <c r="F766">
        <v>6.4</v>
      </c>
      <c r="G766" s="71">
        <v>0</v>
      </c>
    </row>
    <row r="767" spans="1:7">
      <c r="A767" t="s">
        <v>3225</v>
      </c>
      <c r="B767" t="s">
        <v>3024</v>
      </c>
      <c r="C767">
        <v>0.54</v>
      </c>
      <c r="D767" s="70">
        <v>45879</v>
      </c>
      <c r="E767" s="70">
        <v>45894</v>
      </c>
      <c r="F767">
        <v>5.35</v>
      </c>
      <c r="G767" s="71">
        <v>0</v>
      </c>
    </row>
    <row r="768" spans="1:7">
      <c r="A768" t="s">
        <v>3226</v>
      </c>
      <c r="B768" t="s">
        <v>2767</v>
      </c>
      <c r="C768">
        <v>0.75</v>
      </c>
      <c r="D768" s="70">
        <v>45879</v>
      </c>
      <c r="E768" s="70">
        <v>45897</v>
      </c>
      <c r="F768">
        <v>1.5</v>
      </c>
      <c r="G768" s="71">
        <v>0</v>
      </c>
    </row>
    <row r="769" spans="1:7">
      <c r="A769" t="s">
        <v>3227</v>
      </c>
      <c r="B769" t="s">
        <v>2769</v>
      </c>
      <c r="C769">
        <v>0.75</v>
      </c>
      <c r="D769" s="70">
        <v>45879</v>
      </c>
      <c r="E769" s="70">
        <v>45897</v>
      </c>
      <c r="F769">
        <v>1.5</v>
      </c>
      <c r="G769" s="71">
        <v>0</v>
      </c>
    </row>
    <row r="770" spans="1:7">
      <c r="A770" t="s">
        <v>3228</v>
      </c>
      <c r="B770" t="s">
        <v>2771</v>
      </c>
      <c r="C770">
        <v>0.75</v>
      </c>
      <c r="D770" s="70">
        <v>45879</v>
      </c>
      <c r="E770" s="70">
        <v>45897</v>
      </c>
      <c r="F770">
        <v>1.5</v>
      </c>
      <c r="G770" s="71">
        <v>0</v>
      </c>
    </row>
    <row r="771" spans="1:7">
      <c r="A771" t="s">
        <v>3229</v>
      </c>
      <c r="B771" t="s">
        <v>3005</v>
      </c>
      <c r="C771">
        <v>0.75</v>
      </c>
      <c r="D771" s="70">
        <v>45879</v>
      </c>
      <c r="E771" s="70">
        <v>45897</v>
      </c>
      <c r="F771">
        <v>5</v>
      </c>
      <c r="G771" s="71">
        <v>0</v>
      </c>
    </row>
    <row r="772" spans="1:7">
      <c r="A772" t="s">
        <v>3230</v>
      </c>
      <c r="B772" t="s">
        <v>3007</v>
      </c>
      <c r="C772">
        <v>0.75</v>
      </c>
      <c r="D772" s="70">
        <v>45879</v>
      </c>
      <c r="E772" s="70">
        <v>45897</v>
      </c>
      <c r="F772">
        <v>6.9</v>
      </c>
      <c r="G772" s="71">
        <v>0</v>
      </c>
    </row>
    <row r="773" spans="1:7">
      <c r="A773" t="s">
        <v>725</v>
      </c>
      <c r="B773" t="s">
        <v>2887</v>
      </c>
      <c r="C773">
        <v>0.54</v>
      </c>
      <c r="D773" s="70">
        <v>45879</v>
      </c>
      <c r="E773" s="70">
        <v>45894</v>
      </c>
      <c r="F773">
        <v>1.35</v>
      </c>
      <c r="G773" s="71">
        <v>0</v>
      </c>
    </row>
    <row r="774" spans="1:7">
      <c r="A774" t="s">
        <v>3231</v>
      </c>
      <c r="B774" t="s">
        <v>3128</v>
      </c>
      <c r="C774">
        <v>0.75</v>
      </c>
      <c r="D774" s="70">
        <v>45879</v>
      </c>
      <c r="E774" s="70">
        <v>45897</v>
      </c>
      <c r="F774">
        <v>6.45</v>
      </c>
      <c r="G774" s="71">
        <v>0</v>
      </c>
    </row>
    <row r="775" spans="1:7">
      <c r="A775" t="s">
        <v>3232</v>
      </c>
      <c r="B775" t="s">
        <v>3061</v>
      </c>
      <c r="C775">
        <v>0.54</v>
      </c>
      <c r="D775" s="70">
        <v>45879</v>
      </c>
      <c r="E775" s="70">
        <v>45894</v>
      </c>
      <c r="F775">
        <v>2.42</v>
      </c>
      <c r="G775" s="71">
        <v>0</v>
      </c>
    </row>
    <row r="776" spans="1:7">
      <c r="A776" t="s">
        <v>3233</v>
      </c>
      <c r="B776" t="s">
        <v>3234</v>
      </c>
      <c r="C776">
        <v>0.75</v>
      </c>
      <c r="D776" s="70">
        <v>45879</v>
      </c>
      <c r="E776" s="70">
        <v>45897</v>
      </c>
      <c r="F776">
        <v>3.4</v>
      </c>
      <c r="G776" s="71">
        <v>0</v>
      </c>
    </row>
    <row r="777" spans="1:7">
      <c r="A777" t="s">
        <v>3235</v>
      </c>
      <c r="B777" t="s">
        <v>3236</v>
      </c>
      <c r="C777">
        <v>0.75</v>
      </c>
      <c r="D777" s="70">
        <v>45879</v>
      </c>
      <c r="E777" s="70">
        <v>45897</v>
      </c>
      <c r="F777">
        <v>3.35</v>
      </c>
      <c r="G777" s="71">
        <v>0</v>
      </c>
    </row>
    <row r="778" spans="1:7">
      <c r="A778" t="s">
        <v>3237</v>
      </c>
      <c r="B778" t="s">
        <v>2729</v>
      </c>
      <c r="C778">
        <v>0.75</v>
      </c>
      <c r="D778" s="70">
        <v>45879</v>
      </c>
      <c r="E778" s="70">
        <v>45897</v>
      </c>
      <c r="F778">
        <v>2.75</v>
      </c>
      <c r="G778" s="71">
        <v>0</v>
      </c>
    </row>
    <row r="779" spans="1:7">
      <c r="A779" t="s">
        <v>3238</v>
      </c>
      <c r="B779" t="s">
        <v>2731</v>
      </c>
      <c r="C779">
        <v>0.75</v>
      </c>
      <c r="D779" s="70">
        <v>45879</v>
      </c>
      <c r="E779" s="70">
        <v>45897</v>
      </c>
      <c r="F779">
        <v>2.75</v>
      </c>
      <c r="G779" s="71">
        <v>0</v>
      </c>
    </row>
    <row r="780" spans="1:7">
      <c r="A780" t="s">
        <v>3239</v>
      </c>
      <c r="B780" t="s">
        <v>2733</v>
      </c>
      <c r="C780">
        <v>0.75</v>
      </c>
      <c r="D780" s="70">
        <v>45879</v>
      </c>
      <c r="E780" s="70">
        <v>45897</v>
      </c>
      <c r="F780">
        <v>2.75</v>
      </c>
      <c r="G780" s="71">
        <v>0</v>
      </c>
    </row>
    <row r="781" spans="1:7">
      <c r="A781" t="s">
        <v>3240</v>
      </c>
      <c r="B781" t="s">
        <v>2735</v>
      </c>
      <c r="C781">
        <v>0.75</v>
      </c>
      <c r="D781" s="70">
        <v>45879</v>
      </c>
      <c r="E781" s="70">
        <v>45897</v>
      </c>
      <c r="F781">
        <v>2.75</v>
      </c>
      <c r="G781" s="71">
        <v>0</v>
      </c>
    </row>
    <row r="782" spans="1:7">
      <c r="A782" t="s">
        <v>507</v>
      </c>
      <c r="B782" t="s">
        <v>2940</v>
      </c>
      <c r="C782">
        <v>0.54</v>
      </c>
      <c r="D782" s="70">
        <v>45880</v>
      </c>
      <c r="E782" s="70">
        <v>45895</v>
      </c>
      <c r="F782">
        <v>1.46</v>
      </c>
      <c r="G782" s="71">
        <v>0</v>
      </c>
    </row>
    <row r="783" spans="1:7">
      <c r="A783" t="s">
        <v>3241</v>
      </c>
      <c r="B783" t="s">
        <v>3029</v>
      </c>
      <c r="C783">
        <v>0.54</v>
      </c>
      <c r="D783" s="70">
        <v>45880</v>
      </c>
      <c r="E783" s="70">
        <v>45895</v>
      </c>
      <c r="F783">
        <v>5.38</v>
      </c>
      <c r="G783" s="71">
        <v>0</v>
      </c>
    </row>
    <row r="784" spans="1:7">
      <c r="A784" t="s">
        <v>3242</v>
      </c>
      <c r="B784" t="s">
        <v>2729</v>
      </c>
      <c r="C784">
        <v>0.75</v>
      </c>
      <c r="D784" s="70">
        <v>45880</v>
      </c>
      <c r="E784" s="70">
        <v>45900</v>
      </c>
      <c r="F784">
        <v>1.9</v>
      </c>
      <c r="G784" s="71">
        <v>0</v>
      </c>
    </row>
    <row r="785" spans="1:7">
      <c r="A785" t="s">
        <v>3243</v>
      </c>
      <c r="B785" t="s">
        <v>2731</v>
      </c>
      <c r="C785">
        <v>0.75</v>
      </c>
      <c r="D785" s="70">
        <v>45880</v>
      </c>
      <c r="E785" s="70">
        <v>45900</v>
      </c>
      <c r="F785">
        <v>1.9</v>
      </c>
      <c r="G785" s="71">
        <v>0</v>
      </c>
    </row>
    <row r="786" spans="1:7">
      <c r="A786" t="s">
        <v>3244</v>
      </c>
      <c r="B786" t="s">
        <v>2733</v>
      </c>
      <c r="C786">
        <v>0.75</v>
      </c>
      <c r="D786" s="70">
        <v>45880</v>
      </c>
      <c r="E786" s="70">
        <v>45900</v>
      </c>
      <c r="F786">
        <v>1.9</v>
      </c>
      <c r="G786" s="71">
        <v>0</v>
      </c>
    </row>
    <row r="787" spans="1:7">
      <c r="A787" t="s">
        <v>3245</v>
      </c>
      <c r="B787" t="s">
        <v>2735</v>
      </c>
      <c r="C787">
        <v>0.75</v>
      </c>
      <c r="D787" s="70">
        <v>45880</v>
      </c>
      <c r="E787" s="70">
        <v>45900</v>
      </c>
      <c r="F787">
        <v>1.9</v>
      </c>
      <c r="G787" s="71">
        <v>0</v>
      </c>
    </row>
    <row r="788" spans="1:7">
      <c r="A788" t="s">
        <v>3246</v>
      </c>
      <c r="B788" t="s">
        <v>3128</v>
      </c>
      <c r="C788">
        <v>0.75</v>
      </c>
      <c r="D788" s="70">
        <v>45880</v>
      </c>
      <c r="E788" s="70">
        <v>45900</v>
      </c>
      <c r="F788">
        <v>6.4</v>
      </c>
      <c r="G788" s="71">
        <v>0</v>
      </c>
    </row>
    <row r="789" spans="1:7">
      <c r="A789" t="s">
        <v>631</v>
      </c>
      <c r="B789" t="s">
        <v>3247</v>
      </c>
      <c r="C789">
        <v>0.54</v>
      </c>
      <c r="D789" s="70">
        <v>45880</v>
      </c>
      <c r="E789" s="70">
        <v>45895</v>
      </c>
      <c r="F789">
        <v>1.5</v>
      </c>
      <c r="G789" s="71">
        <v>0</v>
      </c>
    </row>
    <row r="790" spans="1:7">
      <c r="A790" t="s">
        <v>3248</v>
      </c>
      <c r="B790" t="s">
        <v>2733</v>
      </c>
      <c r="C790">
        <v>0.75</v>
      </c>
      <c r="D790" s="70">
        <v>45880</v>
      </c>
      <c r="E790" s="70">
        <v>45900</v>
      </c>
      <c r="F790">
        <v>0.4</v>
      </c>
      <c r="G790" s="71">
        <v>0</v>
      </c>
    </row>
    <row r="791" spans="1:7">
      <c r="A791" t="s">
        <v>3249</v>
      </c>
      <c r="B791" t="s">
        <v>2735</v>
      </c>
      <c r="C791">
        <v>0.75</v>
      </c>
      <c r="D791" s="70">
        <v>45880</v>
      </c>
      <c r="E791" s="70">
        <v>45900</v>
      </c>
      <c r="F791">
        <v>0.4</v>
      </c>
      <c r="G791" s="71">
        <v>0</v>
      </c>
    </row>
    <row r="792" spans="1:7">
      <c r="A792" t="s">
        <v>3250</v>
      </c>
      <c r="B792" t="s">
        <v>3199</v>
      </c>
      <c r="C792">
        <v>0.75</v>
      </c>
      <c r="D792" s="70">
        <v>45881</v>
      </c>
      <c r="E792" s="70">
        <v>45901</v>
      </c>
      <c r="F792">
        <v>2.6</v>
      </c>
      <c r="G792" s="71">
        <v>0</v>
      </c>
    </row>
    <row r="793" spans="1:7">
      <c r="A793" t="s">
        <v>1233</v>
      </c>
      <c r="B793" t="s">
        <v>3029</v>
      </c>
      <c r="C793">
        <v>0.54</v>
      </c>
      <c r="D793" s="70">
        <v>45881</v>
      </c>
      <c r="E793" s="70">
        <v>45896</v>
      </c>
      <c r="F793">
        <v>5.35</v>
      </c>
      <c r="G793" s="71">
        <v>0</v>
      </c>
    </row>
    <row r="794" spans="1:7">
      <c r="A794" t="s">
        <v>525</v>
      </c>
      <c r="B794" t="s">
        <v>2830</v>
      </c>
      <c r="C794">
        <v>0.54</v>
      </c>
      <c r="D794" s="70">
        <v>45881</v>
      </c>
      <c r="E794" s="70">
        <v>45896</v>
      </c>
      <c r="F794">
        <v>1.27</v>
      </c>
      <c r="G794" s="71">
        <v>0</v>
      </c>
    </row>
    <row r="795" spans="1:7">
      <c r="A795" t="s">
        <v>152</v>
      </c>
      <c r="B795" t="s">
        <v>2758</v>
      </c>
      <c r="C795">
        <v>0.54</v>
      </c>
      <c r="D795" s="70">
        <v>45881</v>
      </c>
      <c r="E795" s="70">
        <v>45896</v>
      </c>
      <c r="F795">
        <v>0.69</v>
      </c>
      <c r="G795" s="71">
        <v>0</v>
      </c>
    </row>
    <row r="796" spans="1:7">
      <c r="A796" t="s">
        <v>1088</v>
      </c>
      <c r="B796" t="s">
        <v>2759</v>
      </c>
      <c r="C796">
        <v>0.54</v>
      </c>
      <c r="D796" s="70">
        <v>45881</v>
      </c>
      <c r="E796" s="70">
        <v>45896</v>
      </c>
      <c r="F796">
        <v>0.69</v>
      </c>
      <c r="G796" s="71">
        <v>0</v>
      </c>
    </row>
    <row r="797" spans="1:7">
      <c r="A797" t="s">
        <v>1052</v>
      </c>
      <c r="B797" t="s">
        <v>2760</v>
      </c>
      <c r="C797">
        <v>0.54</v>
      </c>
      <c r="D797" s="70">
        <v>45881</v>
      </c>
      <c r="E797" s="70">
        <v>45896</v>
      </c>
      <c r="F797">
        <v>0.69</v>
      </c>
      <c r="G797" s="71">
        <v>0</v>
      </c>
    </row>
    <row r="798" spans="1:7">
      <c r="A798" t="s">
        <v>83</v>
      </c>
      <c r="B798" t="s">
        <v>2758</v>
      </c>
      <c r="C798">
        <v>0.54</v>
      </c>
      <c r="D798" s="70">
        <v>45881</v>
      </c>
      <c r="E798" s="70">
        <v>45896</v>
      </c>
      <c r="F798">
        <v>0.65</v>
      </c>
      <c r="G798" s="71">
        <v>0</v>
      </c>
    </row>
    <row r="799" spans="1:7">
      <c r="A799" t="s">
        <v>1068</v>
      </c>
      <c r="B799" t="s">
        <v>2759</v>
      </c>
      <c r="C799">
        <v>0.54</v>
      </c>
      <c r="D799" s="70">
        <v>45881</v>
      </c>
      <c r="E799" s="70">
        <v>45896</v>
      </c>
      <c r="F799">
        <v>0.65</v>
      </c>
      <c r="G799" s="71">
        <v>0</v>
      </c>
    </row>
    <row r="800" spans="1:7">
      <c r="A800" t="s">
        <v>1032</v>
      </c>
      <c r="B800" t="s">
        <v>2760</v>
      </c>
      <c r="C800">
        <v>0.54</v>
      </c>
      <c r="D800" s="70">
        <v>45881</v>
      </c>
      <c r="E800" s="70">
        <v>45896</v>
      </c>
      <c r="F800">
        <v>0.65</v>
      </c>
      <c r="G800" s="71">
        <v>0</v>
      </c>
    </row>
    <row r="801" spans="1:7">
      <c r="A801" t="s">
        <v>1003</v>
      </c>
      <c r="B801" t="s">
        <v>3114</v>
      </c>
      <c r="C801">
        <v>0.54</v>
      </c>
      <c r="D801" s="70">
        <v>45881</v>
      </c>
      <c r="E801" s="70">
        <v>45896</v>
      </c>
      <c r="F801">
        <v>2.15</v>
      </c>
      <c r="G801" s="71">
        <v>0</v>
      </c>
    </row>
    <row r="802" spans="1:7">
      <c r="A802" t="s">
        <v>3251</v>
      </c>
      <c r="B802" t="s">
        <v>3114</v>
      </c>
      <c r="C802">
        <v>0.54</v>
      </c>
      <c r="D802" s="70">
        <v>45881</v>
      </c>
      <c r="E802" s="70">
        <v>45896</v>
      </c>
      <c r="F802">
        <v>2.15</v>
      </c>
      <c r="G802" s="71">
        <v>0</v>
      </c>
    </row>
    <row r="803" spans="1:7">
      <c r="A803" t="s">
        <v>3252</v>
      </c>
      <c r="B803" t="s">
        <v>3253</v>
      </c>
      <c r="C803">
        <v>0.75</v>
      </c>
      <c r="D803" s="70">
        <v>45882</v>
      </c>
      <c r="E803" s="70">
        <v>45902</v>
      </c>
      <c r="F803">
        <v>3</v>
      </c>
      <c r="G803" s="71">
        <v>0</v>
      </c>
    </row>
    <row r="804" spans="1:7">
      <c r="A804" t="s">
        <v>3254</v>
      </c>
      <c r="B804" t="s">
        <v>2989</v>
      </c>
      <c r="C804">
        <v>0.75</v>
      </c>
      <c r="D804" s="70">
        <v>45882</v>
      </c>
      <c r="E804" s="70">
        <v>45902</v>
      </c>
      <c r="F804">
        <v>2.6</v>
      </c>
      <c r="G804" s="71">
        <v>0</v>
      </c>
    </row>
    <row r="805" spans="1:7">
      <c r="A805" t="s">
        <v>3255</v>
      </c>
      <c r="B805" t="s">
        <v>2913</v>
      </c>
      <c r="C805">
        <v>0.75</v>
      </c>
      <c r="D805" s="70">
        <v>45882</v>
      </c>
      <c r="E805" s="70">
        <v>45902</v>
      </c>
      <c r="F805">
        <v>3.1</v>
      </c>
      <c r="G805" s="71">
        <v>0</v>
      </c>
    </row>
    <row r="806" spans="1:7">
      <c r="A806" t="s">
        <v>3256</v>
      </c>
      <c r="B806" t="s">
        <v>3041</v>
      </c>
      <c r="C806">
        <v>0.75</v>
      </c>
      <c r="D806" s="70">
        <v>45882</v>
      </c>
      <c r="E806" s="70">
        <v>45902</v>
      </c>
      <c r="F806">
        <v>0.7</v>
      </c>
      <c r="G806" s="71">
        <v>0</v>
      </c>
    </row>
    <row r="807" spans="1:7">
      <c r="A807" t="s">
        <v>3257</v>
      </c>
      <c r="B807" t="s">
        <v>2989</v>
      </c>
      <c r="C807">
        <v>0.75</v>
      </c>
      <c r="D807" s="70">
        <v>45882</v>
      </c>
      <c r="E807" s="70">
        <v>45902</v>
      </c>
      <c r="F807">
        <v>0.5</v>
      </c>
      <c r="G807" s="71">
        <v>0</v>
      </c>
    </row>
    <row r="808" spans="1:7">
      <c r="A808" t="s">
        <v>3258</v>
      </c>
      <c r="B808" t="s">
        <v>2913</v>
      </c>
      <c r="C808">
        <v>0.75</v>
      </c>
      <c r="D808" s="70">
        <v>45882</v>
      </c>
      <c r="E808" s="70">
        <v>45902</v>
      </c>
      <c r="F808">
        <v>0.65</v>
      </c>
      <c r="G808" s="71">
        <v>0</v>
      </c>
    </row>
    <row r="809" spans="1:7">
      <c r="A809" t="s">
        <v>2213</v>
      </c>
      <c r="B809" t="s">
        <v>3259</v>
      </c>
      <c r="C809">
        <v>0.54</v>
      </c>
      <c r="D809" s="70">
        <v>45883</v>
      </c>
      <c r="E809" s="70">
        <v>45899</v>
      </c>
      <c r="F809">
        <v>5.81</v>
      </c>
      <c r="G809" s="71">
        <v>0</v>
      </c>
    </row>
    <row r="810" spans="1:7">
      <c r="A810" t="s">
        <v>3260</v>
      </c>
      <c r="B810" t="s">
        <v>3114</v>
      </c>
      <c r="C810">
        <v>0.54</v>
      </c>
      <c r="D810" s="70">
        <v>45883</v>
      </c>
      <c r="E810" s="70">
        <v>45899</v>
      </c>
      <c r="F810">
        <v>2.35</v>
      </c>
      <c r="G810" s="71">
        <v>0</v>
      </c>
    </row>
    <row r="811" spans="1:7">
      <c r="A811" t="s">
        <v>3261</v>
      </c>
      <c r="B811" t="s">
        <v>2796</v>
      </c>
      <c r="C811">
        <v>0.75</v>
      </c>
      <c r="D811" s="70">
        <v>45883</v>
      </c>
      <c r="E811" s="70">
        <v>45903</v>
      </c>
      <c r="F811">
        <v>0.1</v>
      </c>
      <c r="G811" s="71">
        <v>0</v>
      </c>
    </row>
    <row r="812" spans="1:7">
      <c r="A812" t="s">
        <v>3262</v>
      </c>
      <c r="B812" t="s">
        <v>2817</v>
      </c>
      <c r="C812">
        <v>0.75</v>
      </c>
      <c r="D812" s="70">
        <v>45883</v>
      </c>
      <c r="E812" s="70">
        <v>45903</v>
      </c>
      <c r="F812">
        <v>0.15</v>
      </c>
      <c r="G812" s="71">
        <v>0</v>
      </c>
    </row>
    <row r="813" spans="1:7">
      <c r="A813" t="s">
        <v>3263</v>
      </c>
      <c r="B813" t="s">
        <v>2798</v>
      </c>
      <c r="C813">
        <v>0.75</v>
      </c>
      <c r="D813" s="70">
        <v>45883</v>
      </c>
      <c r="E813" s="70">
        <v>45903</v>
      </c>
      <c r="F813">
        <v>0.1</v>
      </c>
      <c r="G813" s="71">
        <v>0</v>
      </c>
    </row>
    <row r="814" spans="1:7">
      <c r="A814" t="s">
        <v>1103</v>
      </c>
      <c r="B814" t="s">
        <v>2792</v>
      </c>
      <c r="C814">
        <v>0.54</v>
      </c>
      <c r="D814" s="70">
        <v>45883</v>
      </c>
      <c r="E814" s="70">
        <v>45899</v>
      </c>
      <c r="F814">
        <v>2.31</v>
      </c>
      <c r="G814" s="71">
        <v>0</v>
      </c>
    </row>
    <row r="815" spans="1:7">
      <c r="A815" t="s">
        <v>2261</v>
      </c>
      <c r="B815" t="s">
        <v>2776</v>
      </c>
      <c r="C815">
        <v>0.54</v>
      </c>
      <c r="D815" s="70">
        <v>45883</v>
      </c>
      <c r="E815" s="70">
        <v>45899</v>
      </c>
      <c r="F815">
        <v>2.27</v>
      </c>
      <c r="G815" s="71">
        <v>0</v>
      </c>
    </row>
    <row r="816" spans="1:7">
      <c r="A816" t="s">
        <v>3264</v>
      </c>
      <c r="B816" t="s">
        <v>2977</v>
      </c>
      <c r="C816">
        <v>0.54</v>
      </c>
      <c r="D816" s="70">
        <v>45883</v>
      </c>
      <c r="E816" s="70">
        <v>45899</v>
      </c>
      <c r="F816">
        <v>2.08</v>
      </c>
      <c r="G816" s="71">
        <v>0</v>
      </c>
    </row>
    <row r="817" spans="1:7">
      <c r="A817" t="s">
        <v>3265</v>
      </c>
      <c r="B817" t="s">
        <v>2978</v>
      </c>
      <c r="C817">
        <v>0.54</v>
      </c>
      <c r="D817" s="70">
        <v>45883</v>
      </c>
      <c r="E817" s="70">
        <v>45899</v>
      </c>
      <c r="F817">
        <v>2.08</v>
      </c>
      <c r="G817" s="71">
        <v>0</v>
      </c>
    </row>
    <row r="818" spans="1:7">
      <c r="A818" t="s">
        <v>3266</v>
      </c>
      <c r="B818" t="s">
        <v>2979</v>
      </c>
      <c r="C818">
        <v>0.54</v>
      </c>
      <c r="D818" s="70">
        <v>45883</v>
      </c>
      <c r="E818" s="70">
        <v>45899</v>
      </c>
      <c r="F818">
        <v>5.54</v>
      </c>
      <c r="G818" s="71">
        <v>0</v>
      </c>
    </row>
    <row r="819" spans="1:7">
      <c r="A819" t="s">
        <v>3267</v>
      </c>
      <c r="B819" t="s">
        <v>3114</v>
      </c>
      <c r="C819">
        <v>0.54</v>
      </c>
      <c r="D819" s="70">
        <v>45883</v>
      </c>
      <c r="E819" s="70">
        <v>45899</v>
      </c>
      <c r="F819">
        <v>2.42</v>
      </c>
      <c r="G819" s="71">
        <v>0</v>
      </c>
    </row>
    <row r="820" spans="1:7">
      <c r="A820" t="s">
        <v>3268</v>
      </c>
      <c r="B820" t="s">
        <v>2987</v>
      </c>
      <c r="C820">
        <v>0.54</v>
      </c>
      <c r="D820" s="70">
        <v>45885</v>
      </c>
      <c r="E820" s="70">
        <v>45900</v>
      </c>
      <c r="F820">
        <v>2.54</v>
      </c>
      <c r="G820" s="71">
        <v>0</v>
      </c>
    </row>
    <row r="821" spans="1:7">
      <c r="A821" t="s">
        <v>480</v>
      </c>
      <c r="B821" t="s">
        <v>2940</v>
      </c>
      <c r="C821">
        <v>0.54</v>
      </c>
      <c r="D821" s="70">
        <v>45885</v>
      </c>
      <c r="E821" s="70">
        <v>45900</v>
      </c>
      <c r="F821">
        <v>1.42</v>
      </c>
      <c r="G821" s="71">
        <v>0</v>
      </c>
    </row>
    <row r="822" spans="1:7">
      <c r="A822" t="s">
        <v>77</v>
      </c>
      <c r="B822" t="s">
        <v>2758</v>
      </c>
      <c r="C822">
        <v>0.54</v>
      </c>
      <c r="D822" s="70">
        <v>45885</v>
      </c>
      <c r="E822" s="70">
        <v>45900</v>
      </c>
      <c r="F822">
        <v>0.12</v>
      </c>
      <c r="G822" s="71">
        <v>0</v>
      </c>
    </row>
    <row r="823" spans="1:7">
      <c r="A823" t="s">
        <v>1065</v>
      </c>
      <c r="B823" t="s">
        <v>2759</v>
      </c>
      <c r="C823">
        <v>0.54</v>
      </c>
      <c r="D823" s="70">
        <v>45885</v>
      </c>
      <c r="E823" s="70">
        <v>45900</v>
      </c>
      <c r="F823">
        <v>0.12</v>
      </c>
      <c r="G823" s="71">
        <v>0</v>
      </c>
    </row>
    <row r="824" spans="1:7">
      <c r="A824" t="s">
        <v>1029</v>
      </c>
      <c r="B824" t="s">
        <v>2760</v>
      </c>
      <c r="C824">
        <v>0.54</v>
      </c>
      <c r="D824" s="70">
        <v>45885</v>
      </c>
      <c r="E824" s="70">
        <v>45900</v>
      </c>
      <c r="F824">
        <v>0.12</v>
      </c>
      <c r="G824" s="71">
        <v>0</v>
      </c>
    </row>
    <row r="825" spans="1:7">
      <c r="A825" t="s">
        <v>3269</v>
      </c>
      <c r="B825" t="s">
        <v>2996</v>
      </c>
      <c r="C825">
        <v>0.54</v>
      </c>
      <c r="D825" s="70">
        <v>45885</v>
      </c>
      <c r="E825" s="70">
        <v>45900</v>
      </c>
      <c r="F825">
        <v>2.08</v>
      </c>
      <c r="G825" s="71">
        <v>0</v>
      </c>
    </row>
    <row r="826" spans="1:7">
      <c r="A826" t="s">
        <v>3270</v>
      </c>
      <c r="B826" t="s">
        <v>2712</v>
      </c>
      <c r="C826">
        <v>0.54</v>
      </c>
      <c r="D826" s="70">
        <v>45885</v>
      </c>
      <c r="E826" s="70">
        <v>45900</v>
      </c>
      <c r="F826">
        <v>2.12</v>
      </c>
      <c r="G826" s="71">
        <v>0</v>
      </c>
    </row>
    <row r="827" spans="1:7">
      <c r="A827" t="s">
        <v>945</v>
      </c>
      <c r="B827" t="s">
        <v>2714</v>
      </c>
      <c r="C827">
        <v>0.54</v>
      </c>
      <c r="D827" s="70">
        <v>45885</v>
      </c>
      <c r="E827" s="70">
        <v>45900</v>
      </c>
      <c r="F827">
        <v>2.12</v>
      </c>
      <c r="G827" s="71">
        <v>0</v>
      </c>
    </row>
    <row r="828" spans="1:7">
      <c r="A828" t="s">
        <v>3271</v>
      </c>
      <c r="B828" t="s">
        <v>2715</v>
      </c>
      <c r="C828">
        <v>0.54</v>
      </c>
      <c r="D828" s="70">
        <v>45885</v>
      </c>
      <c r="E828" s="70">
        <v>45900</v>
      </c>
      <c r="F828">
        <v>2.12</v>
      </c>
      <c r="G828" s="71">
        <v>0</v>
      </c>
    </row>
    <row r="829" spans="1:7">
      <c r="A829" t="s">
        <v>2402</v>
      </c>
      <c r="B829" t="s">
        <v>2717</v>
      </c>
      <c r="C829">
        <v>0.54</v>
      </c>
      <c r="D829" s="70">
        <v>45885</v>
      </c>
      <c r="E829" s="70">
        <v>45900</v>
      </c>
      <c r="F829">
        <v>2.12</v>
      </c>
      <c r="G829" s="71">
        <v>0</v>
      </c>
    </row>
    <row r="830" spans="1:7">
      <c r="A830" t="s">
        <v>3272</v>
      </c>
      <c r="B830" t="s">
        <v>2987</v>
      </c>
      <c r="C830">
        <v>0.54</v>
      </c>
      <c r="D830" s="70">
        <v>45886</v>
      </c>
      <c r="E830" s="70">
        <v>45901</v>
      </c>
      <c r="F830">
        <v>1.5</v>
      </c>
      <c r="G830" s="71">
        <v>0</v>
      </c>
    </row>
    <row r="831" spans="1:7">
      <c r="A831" t="s">
        <v>3273</v>
      </c>
      <c r="B831" t="s">
        <v>2970</v>
      </c>
      <c r="C831">
        <v>0.54</v>
      </c>
      <c r="D831" s="70">
        <v>45886</v>
      </c>
      <c r="E831" s="70">
        <v>45901</v>
      </c>
      <c r="F831">
        <v>0.38</v>
      </c>
      <c r="G831" s="71">
        <v>0</v>
      </c>
    </row>
    <row r="832" spans="1:7">
      <c r="A832" t="s">
        <v>2227</v>
      </c>
      <c r="B832" t="s">
        <v>2923</v>
      </c>
      <c r="C832">
        <v>0.54</v>
      </c>
      <c r="D832" s="70">
        <v>45886</v>
      </c>
      <c r="E832" s="70">
        <v>45901</v>
      </c>
      <c r="F832">
        <v>1.77</v>
      </c>
      <c r="G832" s="71">
        <v>0</v>
      </c>
    </row>
    <row r="833" spans="1:7">
      <c r="A833" t="s">
        <v>1305</v>
      </c>
      <c r="B833" t="s">
        <v>2854</v>
      </c>
      <c r="C833">
        <v>0.54</v>
      </c>
      <c r="D833" s="70">
        <v>45886</v>
      </c>
      <c r="E833" s="70">
        <v>45901</v>
      </c>
      <c r="F833">
        <v>1.88</v>
      </c>
      <c r="G833" s="71">
        <v>0</v>
      </c>
    </row>
    <row r="834" spans="1:7">
      <c r="A834" t="s">
        <v>1128</v>
      </c>
      <c r="B834" t="s">
        <v>2792</v>
      </c>
      <c r="C834">
        <v>0.54</v>
      </c>
      <c r="D834" s="70">
        <v>45886</v>
      </c>
      <c r="E834" s="70">
        <v>45901</v>
      </c>
      <c r="F834">
        <v>2.5</v>
      </c>
      <c r="G834" s="71">
        <v>0</v>
      </c>
    </row>
    <row r="835" spans="1:7">
      <c r="A835" t="s">
        <v>2283</v>
      </c>
      <c r="B835" t="s">
        <v>2776</v>
      </c>
      <c r="C835">
        <v>0.54</v>
      </c>
      <c r="D835" s="70">
        <v>45886</v>
      </c>
      <c r="E835" s="70">
        <v>45901</v>
      </c>
      <c r="F835">
        <v>2.58</v>
      </c>
      <c r="G835" s="71">
        <v>0</v>
      </c>
    </row>
    <row r="836" spans="1:7">
      <c r="A836" t="s">
        <v>1177</v>
      </c>
      <c r="B836" t="s">
        <v>2824</v>
      </c>
      <c r="C836">
        <v>0.54</v>
      </c>
      <c r="D836" s="70">
        <v>45886</v>
      </c>
      <c r="E836" s="70">
        <v>45901</v>
      </c>
      <c r="F836">
        <v>1.65</v>
      </c>
      <c r="G836" s="71">
        <v>0</v>
      </c>
    </row>
    <row r="837" spans="1:7">
      <c r="A837" t="s">
        <v>3274</v>
      </c>
      <c r="B837" t="s">
        <v>2796</v>
      </c>
      <c r="C837">
        <v>0.75</v>
      </c>
      <c r="D837" s="70">
        <v>45886</v>
      </c>
      <c r="E837" s="70">
        <v>45904</v>
      </c>
      <c r="F837">
        <v>0.5</v>
      </c>
      <c r="G837" s="71">
        <v>0</v>
      </c>
    </row>
    <row r="838" spans="1:7">
      <c r="A838" t="s">
        <v>3275</v>
      </c>
      <c r="B838" t="s">
        <v>2817</v>
      </c>
      <c r="C838">
        <v>0.75</v>
      </c>
      <c r="D838" s="70">
        <v>45886</v>
      </c>
      <c r="E838" s="70">
        <v>45904</v>
      </c>
      <c r="F838">
        <v>0.5</v>
      </c>
      <c r="G838" s="71">
        <v>0</v>
      </c>
    </row>
    <row r="839" spans="1:7">
      <c r="A839" t="s">
        <v>3276</v>
      </c>
      <c r="B839" t="s">
        <v>2798</v>
      </c>
      <c r="C839">
        <v>0.75</v>
      </c>
      <c r="D839" s="70">
        <v>45886</v>
      </c>
      <c r="E839" s="70">
        <v>45904</v>
      </c>
      <c r="F839">
        <v>0.4</v>
      </c>
      <c r="G839" s="71">
        <v>0</v>
      </c>
    </row>
    <row r="840" spans="1:7">
      <c r="A840" t="s">
        <v>3277</v>
      </c>
      <c r="B840" t="s">
        <v>2862</v>
      </c>
      <c r="C840">
        <v>0.75</v>
      </c>
      <c r="D840" s="70">
        <v>45886</v>
      </c>
      <c r="E840" s="70">
        <v>45904</v>
      </c>
      <c r="F840">
        <v>0.4</v>
      </c>
      <c r="G840" s="71">
        <v>0</v>
      </c>
    </row>
    <row r="841" spans="1:7">
      <c r="A841" t="s">
        <v>3278</v>
      </c>
      <c r="B841" t="s">
        <v>2796</v>
      </c>
      <c r="C841">
        <v>0.75</v>
      </c>
      <c r="D841" s="70">
        <v>45886</v>
      </c>
      <c r="E841" s="70">
        <v>45904</v>
      </c>
      <c r="F841">
        <v>0.85</v>
      </c>
      <c r="G841" s="71">
        <v>0</v>
      </c>
    </row>
    <row r="842" spans="1:7">
      <c r="A842" t="s">
        <v>3279</v>
      </c>
      <c r="B842" t="s">
        <v>2817</v>
      </c>
      <c r="C842">
        <v>0.75</v>
      </c>
      <c r="D842" s="70">
        <v>45886</v>
      </c>
      <c r="E842" s="70">
        <v>45904</v>
      </c>
      <c r="F842">
        <v>0.85</v>
      </c>
      <c r="G842" s="71">
        <v>0</v>
      </c>
    </row>
    <row r="843" spans="1:7">
      <c r="A843" t="s">
        <v>3280</v>
      </c>
      <c r="B843" t="s">
        <v>2798</v>
      </c>
      <c r="C843">
        <v>0.75</v>
      </c>
      <c r="D843" s="70">
        <v>45886</v>
      </c>
      <c r="E843" s="70">
        <v>45904</v>
      </c>
      <c r="F843">
        <v>0.7</v>
      </c>
      <c r="G843" s="71">
        <v>0</v>
      </c>
    </row>
    <row r="844" spans="1:7">
      <c r="A844" t="s">
        <v>3281</v>
      </c>
      <c r="B844" t="s">
        <v>2862</v>
      </c>
      <c r="C844">
        <v>0.75</v>
      </c>
      <c r="D844" s="70">
        <v>45886</v>
      </c>
      <c r="E844" s="70">
        <v>45904</v>
      </c>
      <c r="F844">
        <v>0.7</v>
      </c>
      <c r="G844" s="71">
        <v>0</v>
      </c>
    </row>
    <row r="845" spans="1:7">
      <c r="A845" t="s">
        <v>3282</v>
      </c>
      <c r="B845" t="s">
        <v>2817</v>
      </c>
      <c r="C845">
        <v>0.75</v>
      </c>
      <c r="D845" s="70">
        <v>45886</v>
      </c>
      <c r="E845" s="70">
        <v>45904</v>
      </c>
      <c r="F845">
        <v>2.6</v>
      </c>
      <c r="G845" s="71">
        <v>0</v>
      </c>
    </row>
    <row r="846" spans="1:7">
      <c r="A846" t="s">
        <v>3283</v>
      </c>
      <c r="B846" t="s">
        <v>2798</v>
      </c>
      <c r="C846">
        <v>0.75</v>
      </c>
      <c r="D846" s="70">
        <v>45886</v>
      </c>
      <c r="E846" s="70">
        <v>45904</v>
      </c>
      <c r="F846">
        <v>2.6</v>
      </c>
      <c r="G846" s="71">
        <v>0</v>
      </c>
    </row>
    <row r="847" spans="1:7">
      <c r="A847" t="s">
        <v>3284</v>
      </c>
      <c r="B847" t="s">
        <v>2862</v>
      </c>
      <c r="C847">
        <v>0.75</v>
      </c>
      <c r="D847" s="70">
        <v>45886</v>
      </c>
      <c r="E847" s="70">
        <v>45904</v>
      </c>
      <c r="F847">
        <v>2.2000000000000002</v>
      </c>
      <c r="G847" s="71">
        <v>0</v>
      </c>
    </row>
    <row r="848" spans="1:7">
      <c r="A848" t="s">
        <v>777</v>
      </c>
      <c r="B848" t="s">
        <v>2987</v>
      </c>
      <c r="C848">
        <v>0.54</v>
      </c>
      <c r="D848" s="70">
        <v>45886</v>
      </c>
      <c r="E848" s="70">
        <v>45901</v>
      </c>
      <c r="F848">
        <v>1.42</v>
      </c>
      <c r="G848" s="71">
        <v>0</v>
      </c>
    </row>
    <row r="849" spans="1:7">
      <c r="A849" t="s">
        <v>2203</v>
      </c>
      <c r="B849" t="s">
        <v>2775</v>
      </c>
      <c r="C849">
        <v>0.54</v>
      </c>
      <c r="D849" s="70">
        <v>45886</v>
      </c>
      <c r="E849" s="70">
        <v>45901</v>
      </c>
      <c r="F849">
        <v>0.88</v>
      </c>
      <c r="G849" s="71">
        <v>0</v>
      </c>
    </row>
    <row r="850" spans="1:7">
      <c r="A850" t="s">
        <v>1101</v>
      </c>
      <c r="B850" t="s">
        <v>2792</v>
      </c>
      <c r="C850">
        <v>0.54</v>
      </c>
      <c r="D850" s="70">
        <v>45886</v>
      </c>
      <c r="E850" s="70">
        <v>45901</v>
      </c>
      <c r="F850">
        <v>0.88</v>
      </c>
      <c r="G850" s="71">
        <v>0</v>
      </c>
    </row>
    <row r="851" spans="1:7">
      <c r="A851" t="s">
        <v>2259</v>
      </c>
      <c r="B851" t="s">
        <v>2776</v>
      </c>
      <c r="C851">
        <v>0.54</v>
      </c>
      <c r="D851" s="70">
        <v>45886</v>
      </c>
      <c r="E851" s="70">
        <v>45901</v>
      </c>
      <c r="F851">
        <v>0.96</v>
      </c>
      <c r="G851" s="71">
        <v>0</v>
      </c>
    </row>
    <row r="852" spans="1:7">
      <c r="A852" t="s">
        <v>1147</v>
      </c>
      <c r="B852" t="s">
        <v>2824</v>
      </c>
      <c r="C852">
        <v>0.54</v>
      </c>
      <c r="D852" s="70">
        <v>45886</v>
      </c>
      <c r="E852" s="70">
        <v>45901</v>
      </c>
      <c r="F852">
        <v>0.81</v>
      </c>
      <c r="G852" s="71">
        <v>0</v>
      </c>
    </row>
    <row r="853" spans="1:7">
      <c r="A853" t="s">
        <v>3285</v>
      </c>
      <c r="B853" t="s">
        <v>2767</v>
      </c>
      <c r="C853">
        <v>0.75</v>
      </c>
      <c r="D853" s="70">
        <v>45886</v>
      </c>
      <c r="E853" s="70">
        <v>45904</v>
      </c>
      <c r="F853">
        <v>0.85</v>
      </c>
      <c r="G853" s="71">
        <v>0</v>
      </c>
    </row>
    <row r="854" spans="1:7">
      <c r="A854" t="s">
        <v>3286</v>
      </c>
      <c r="B854" t="s">
        <v>2769</v>
      </c>
      <c r="C854">
        <v>0.75</v>
      </c>
      <c r="D854" s="70">
        <v>45886</v>
      </c>
      <c r="E854" s="70">
        <v>45904</v>
      </c>
      <c r="F854">
        <v>0.85</v>
      </c>
      <c r="G854" s="71">
        <v>0</v>
      </c>
    </row>
    <row r="855" spans="1:7">
      <c r="A855" t="s">
        <v>3287</v>
      </c>
      <c r="B855" t="s">
        <v>2771</v>
      </c>
      <c r="C855">
        <v>0.75</v>
      </c>
      <c r="D855" s="70">
        <v>45886</v>
      </c>
      <c r="E855" s="70">
        <v>45904</v>
      </c>
      <c r="F855">
        <v>0.85</v>
      </c>
      <c r="G855" s="71">
        <v>0</v>
      </c>
    </row>
    <row r="856" spans="1:7">
      <c r="A856" t="s">
        <v>3288</v>
      </c>
      <c r="B856" t="s">
        <v>2989</v>
      </c>
      <c r="C856">
        <v>0.75</v>
      </c>
      <c r="D856" s="70">
        <v>45886</v>
      </c>
      <c r="E856" s="70">
        <v>45904</v>
      </c>
      <c r="F856">
        <v>2.2999999999999998</v>
      </c>
      <c r="G856" s="71">
        <v>0</v>
      </c>
    </row>
    <row r="857" spans="1:7">
      <c r="A857" t="s">
        <v>3289</v>
      </c>
      <c r="B857" t="s">
        <v>2913</v>
      </c>
      <c r="C857">
        <v>0.75</v>
      </c>
      <c r="D857" s="70">
        <v>45886</v>
      </c>
      <c r="E857" s="70">
        <v>45904</v>
      </c>
      <c r="F857">
        <v>2.4500000000000002</v>
      </c>
      <c r="G857" s="71">
        <v>0</v>
      </c>
    </row>
    <row r="858" spans="1:7">
      <c r="A858" t="s">
        <v>3290</v>
      </c>
      <c r="B858" t="s">
        <v>3024</v>
      </c>
      <c r="C858">
        <v>0.54</v>
      </c>
      <c r="D858" s="70">
        <v>45886</v>
      </c>
      <c r="E858" s="70">
        <v>45901</v>
      </c>
      <c r="F858">
        <v>2.08</v>
      </c>
      <c r="G858" s="71">
        <v>0</v>
      </c>
    </row>
    <row r="859" spans="1:7">
      <c r="A859" t="s">
        <v>3291</v>
      </c>
      <c r="B859" t="s">
        <v>2723</v>
      </c>
      <c r="C859">
        <v>0.75</v>
      </c>
      <c r="D859" s="70">
        <v>45886</v>
      </c>
      <c r="E859" s="70">
        <v>45904</v>
      </c>
      <c r="F859">
        <v>8.0500000000000007</v>
      </c>
      <c r="G859" s="71">
        <v>0</v>
      </c>
    </row>
    <row r="860" spans="1:7">
      <c r="A860" t="s">
        <v>2238</v>
      </c>
      <c r="B860" t="s">
        <v>2923</v>
      </c>
      <c r="C860">
        <v>0.54</v>
      </c>
      <c r="D860" s="70">
        <v>45887</v>
      </c>
      <c r="E860" s="70">
        <v>45902</v>
      </c>
      <c r="F860">
        <v>0.85</v>
      </c>
      <c r="G860" s="71">
        <v>0</v>
      </c>
    </row>
    <row r="861" spans="1:7">
      <c r="A861" t="s">
        <v>1313</v>
      </c>
      <c r="B861" t="s">
        <v>2854</v>
      </c>
      <c r="C861">
        <v>0.54</v>
      </c>
      <c r="D861" s="70">
        <v>45887</v>
      </c>
      <c r="E861" s="70">
        <v>45902</v>
      </c>
      <c r="F861">
        <v>1</v>
      </c>
      <c r="G861" s="71">
        <v>0</v>
      </c>
    </row>
    <row r="862" spans="1:7">
      <c r="A862" t="s">
        <v>665</v>
      </c>
      <c r="B862" t="s">
        <v>3247</v>
      </c>
      <c r="C862">
        <v>0.54</v>
      </c>
      <c r="D862" s="70">
        <v>45887</v>
      </c>
      <c r="E862" s="70">
        <v>45902</v>
      </c>
      <c r="F862">
        <v>5.92</v>
      </c>
      <c r="G862" s="71">
        <v>0</v>
      </c>
    </row>
    <row r="863" spans="1:7">
      <c r="A863" t="s">
        <v>3292</v>
      </c>
      <c r="B863" t="s">
        <v>3253</v>
      </c>
      <c r="C863">
        <v>0.75</v>
      </c>
      <c r="D863" s="70">
        <v>45887</v>
      </c>
      <c r="E863" s="70">
        <v>45907</v>
      </c>
      <c r="F863">
        <v>2.0499999999999998</v>
      </c>
      <c r="G863" s="71">
        <v>0</v>
      </c>
    </row>
    <row r="864" spans="1:7">
      <c r="A864" t="s">
        <v>3293</v>
      </c>
      <c r="B864" t="s">
        <v>2989</v>
      </c>
      <c r="C864">
        <v>0.75</v>
      </c>
      <c r="D864" s="70">
        <v>45887</v>
      </c>
      <c r="E864" s="70">
        <v>45907</v>
      </c>
      <c r="F864">
        <v>2.15</v>
      </c>
      <c r="G864" s="71">
        <v>0</v>
      </c>
    </row>
    <row r="865" spans="1:7">
      <c r="A865" t="s">
        <v>3294</v>
      </c>
      <c r="B865" t="s">
        <v>2913</v>
      </c>
      <c r="C865">
        <v>0.75</v>
      </c>
      <c r="D865" s="70">
        <v>45887</v>
      </c>
      <c r="E865" s="70">
        <v>45907</v>
      </c>
      <c r="F865">
        <v>2.15</v>
      </c>
      <c r="G865" s="71">
        <v>0</v>
      </c>
    </row>
    <row r="866" spans="1:7">
      <c r="A866" t="s">
        <v>3295</v>
      </c>
      <c r="B866" t="s">
        <v>3296</v>
      </c>
      <c r="C866">
        <v>0.75</v>
      </c>
      <c r="D866" s="70">
        <v>45887</v>
      </c>
      <c r="E866" s="70">
        <v>45907</v>
      </c>
      <c r="F866">
        <v>3</v>
      </c>
      <c r="G866" s="71">
        <v>0</v>
      </c>
    </row>
    <row r="867" spans="1:7">
      <c r="A867" t="s">
        <v>3297</v>
      </c>
      <c r="B867" t="s">
        <v>2989</v>
      </c>
      <c r="C867">
        <v>0.75</v>
      </c>
      <c r="D867" s="70">
        <v>45887</v>
      </c>
      <c r="E867" s="70">
        <v>45907</v>
      </c>
      <c r="F867">
        <v>1.55</v>
      </c>
      <c r="G867" s="71">
        <v>0</v>
      </c>
    </row>
    <row r="868" spans="1:7">
      <c r="A868" t="s">
        <v>3298</v>
      </c>
      <c r="B868" t="s">
        <v>2913</v>
      </c>
      <c r="C868">
        <v>0.75</v>
      </c>
      <c r="D868" s="70">
        <v>45887</v>
      </c>
      <c r="E868" s="70">
        <v>45907</v>
      </c>
      <c r="F868">
        <v>1.55</v>
      </c>
      <c r="G868" s="71">
        <v>0</v>
      </c>
    </row>
    <row r="869" spans="1:7">
      <c r="A869" t="s">
        <v>3299</v>
      </c>
      <c r="B869" t="s">
        <v>2796</v>
      </c>
      <c r="C869">
        <v>0.75</v>
      </c>
      <c r="D869" s="70">
        <v>45887</v>
      </c>
      <c r="E869" s="70">
        <v>45907</v>
      </c>
      <c r="F869">
        <v>0.2</v>
      </c>
      <c r="G869" s="71">
        <v>0</v>
      </c>
    </row>
    <row r="870" spans="1:7">
      <c r="A870" t="s">
        <v>3300</v>
      </c>
      <c r="B870" t="s">
        <v>2817</v>
      </c>
      <c r="C870">
        <v>0.75</v>
      </c>
      <c r="D870" s="70">
        <v>45887</v>
      </c>
      <c r="E870" s="70">
        <v>45907</v>
      </c>
      <c r="F870">
        <v>0.2</v>
      </c>
      <c r="G870" s="71">
        <v>0</v>
      </c>
    </row>
    <row r="871" spans="1:7">
      <c r="A871" t="s">
        <v>3301</v>
      </c>
      <c r="B871" t="s">
        <v>2798</v>
      </c>
      <c r="C871">
        <v>0.75</v>
      </c>
      <c r="D871" s="70">
        <v>45887</v>
      </c>
      <c r="E871" s="70">
        <v>45907</v>
      </c>
      <c r="F871">
        <v>0.2</v>
      </c>
      <c r="G871" s="71">
        <v>0</v>
      </c>
    </row>
    <row r="872" spans="1:7">
      <c r="A872" t="s">
        <v>3302</v>
      </c>
      <c r="B872" t="s">
        <v>2862</v>
      </c>
      <c r="C872">
        <v>0.75</v>
      </c>
      <c r="D872" s="70">
        <v>45887</v>
      </c>
      <c r="E872" s="70">
        <v>45907</v>
      </c>
      <c r="F872">
        <v>1.65</v>
      </c>
      <c r="G872" s="71">
        <v>0</v>
      </c>
    </row>
    <row r="873" spans="1:7">
      <c r="A873" t="s">
        <v>3303</v>
      </c>
      <c r="B873" t="s">
        <v>2977</v>
      </c>
      <c r="C873">
        <v>0.54</v>
      </c>
      <c r="D873" s="70">
        <v>45887</v>
      </c>
      <c r="E873" s="70">
        <v>45902</v>
      </c>
      <c r="F873">
        <v>4.2300000000000004</v>
      </c>
      <c r="G873" s="71">
        <v>0</v>
      </c>
    </row>
    <row r="874" spans="1:7">
      <c r="A874" t="s">
        <v>3304</v>
      </c>
      <c r="B874" t="s">
        <v>2978</v>
      </c>
      <c r="C874">
        <v>0.54</v>
      </c>
      <c r="D874" s="70">
        <v>45887</v>
      </c>
      <c r="E874" s="70">
        <v>45902</v>
      </c>
      <c r="F874">
        <v>4.2300000000000004</v>
      </c>
      <c r="G874" s="71">
        <v>0</v>
      </c>
    </row>
    <row r="875" spans="1:7">
      <c r="A875" t="s">
        <v>3305</v>
      </c>
      <c r="B875" t="s">
        <v>2979</v>
      </c>
      <c r="C875">
        <v>0.54</v>
      </c>
      <c r="D875" s="70">
        <v>45887</v>
      </c>
      <c r="E875" s="70">
        <v>45902</v>
      </c>
      <c r="F875">
        <v>6.19</v>
      </c>
      <c r="G875" s="71">
        <v>0</v>
      </c>
    </row>
    <row r="876" spans="1:7">
      <c r="A876" t="s">
        <v>3306</v>
      </c>
      <c r="B876" t="s">
        <v>2862</v>
      </c>
      <c r="C876">
        <v>0.75</v>
      </c>
      <c r="D876" s="70">
        <v>45887</v>
      </c>
      <c r="E876" s="70">
        <v>45907</v>
      </c>
      <c r="F876">
        <v>0</v>
      </c>
      <c r="G876" s="71">
        <v>0</v>
      </c>
    </row>
    <row r="877" spans="1:7">
      <c r="A877" t="s">
        <v>1156</v>
      </c>
      <c r="B877" t="s">
        <v>2824</v>
      </c>
      <c r="C877">
        <v>0.54</v>
      </c>
      <c r="D877" s="70">
        <v>45887</v>
      </c>
      <c r="E877" s="70">
        <v>45902</v>
      </c>
      <c r="F877">
        <v>2</v>
      </c>
      <c r="G877" s="71">
        <v>0</v>
      </c>
    </row>
    <row r="878" spans="1:7">
      <c r="A878" t="s">
        <v>3307</v>
      </c>
      <c r="B878" t="s">
        <v>3029</v>
      </c>
      <c r="C878">
        <v>0.54</v>
      </c>
      <c r="D878" s="70">
        <v>45887</v>
      </c>
      <c r="E878" s="70">
        <v>45902</v>
      </c>
      <c r="F878">
        <v>2.96</v>
      </c>
      <c r="G878" s="71">
        <v>0</v>
      </c>
    </row>
    <row r="879" spans="1:7">
      <c r="A879" t="s">
        <v>2395</v>
      </c>
      <c r="B879" t="s">
        <v>2715</v>
      </c>
      <c r="C879">
        <v>0.54</v>
      </c>
      <c r="D879" s="70">
        <v>45887</v>
      </c>
      <c r="E879" s="70">
        <v>45902</v>
      </c>
      <c r="F879">
        <v>2.62</v>
      </c>
      <c r="G879" s="71">
        <v>0</v>
      </c>
    </row>
    <row r="880" spans="1:7">
      <c r="A880" t="s">
        <v>2396</v>
      </c>
      <c r="B880" t="s">
        <v>2717</v>
      </c>
      <c r="C880">
        <v>0.54</v>
      </c>
      <c r="D880" s="70">
        <v>45887</v>
      </c>
      <c r="E880" s="70">
        <v>45902</v>
      </c>
      <c r="F880">
        <v>2.62</v>
      </c>
      <c r="G880" s="71">
        <v>0</v>
      </c>
    </row>
    <row r="881" spans="1:7">
      <c r="A881" t="s">
        <v>2387</v>
      </c>
      <c r="B881" t="s">
        <v>2715</v>
      </c>
      <c r="C881">
        <v>0.54</v>
      </c>
      <c r="D881" s="70">
        <v>45888</v>
      </c>
      <c r="E881" s="70">
        <v>45903</v>
      </c>
      <c r="F881">
        <v>1.73</v>
      </c>
      <c r="G881" s="71">
        <v>0</v>
      </c>
    </row>
    <row r="882" spans="1:7">
      <c r="A882" t="s">
        <v>2388</v>
      </c>
      <c r="B882" t="s">
        <v>2717</v>
      </c>
      <c r="C882">
        <v>0.54</v>
      </c>
      <c r="D882" s="70">
        <v>45888</v>
      </c>
      <c r="E882" s="70">
        <v>45903</v>
      </c>
      <c r="F882">
        <v>1.73</v>
      </c>
      <c r="G882" s="71">
        <v>0</v>
      </c>
    </row>
    <row r="883" spans="1:7">
      <c r="A883" t="s">
        <v>1242</v>
      </c>
      <c r="B883" t="s">
        <v>3216</v>
      </c>
      <c r="C883">
        <v>0.54</v>
      </c>
      <c r="D883" s="70">
        <v>45888</v>
      </c>
      <c r="E883" s="70">
        <v>45903</v>
      </c>
      <c r="F883">
        <v>6</v>
      </c>
      <c r="G883" s="71">
        <v>0</v>
      </c>
    </row>
    <row r="884" spans="1:7">
      <c r="A884" t="s">
        <v>544</v>
      </c>
      <c r="B884" t="s">
        <v>2940</v>
      </c>
      <c r="C884">
        <v>0.54</v>
      </c>
      <c r="D884" s="70">
        <v>45888</v>
      </c>
      <c r="E884" s="70">
        <v>45903</v>
      </c>
      <c r="F884">
        <v>2.15</v>
      </c>
      <c r="G884" s="71">
        <v>0</v>
      </c>
    </row>
    <row r="885" spans="1:7">
      <c r="A885" t="s">
        <v>3308</v>
      </c>
      <c r="B885" t="s">
        <v>3112</v>
      </c>
      <c r="C885">
        <v>0.54</v>
      </c>
      <c r="D885" s="70">
        <v>45888</v>
      </c>
      <c r="E885" s="70">
        <v>45903</v>
      </c>
      <c r="F885">
        <v>2.19</v>
      </c>
      <c r="G885" s="71">
        <v>0</v>
      </c>
    </row>
    <row r="886" spans="1:7">
      <c r="A886" t="s">
        <v>3309</v>
      </c>
      <c r="B886" t="s">
        <v>3114</v>
      </c>
      <c r="C886">
        <v>0.54</v>
      </c>
      <c r="D886" s="70">
        <v>45888</v>
      </c>
      <c r="E886" s="70">
        <v>45903</v>
      </c>
      <c r="F886">
        <v>2.15</v>
      </c>
      <c r="G886" s="71">
        <v>0</v>
      </c>
    </row>
    <row r="887" spans="1:7">
      <c r="A887" t="s">
        <v>1245</v>
      </c>
      <c r="B887" t="s">
        <v>3216</v>
      </c>
      <c r="C887">
        <v>0.54</v>
      </c>
      <c r="D887" s="70">
        <v>45888</v>
      </c>
      <c r="E887" s="70">
        <v>45903</v>
      </c>
      <c r="F887">
        <v>6</v>
      </c>
      <c r="G887" s="71">
        <v>0</v>
      </c>
    </row>
    <row r="888" spans="1:7">
      <c r="A888" t="s">
        <v>3310</v>
      </c>
      <c r="B888" t="s">
        <v>2996</v>
      </c>
      <c r="C888">
        <v>0.54</v>
      </c>
      <c r="D888" s="70">
        <v>45888</v>
      </c>
      <c r="E888" s="70">
        <v>45903</v>
      </c>
      <c r="F888">
        <v>4.2699999999999996</v>
      </c>
      <c r="G888" s="71">
        <v>0</v>
      </c>
    </row>
    <row r="889" spans="1:7">
      <c r="A889" t="s">
        <v>3311</v>
      </c>
      <c r="B889" t="s">
        <v>2977</v>
      </c>
      <c r="C889">
        <v>0.54</v>
      </c>
      <c r="D889" s="70">
        <v>45888</v>
      </c>
      <c r="E889" s="70">
        <v>45903</v>
      </c>
      <c r="F889">
        <v>4.1900000000000004</v>
      </c>
      <c r="G889" s="71">
        <v>0</v>
      </c>
    </row>
    <row r="890" spans="1:7">
      <c r="A890" t="s">
        <v>3312</v>
      </c>
      <c r="B890" t="s">
        <v>2978</v>
      </c>
      <c r="C890">
        <v>0.54</v>
      </c>
      <c r="D890" s="70">
        <v>45888</v>
      </c>
      <c r="E890" s="70">
        <v>45903</v>
      </c>
      <c r="F890">
        <v>4.1900000000000004</v>
      </c>
      <c r="G890" s="71">
        <v>0</v>
      </c>
    </row>
    <row r="891" spans="1:7">
      <c r="A891" t="s">
        <v>3313</v>
      </c>
      <c r="B891" t="s">
        <v>2979</v>
      </c>
      <c r="C891">
        <v>0.54</v>
      </c>
      <c r="D891" s="70">
        <v>45888</v>
      </c>
      <c r="E891" s="70">
        <v>45903</v>
      </c>
      <c r="F891">
        <v>5.85</v>
      </c>
      <c r="G891" s="71">
        <v>0</v>
      </c>
    </row>
    <row r="892" spans="1:7">
      <c r="A892" t="s">
        <v>3314</v>
      </c>
      <c r="B892" t="s">
        <v>2715</v>
      </c>
      <c r="C892">
        <v>0.54</v>
      </c>
      <c r="D892" s="70">
        <v>45888</v>
      </c>
      <c r="E892" s="70">
        <v>45903</v>
      </c>
      <c r="F892">
        <v>0.35</v>
      </c>
      <c r="G892" s="71">
        <v>0</v>
      </c>
    </row>
    <row r="893" spans="1:7">
      <c r="A893" t="s">
        <v>2457</v>
      </c>
      <c r="B893" t="s">
        <v>2717</v>
      </c>
      <c r="C893">
        <v>0.54</v>
      </c>
      <c r="D893" s="70">
        <v>45888</v>
      </c>
      <c r="E893" s="70">
        <v>45903</v>
      </c>
      <c r="F893">
        <v>0.35</v>
      </c>
      <c r="G893" s="71">
        <v>0</v>
      </c>
    </row>
    <row r="894" spans="1:7">
      <c r="A894" t="s">
        <v>108</v>
      </c>
      <c r="B894" t="s">
        <v>2758</v>
      </c>
      <c r="C894">
        <v>0.54</v>
      </c>
      <c r="D894" s="70">
        <v>45888</v>
      </c>
      <c r="E894" s="70">
        <v>45903</v>
      </c>
      <c r="F894">
        <v>0.46</v>
      </c>
      <c r="G894" s="71">
        <v>0</v>
      </c>
    </row>
    <row r="895" spans="1:7">
      <c r="A895" t="s">
        <v>1076</v>
      </c>
      <c r="B895" t="s">
        <v>2759</v>
      </c>
      <c r="C895">
        <v>0.54</v>
      </c>
      <c r="D895" s="70">
        <v>45888</v>
      </c>
      <c r="E895" s="70">
        <v>45903</v>
      </c>
      <c r="F895">
        <v>0.46</v>
      </c>
      <c r="G895" s="71">
        <v>0</v>
      </c>
    </row>
    <row r="896" spans="1:7">
      <c r="A896" t="s">
        <v>1040</v>
      </c>
      <c r="B896" t="s">
        <v>2760</v>
      </c>
      <c r="C896">
        <v>0.54</v>
      </c>
      <c r="D896" s="70">
        <v>45888</v>
      </c>
      <c r="E896" s="70">
        <v>45903</v>
      </c>
      <c r="F896">
        <v>0.46</v>
      </c>
      <c r="G896" s="71">
        <v>0</v>
      </c>
    </row>
    <row r="897" spans="1:7">
      <c r="A897" t="s">
        <v>3315</v>
      </c>
      <c r="B897" t="s">
        <v>2767</v>
      </c>
      <c r="C897">
        <v>0.75</v>
      </c>
      <c r="D897" s="70">
        <v>45888</v>
      </c>
      <c r="E897" s="70">
        <v>45908</v>
      </c>
      <c r="F897">
        <v>2</v>
      </c>
      <c r="G897" s="71">
        <v>0</v>
      </c>
    </row>
    <row r="898" spans="1:7">
      <c r="A898" t="s">
        <v>3316</v>
      </c>
      <c r="B898" t="s">
        <v>2769</v>
      </c>
      <c r="C898">
        <v>0.75</v>
      </c>
      <c r="D898" s="70">
        <v>45888</v>
      </c>
      <c r="E898" s="70">
        <v>45908</v>
      </c>
      <c r="F898">
        <v>2</v>
      </c>
      <c r="G898" s="71">
        <v>0</v>
      </c>
    </row>
    <row r="899" spans="1:7">
      <c r="A899" t="s">
        <v>3317</v>
      </c>
      <c r="B899" t="s">
        <v>2771</v>
      </c>
      <c r="C899">
        <v>0.75</v>
      </c>
      <c r="D899" s="70">
        <v>45888</v>
      </c>
      <c r="E899" s="70">
        <v>45908</v>
      </c>
      <c r="F899">
        <v>2</v>
      </c>
      <c r="G899" s="71">
        <v>0</v>
      </c>
    </row>
    <row r="900" spans="1:7">
      <c r="A900" t="s">
        <v>3318</v>
      </c>
      <c r="B900" t="s">
        <v>3005</v>
      </c>
      <c r="C900">
        <v>0.75</v>
      </c>
      <c r="D900" s="70">
        <v>45888</v>
      </c>
      <c r="E900" s="70">
        <v>45908</v>
      </c>
      <c r="F900">
        <v>2.25</v>
      </c>
      <c r="G900" s="71">
        <v>0</v>
      </c>
    </row>
    <row r="901" spans="1:7">
      <c r="A901" t="s">
        <v>3319</v>
      </c>
      <c r="B901" t="s">
        <v>3007</v>
      </c>
      <c r="C901">
        <v>0.75</v>
      </c>
      <c r="D901" s="70">
        <v>45888</v>
      </c>
      <c r="E901" s="70">
        <v>45908</v>
      </c>
      <c r="F901">
        <v>2.5</v>
      </c>
      <c r="G901" s="71">
        <v>0</v>
      </c>
    </row>
    <row r="902" spans="1:7">
      <c r="A902" t="s">
        <v>3320</v>
      </c>
      <c r="B902" t="s">
        <v>3236</v>
      </c>
      <c r="C902">
        <v>0.75</v>
      </c>
      <c r="D902" s="70">
        <v>45888</v>
      </c>
      <c r="E902" s="70">
        <v>45908</v>
      </c>
      <c r="F902">
        <v>4</v>
      </c>
      <c r="G902" s="71">
        <v>0</v>
      </c>
    </row>
    <row r="903" spans="1:7">
      <c r="A903" t="s">
        <v>3321</v>
      </c>
      <c r="B903" t="s">
        <v>3065</v>
      </c>
      <c r="C903">
        <v>0.75</v>
      </c>
      <c r="D903" s="70">
        <v>45889</v>
      </c>
      <c r="E903" s="70">
        <v>45909</v>
      </c>
      <c r="F903">
        <v>5.05</v>
      </c>
      <c r="G903" s="71">
        <v>0</v>
      </c>
    </row>
    <row r="904" spans="1:7">
      <c r="A904" t="s">
        <v>3322</v>
      </c>
      <c r="B904" t="s">
        <v>3067</v>
      </c>
      <c r="C904">
        <v>0.75</v>
      </c>
      <c r="D904" s="70">
        <v>45889</v>
      </c>
      <c r="E904" s="70">
        <v>45909</v>
      </c>
      <c r="F904">
        <v>5.05</v>
      </c>
      <c r="G904" s="71">
        <v>0</v>
      </c>
    </row>
    <row r="905" spans="1:7">
      <c r="A905" t="s">
        <v>3323</v>
      </c>
      <c r="B905" t="s">
        <v>3069</v>
      </c>
      <c r="C905">
        <v>0.75</v>
      </c>
      <c r="D905" s="70">
        <v>45889</v>
      </c>
      <c r="E905" s="70">
        <v>45909</v>
      </c>
      <c r="F905">
        <v>6.85</v>
      </c>
      <c r="G905" s="71">
        <v>0</v>
      </c>
    </row>
    <row r="906" spans="1:7">
      <c r="A906" t="s">
        <v>3324</v>
      </c>
      <c r="B906" t="s">
        <v>3325</v>
      </c>
      <c r="C906">
        <v>0.75</v>
      </c>
      <c r="D906" s="70">
        <v>45889</v>
      </c>
      <c r="E906" s="70">
        <v>45909</v>
      </c>
      <c r="F906">
        <v>2.5</v>
      </c>
      <c r="G906" s="71">
        <v>0</v>
      </c>
    </row>
    <row r="907" spans="1:7">
      <c r="A907" t="s">
        <v>3326</v>
      </c>
      <c r="B907" t="s">
        <v>3325</v>
      </c>
      <c r="C907">
        <v>0.75</v>
      </c>
      <c r="D907" s="70">
        <v>45889</v>
      </c>
      <c r="E907" s="70">
        <v>45909</v>
      </c>
      <c r="F907">
        <v>2.5</v>
      </c>
      <c r="G907" s="71">
        <v>0</v>
      </c>
    </row>
    <row r="908" spans="1:7">
      <c r="A908" t="s">
        <v>3327</v>
      </c>
      <c r="B908" t="s">
        <v>2986</v>
      </c>
      <c r="C908">
        <v>0.54</v>
      </c>
      <c r="D908" s="70">
        <v>45890</v>
      </c>
      <c r="E908" s="70">
        <v>45906</v>
      </c>
      <c r="F908">
        <v>1.73</v>
      </c>
      <c r="G908" s="71">
        <v>0</v>
      </c>
    </row>
    <row r="909" spans="1:7">
      <c r="A909" t="s">
        <v>3328</v>
      </c>
      <c r="B909" t="s">
        <v>3039</v>
      </c>
      <c r="C909">
        <v>0.54</v>
      </c>
      <c r="D909" s="70">
        <v>45890</v>
      </c>
      <c r="E909" s="70">
        <v>45906</v>
      </c>
      <c r="F909">
        <v>0.57999999999999996</v>
      </c>
      <c r="G909" s="71">
        <v>0</v>
      </c>
    </row>
    <row r="910" spans="1:7">
      <c r="A910" t="s">
        <v>3329</v>
      </c>
      <c r="B910" t="s">
        <v>2923</v>
      </c>
      <c r="C910">
        <v>0.54</v>
      </c>
      <c r="D910" s="70">
        <v>45890</v>
      </c>
      <c r="E910" s="70">
        <v>45906</v>
      </c>
      <c r="F910">
        <v>5.19</v>
      </c>
      <c r="G910" s="71">
        <v>0</v>
      </c>
    </row>
    <row r="911" spans="1:7">
      <c r="A911" t="s">
        <v>3330</v>
      </c>
      <c r="B911" t="s">
        <v>2854</v>
      </c>
      <c r="C911">
        <v>0.54</v>
      </c>
      <c r="D911" s="70">
        <v>45890</v>
      </c>
      <c r="E911" s="70">
        <v>45906</v>
      </c>
      <c r="F911">
        <v>5.23</v>
      </c>
      <c r="G911" s="71">
        <v>0</v>
      </c>
    </row>
    <row r="912" spans="1:7">
      <c r="A912" t="s">
        <v>3331</v>
      </c>
      <c r="B912" t="s">
        <v>3296</v>
      </c>
      <c r="C912">
        <v>0.75</v>
      </c>
      <c r="D912" s="70">
        <v>45890</v>
      </c>
      <c r="E912" s="70">
        <v>45910</v>
      </c>
      <c r="F912">
        <v>2</v>
      </c>
      <c r="G912" s="71">
        <v>0</v>
      </c>
    </row>
    <row r="913" spans="1:7">
      <c r="A913" t="s">
        <v>3332</v>
      </c>
      <c r="B913" t="s">
        <v>3065</v>
      </c>
      <c r="C913">
        <v>0.75</v>
      </c>
      <c r="D913" s="70">
        <v>45890</v>
      </c>
      <c r="E913" s="70">
        <v>45910</v>
      </c>
      <c r="F913">
        <v>5</v>
      </c>
      <c r="G913" s="71">
        <v>0</v>
      </c>
    </row>
    <row r="914" spans="1:7">
      <c r="A914" t="s">
        <v>3333</v>
      </c>
      <c r="B914" t="s">
        <v>3067</v>
      </c>
      <c r="C914">
        <v>0.75</v>
      </c>
      <c r="D914" s="70">
        <v>45890</v>
      </c>
      <c r="E914" s="70">
        <v>45910</v>
      </c>
      <c r="F914">
        <v>5</v>
      </c>
      <c r="G914" s="71">
        <v>0</v>
      </c>
    </row>
    <row r="915" spans="1:7">
      <c r="A915" t="s">
        <v>3334</v>
      </c>
      <c r="B915" t="s">
        <v>3069</v>
      </c>
      <c r="C915">
        <v>0.75</v>
      </c>
      <c r="D915" s="70">
        <v>45890</v>
      </c>
      <c r="E915" s="70">
        <v>45910</v>
      </c>
      <c r="F915">
        <v>6.8</v>
      </c>
      <c r="G915" s="71">
        <v>0</v>
      </c>
    </row>
    <row r="916" spans="1:7">
      <c r="A916" t="s">
        <v>3335</v>
      </c>
      <c r="B916" t="s">
        <v>3088</v>
      </c>
      <c r="C916">
        <v>0.75</v>
      </c>
      <c r="D916" s="70">
        <v>45890</v>
      </c>
      <c r="E916" s="70">
        <v>45910</v>
      </c>
      <c r="F916">
        <v>0.35</v>
      </c>
      <c r="G916" s="71">
        <v>0</v>
      </c>
    </row>
    <row r="917" spans="1:7">
      <c r="A917" t="s">
        <v>3336</v>
      </c>
      <c r="B917" t="s">
        <v>3005</v>
      </c>
      <c r="C917">
        <v>0.75</v>
      </c>
      <c r="D917" s="70">
        <v>45890</v>
      </c>
      <c r="E917" s="70">
        <v>45910</v>
      </c>
      <c r="F917">
        <v>4.55</v>
      </c>
      <c r="G917" s="71">
        <v>0</v>
      </c>
    </row>
    <row r="918" spans="1:7">
      <c r="A918" t="s">
        <v>3337</v>
      </c>
      <c r="B918" t="s">
        <v>3007</v>
      </c>
      <c r="C918">
        <v>0.75</v>
      </c>
      <c r="D918" s="70">
        <v>45890</v>
      </c>
      <c r="E918" s="70">
        <v>45910</v>
      </c>
      <c r="F918">
        <v>6.45</v>
      </c>
      <c r="G918" s="71">
        <v>0</v>
      </c>
    </row>
    <row r="919" spans="1:7">
      <c r="A919" t="s">
        <v>81</v>
      </c>
      <c r="B919" t="s">
        <v>2758</v>
      </c>
      <c r="C919">
        <v>0.54</v>
      </c>
      <c r="D919" s="70">
        <v>45890</v>
      </c>
      <c r="E919" s="70">
        <v>45906</v>
      </c>
      <c r="F919">
        <v>0.27</v>
      </c>
      <c r="G919" s="71">
        <v>0</v>
      </c>
    </row>
    <row r="920" spans="1:7">
      <c r="A920" t="s">
        <v>1067</v>
      </c>
      <c r="B920" t="s">
        <v>2759</v>
      </c>
      <c r="C920">
        <v>0.54</v>
      </c>
      <c r="D920" s="70">
        <v>45890</v>
      </c>
      <c r="E920" s="70">
        <v>45906</v>
      </c>
      <c r="F920">
        <v>0.27</v>
      </c>
      <c r="G920" s="71">
        <v>0</v>
      </c>
    </row>
    <row r="921" spans="1:7">
      <c r="A921" t="s">
        <v>1031</v>
      </c>
      <c r="B921" t="s">
        <v>2760</v>
      </c>
      <c r="C921">
        <v>0.54</v>
      </c>
      <c r="D921" s="70">
        <v>45890</v>
      </c>
      <c r="E921" s="70">
        <v>45906</v>
      </c>
      <c r="F921">
        <v>0.27</v>
      </c>
      <c r="G921" s="71">
        <v>0</v>
      </c>
    </row>
    <row r="922" spans="1:7">
      <c r="A922" t="s">
        <v>3338</v>
      </c>
      <c r="B922" t="s">
        <v>3126</v>
      </c>
      <c r="C922">
        <v>0.54</v>
      </c>
      <c r="D922" s="70">
        <v>45890</v>
      </c>
      <c r="E922" s="70">
        <v>45906</v>
      </c>
      <c r="F922">
        <v>0.38</v>
      </c>
      <c r="G922" s="71">
        <v>0</v>
      </c>
    </row>
    <row r="923" spans="1:7">
      <c r="A923" t="s">
        <v>2333</v>
      </c>
      <c r="B923" t="s">
        <v>3339</v>
      </c>
      <c r="C923">
        <v>0.54</v>
      </c>
      <c r="D923" s="70">
        <v>45892</v>
      </c>
      <c r="E923" s="70">
        <v>45907</v>
      </c>
      <c r="F923">
        <v>6.85</v>
      </c>
      <c r="G923" s="71">
        <v>0</v>
      </c>
    </row>
    <row r="924" spans="1:7">
      <c r="A924" t="s">
        <v>3340</v>
      </c>
      <c r="B924" t="s">
        <v>3024</v>
      </c>
      <c r="C924">
        <v>0.54</v>
      </c>
      <c r="D924" s="70">
        <v>45892</v>
      </c>
      <c r="E924" s="70">
        <v>45907</v>
      </c>
      <c r="F924">
        <v>4.92</v>
      </c>
      <c r="G924" s="71">
        <v>0</v>
      </c>
    </row>
    <row r="925" spans="1:7">
      <c r="A925" t="s">
        <v>3341</v>
      </c>
      <c r="B925" t="s">
        <v>2996</v>
      </c>
      <c r="C925">
        <v>0.54</v>
      </c>
      <c r="D925" s="70">
        <v>45892</v>
      </c>
      <c r="E925" s="70">
        <v>45907</v>
      </c>
      <c r="F925">
        <v>4.1500000000000004</v>
      </c>
      <c r="G925" s="71">
        <v>0</v>
      </c>
    </row>
    <row r="926" spans="1:7">
      <c r="A926" t="s">
        <v>3342</v>
      </c>
      <c r="B926" t="s">
        <v>3339</v>
      </c>
      <c r="C926">
        <v>0.54</v>
      </c>
      <c r="D926" s="70">
        <v>45892</v>
      </c>
      <c r="E926" s="70">
        <v>45907</v>
      </c>
      <c r="F926">
        <v>6.85</v>
      </c>
      <c r="G926" s="71">
        <v>0</v>
      </c>
    </row>
    <row r="927" spans="1:7">
      <c r="A927" t="s">
        <v>3343</v>
      </c>
      <c r="B927" t="s">
        <v>3098</v>
      </c>
      <c r="C927">
        <v>0.75</v>
      </c>
      <c r="D927" s="70">
        <v>45893</v>
      </c>
      <c r="E927" s="70">
        <v>45911</v>
      </c>
      <c r="F927">
        <v>5.05</v>
      </c>
      <c r="G927" s="71">
        <v>0</v>
      </c>
    </row>
    <row r="928" spans="1:7">
      <c r="A928" t="s">
        <v>3344</v>
      </c>
      <c r="B928" t="s">
        <v>3098</v>
      </c>
      <c r="C928">
        <v>0.75</v>
      </c>
      <c r="D928" s="70">
        <v>45893</v>
      </c>
      <c r="E928" s="70">
        <v>45911</v>
      </c>
      <c r="F928">
        <v>5.05</v>
      </c>
      <c r="G928" s="71">
        <v>0</v>
      </c>
    </row>
    <row r="929" spans="1:7">
      <c r="A929" t="s">
        <v>3345</v>
      </c>
      <c r="B929" t="s">
        <v>3346</v>
      </c>
      <c r="C929">
        <v>0.75</v>
      </c>
      <c r="D929" s="70">
        <v>45893</v>
      </c>
      <c r="E929" s="70">
        <v>45911</v>
      </c>
      <c r="F929">
        <v>6.9</v>
      </c>
      <c r="G929" s="71">
        <v>0</v>
      </c>
    </row>
    <row r="930" spans="1:7">
      <c r="A930" t="s">
        <v>3347</v>
      </c>
      <c r="B930" t="s">
        <v>2918</v>
      </c>
      <c r="C930">
        <v>0.75</v>
      </c>
      <c r="D930" s="70">
        <v>45893</v>
      </c>
      <c r="E930" s="70">
        <v>45911</v>
      </c>
      <c r="F930">
        <v>0.95</v>
      </c>
      <c r="G930" s="71">
        <v>0</v>
      </c>
    </row>
    <row r="931" spans="1:7">
      <c r="A931" t="s">
        <v>2304</v>
      </c>
      <c r="B931" t="s">
        <v>2775</v>
      </c>
      <c r="C931">
        <v>0.54</v>
      </c>
      <c r="D931" s="70">
        <v>45893</v>
      </c>
      <c r="E931" s="70">
        <v>45908</v>
      </c>
      <c r="F931">
        <v>0.23</v>
      </c>
      <c r="G931" s="71">
        <v>0</v>
      </c>
    </row>
    <row r="932" spans="1:7">
      <c r="A932" t="s">
        <v>1116</v>
      </c>
      <c r="B932" t="s">
        <v>2792</v>
      </c>
      <c r="C932">
        <v>0.54</v>
      </c>
      <c r="D932" s="70">
        <v>45893</v>
      </c>
      <c r="E932" s="70">
        <v>45908</v>
      </c>
      <c r="F932">
        <v>0.23</v>
      </c>
      <c r="G932" s="71">
        <v>0</v>
      </c>
    </row>
    <row r="933" spans="1:7">
      <c r="A933" t="s">
        <v>2275</v>
      </c>
      <c r="B933" t="s">
        <v>2776</v>
      </c>
      <c r="C933">
        <v>0.54</v>
      </c>
      <c r="D933" s="70">
        <v>45893</v>
      </c>
      <c r="E933" s="70">
        <v>45908</v>
      </c>
      <c r="F933">
        <v>0.31</v>
      </c>
      <c r="G933" s="71">
        <v>0</v>
      </c>
    </row>
    <row r="934" spans="1:7">
      <c r="A934" t="s">
        <v>3348</v>
      </c>
      <c r="B934" t="s">
        <v>2767</v>
      </c>
      <c r="C934">
        <v>0.75</v>
      </c>
      <c r="D934" s="70">
        <v>45893</v>
      </c>
      <c r="E934" s="70">
        <v>45911</v>
      </c>
      <c r="F934">
        <v>0.15</v>
      </c>
      <c r="G934" s="71">
        <v>0</v>
      </c>
    </row>
    <row r="935" spans="1:7">
      <c r="A935" t="s">
        <v>3349</v>
      </c>
      <c r="B935" t="s">
        <v>2769</v>
      </c>
      <c r="C935">
        <v>0.75</v>
      </c>
      <c r="D935" s="70">
        <v>45893</v>
      </c>
      <c r="E935" s="70">
        <v>45911</v>
      </c>
      <c r="F935">
        <v>0.15</v>
      </c>
      <c r="G935" s="71">
        <v>0</v>
      </c>
    </row>
    <row r="936" spans="1:7">
      <c r="A936" t="s">
        <v>3350</v>
      </c>
      <c r="B936" t="s">
        <v>2771</v>
      </c>
      <c r="C936">
        <v>0.75</v>
      </c>
      <c r="D936" s="70">
        <v>45893</v>
      </c>
      <c r="E936" s="70">
        <v>45911</v>
      </c>
      <c r="F936">
        <v>0.15</v>
      </c>
      <c r="G936" s="71">
        <v>0</v>
      </c>
    </row>
    <row r="937" spans="1:7">
      <c r="A937" t="s">
        <v>3351</v>
      </c>
      <c r="B937" t="s">
        <v>3005</v>
      </c>
      <c r="C937">
        <v>0.75</v>
      </c>
      <c r="D937" s="70">
        <v>45893</v>
      </c>
      <c r="E937" s="70">
        <v>45911</v>
      </c>
      <c r="F937">
        <v>4.5</v>
      </c>
      <c r="G937" s="71">
        <v>0</v>
      </c>
    </row>
    <row r="938" spans="1:7">
      <c r="A938" t="s">
        <v>3352</v>
      </c>
      <c r="B938" t="s">
        <v>3007</v>
      </c>
      <c r="C938">
        <v>0.75</v>
      </c>
      <c r="D938" s="70">
        <v>45893</v>
      </c>
      <c r="E938" s="70">
        <v>45911</v>
      </c>
      <c r="F938">
        <v>6.4</v>
      </c>
      <c r="G938" s="71">
        <v>0</v>
      </c>
    </row>
    <row r="939" spans="1:7">
      <c r="A939" t="s">
        <v>3353</v>
      </c>
      <c r="B939" t="s">
        <v>2699</v>
      </c>
      <c r="C939">
        <v>0.75</v>
      </c>
      <c r="D939" s="70">
        <v>45893</v>
      </c>
      <c r="E939" s="70">
        <v>45911</v>
      </c>
      <c r="F939">
        <v>0</v>
      </c>
      <c r="G939" s="71">
        <v>0</v>
      </c>
    </row>
    <row r="940" spans="1:7">
      <c r="A940" t="s">
        <v>3354</v>
      </c>
      <c r="B940" t="s">
        <v>2701</v>
      </c>
      <c r="C940">
        <v>0.75</v>
      </c>
      <c r="D940" s="70">
        <v>45893</v>
      </c>
      <c r="E940" s="70">
        <v>45911</v>
      </c>
      <c r="F940">
        <v>0</v>
      </c>
      <c r="G940" s="71">
        <v>0</v>
      </c>
    </row>
    <row r="941" spans="1:7">
      <c r="A941" t="s">
        <v>3355</v>
      </c>
      <c r="B941" t="s">
        <v>2767</v>
      </c>
      <c r="C941">
        <v>0.75</v>
      </c>
      <c r="D941" s="70">
        <v>45894</v>
      </c>
      <c r="E941" s="70">
        <v>45914</v>
      </c>
      <c r="F941">
        <v>1.6</v>
      </c>
      <c r="G941" s="71">
        <v>0</v>
      </c>
    </row>
    <row r="942" spans="1:7">
      <c r="A942" t="s">
        <v>3356</v>
      </c>
      <c r="B942" t="s">
        <v>2769</v>
      </c>
      <c r="C942">
        <v>0.75</v>
      </c>
      <c r="D942" s="70">
        <v>45894</v>
      </c>
      <c r="E942" s="70">
        <v>45914</v>
      </c>
      <c r="F942">
        <v>1.6</v>
      </c>
      <c r="G942" s="71">
        <v>0</v>
      </c>
    </row>
    <row r="943" spans="1:7">
      <c r="A943" t="s">
        <v>3357</v>
      </c>
      <c r="B943" t="s">
        <v>2771</v>
      </c>
      <c r="C943">
        <v>0.75</v>
      </c>
      <c r="D943" s="70">
        <v>45894</v>
      </c>
      <c r="E943" s="70">
        <v>45914</v>
      </c>
      <c r="F943">
        <v>1.6</v>
      </c>
      <c r="G943" s="71">
        <v>0</v>
      </c>
    </row>
    <row r="944" spans="1:7">
      <c r="A944" t="s">
        <v>3358</v>
      </c>
      <c r="B944" t="s">
        <v>3123</v>
      </c>
      <c r="C944">
        <v>0.75</v>
      </c>
      <c r="D944" s="70">
        <v>45894</v>
      </c>
      <c r="E944" s="70">
        <v>45914</v>
      </c>
      <c r="F944">
        <v>5.85</v>
      </c>
      <c r="G944" s="71">
        <v>0</v>
      </c>
    </row>
    <row r="945" spans="1:7">
      <c r="A945" t="s">
        <v>3359</v>
      </c>
      <c r="B945" t="s">
        <v>2796</v>
      </c>
      <c r="C945">
        <v>0.75</v>
      </c>
      <c r="D945" s="70">
        <v>45894</v>
      </c>
      <c r="E945" s="70">
        <v>45914</v>
      </c>
      <c r="F945">
        <v>1.7</v>
      </c>
      <c r="G945" s="71">
        <v>0</v>
      </c>
    </row>
    <row r="946" spans="1:7">
      <c r="A946" t="s">
        <v>3360</v>
      </c>
      <c r="B946" t="s">
        <v>2817</v>
      </c>
      <c r="C946">
        <v>0.75</v>
      </c>
      <c r="D946" s="70">
        <v>45894</v>
      </c>
      <c r="E946" s="70">
        <v>45914</v>
      </c>
      <c r="F946">
        <v>1.7</v>
      </c>
      <c r="G946" s="71">
        <v>0</v>
      </c>
    </row>
    <row r="947" spans="1:7">
      <c r="A947" t="s">
        <v>3361</v>
      </c>
      <c r="B947" t="s">
        <v>2798</v>
      </c>
      <c r="C947">
        <v>0.75</v>
      </c>
      <c r="D947" s="70">
        <v>45894</v>
      </c>
      <c r="E947" s="70">
        <v>45914</v>
      </c>
      <c r="F947">
        <v>1.8</v>
      </c>
      <c r="G947" s="71">
        <v>0</v>
      </c>
    </row>
    <row r="948" spans="1:7">
      <c r="A948" t="s">
        <v>3362</v>
      </c>
      <c r="B948" t="s">
        <v>2862</v>
      </c>
      <c r="C948">
        <v>0.75</v>
      </c>
      <c r="D948" s="70">
        <v>45894</v>
      </c>
      <c r="E948" s="70">
        <v>45914</v>
      </c>
      <c r="F948">
        <v>2.0499999999999998</v>
      </c>
      <c r="G948" s="71">
        <v>0</v>
      </c>
    </row>
    <row r="949" spans="1:7">
      <c r="A949" t="s">
        <v>3363</v>
      </c>
      <c r="B949" t="s">
        <v>3364</v>
      </c>
      <c r="C949">
        <v>0.54</v>
      </c>
      <c r="D949" s="70">
        <v>45894</v>
      </c>
      <c r="E949" s="70">
        <v>45909</v>
      </c>
      <c r="F949">
        <v>7.31</v>
      </c>
      <c r="G949" s="71">
        <v>0</v>
      </c>
    </row>
    <row r="950" spans="1:7">
      <c r="A950" t="s">
        <v>3365</v>
      </c>
      <c r="B950" t="s">
        <v>2857</v>
      </c>
      <c r="C950">
        <v>0.54</v>
      </c>
      <c r="D950" s="70">
        <v>45894</v>
      </c>
      <c r="E950" s="70">
        <v>45909</v>
      </c>
      <c r="F950">
        <v>0</v>
      </c>
      <c r="G950" s="71">
        <v>0</v>
      </c>
    </row>
    <row r="951" spans="1:7">
      <c r="A951" t="s">
        <v>2245</v>
      </c>
      <c r="B951" t="s">
        <v>2923</v>
      </c>
      <c r="C951">
        <v>0.54</v>
      </c>
      <c r="D951" s="70">
        <v>45894</v>
      </c>
      <c r="E951" s="70">
        <v>45909</v>
      </c>
      <c r="F951">
        <v>0.38</v>
      </c>
      <c r="G951" s="71">
        <v>0</v>
      </c>
    </row>
    <row r="952" spans="1:7">
      <c r="A952" t="s">
        <v>1319</v>
      </c>
      <c r="B952" t="s">
        <v>2854</v>
      </c>
      <c r="C952">
        <v>0.54</v>
      </c>
      <c r="D952" s="70">
        <v>45894</v>
      </c>
      <c r="E952" s="70">
        <v>45909</v>
      </c>
      <c r="F952">
        <v>0.54</v>
      </c>
      <c r="G952" s="71">
        <v>0</v>
      </c>
    </row>
    <row r="953" spans="1:7">
      <c r="A953" t="s">
        <v>2310</v>
      </c>
      <c r="B953" t="s">
        <v>2775</v>
      </c>
      <c r="C953">
        <v>0.54</v>
      </c>
      <c r="D953" s="70">
        <v>45894</v>
      </c>
      <c r="E953" s="70">
        <v>45909</v>
      </c>
      <c r="F953">
        <v>0.85</v>
      </c>
      <c r="G953" s="71">
        <v>0</v>
      </c>
    </row>
    <row r="954" spans="1:7">
      <c r="A954" t="s">
        <v>1126</v>
      </c>
      <c r="B954" t="s">
        <v>2792</v>
      </c>
      <c r="C954">
        <v>0.54</v>
      </c>
      <c r="D954" s="70">
        <v>45894</v>
      </c>
      <c r="E954" s="70">
        <v>45909</v>
      </c>
      <c r="F954">
        <v>0.85</v>
      </c>
      <c r="G954" s="71">
        <v>0</v>
      </c>
    </row>
    <row r="955" spans="1:7">
      <c r="A955" t="s">
        <v>2285</v>
      </c>
      <c r="B955" t="s">
        <v>2776</v>
      </c>
      <c r="C955">
        <v>0.54</v>
      </c>
      <c r="D955" s="70">
        <v>45894</v>
      </c>
      <c r="E955" s="70">
        <v>45909</v>
      </c>
      <c r="F955">
        <v>0.92</v>
      </c>
      <c r="G955" s="71">
        <v>0</v>
      </c>
    </row>
    <row r="956" spans="1:7">
      <c r="A956" t="s">
        <v>1180</v>
      </c>
      <c r="B956" t="s">
        <v>2824</v>
      </c>
      <c r="C956">
        <v>0.54</v>
      </c>
      <c r="D956" s="70">
        <v>45894</v>
      </c>
      <c r="E956" s="70">
        <v>45909</v>
      </c>
      <c r="F956">
        <v>1.46</v>
      </c>
      <c r="G956" s="71">
        <v>0</v>
      </c>
    </row>
    <row r="957" spans="1:7">
      <c r="A957" t="s">
        <v>3366</v>
      </c>
      <c r="B957" t="s">
        <v>3029</v>
      </c>
      <c r="C957">
        <v>0.54</v>
      </c>
      <c r="D957" s="70">
        <v>45894</v>
      </c>
      <c r="E957" s="70">
        <v>45909</v>
      </c>
      <c r="F957">
        <v>4.92</v>
      </c>
      <c r="G957" s="71">
        <v>0</v>
      </c>
    </row>
    <row r="958" spans="1:7">
      <c r="A958" t="s">
        <v>3367</v>
      </c>
      <c r="B958" t="s">
        <v>3024</v>
      </c>
      <c r="C958">
        <v>0.54</v>
      </c>
      <c r="D958" s="70">
        <v>45894</v>
      </c>
      <c r="E958" s="70">
        <v>45909</v>
      </c>
      <c r="F958">
        <v>5.08</v>
      </c>
      <c r="G958" s="71">
        <v>0</v>
      </c>
    </row>
    <row r="959" spans="1:7">
      <c r="A959" t="s">
        <v>3368</v>
      </c>
      <c r="B959" t="s">
        <v>3160</v>
      </c>
      <c r="C959">
        <v>0.54</v>
      </c>
      <c r="D959" s="70">
        <v>45894</v>
      </c>
      <c r="E959" s="70">
        <v>45909</v>
      </c>
      <c r="F959">
        <v>1.69</v>
      </c>
      <c r="G959" s="71">
        <v>0</v>
      </c>
    </row>
    <row r="960" spans="1:7">
      <c r="A960" t="s">
        <v>3369</v>
      </c>
      <c r="B960" t="s">
        <v>2970</v>
      </c>
      <c r="C960">
        <v>0.54</v>
      </c>
      <c r="D960" s="70">
        <v>45895</v>
      </c>
      <c r="E960" s="70">
        <v>45910</v>
      </c>
      <c r="F960">
        <v>0.38</v>
      </c>
      <c r="G960" s="71">
        <v>0</v>
      </c>
    </row>
    <row r="961" spans="1:7">
      <c r="A961" t="s">
        <v>818</v>
      </c>
      <c r="B961" t="s">
        <v>2986</v>
      </c>
      <c r="C961">
        <v>0.54</v>
      </c>
      <c r="D961" s="70">
        <v>45895</v>
      </c>
      <c r="E961" s="70">
        <v>45910</v>
      </c>
      <c r="F961">
        <v>0.73</v>
      </c>
      <c r="G961" s="71">
        <v>0</v>
      </c>
    </row>
    <row r="962" spans="1:7">
      <c r="A962" t="s">
        <v>3370</v>
      </c>
      <c r="B962" t="s">
        <v>3021</v>
      </c>
      <c r="C962">
        <v>0.75</v>
      </c>
      <c r="D962" s="70">
        <v>45895</v>
      </c>
      <c r="E962" s="70">
        <v>45915</v>
      </c>
      <c r="F962">
        <v>2.5499999999999998</v>
      </c>
      <c r="G962" s="71">
        <v>0</v>
      </c>
    </row>
    <row r="963" spans="1:7">
      <c r="A963" t="s">
        <v>466</v>
      </c>
      <c r="B963" t="s">
        <v>2940</v>
      </c>
      <c r="C963">
        <v>0.54</v>
      </c>
      <c r="D963" s="70">
        <v>45895</v>
      </c>
      <c r="E963" s="70">
        <v>45910</v>
      </c>
      <c r="F963">
        <v>1.5</v>
      </c>
      <c r="G963" s="71">
        <v>0</v>
      </c>
    </row>
    <row r="964" spans="1:7">
      <c r="A964" t="s">
        <v>3371</v>
      </c>
      <c r="B964" t="s">
        <v>2970</v>
      </c>
      <c r="C964">
        <v>0.54</v>
      </c>
      <c r="D964" s="70">
        <v>45895</v>
      </c>
      <c r="E964" s="70">
        <v>45910</v>
      </c>
      <c r="F964">
        <v>1.54</v>
      </c>
      <c r="G964" s="71">
        <v>0</v>
      </c>
    </row>
    <row r="965" spans="1:7">
      <c r="A965" t="s">
        <v>966</v>
      </c>
      <c r="B965" t="s">
        <v>2923</v>
      </c>
      <c r="C965">
        <v>0.54</v>
      </c>
      <c r="D965" s="70">
        <v>45895</v>
      </c>
      <c r="E965" s="70">
        <v>45910</v>
      </c>
      <c r="F965">
        <v>1.54</v>
      </c>
      <c r="G965" s="71">
        <v>0</v>
      </c>
    </row>
    <row r="966" spans="1:7">
      <c r="A966" t="s">
        <v>1324</v>
      </c>
      <c r="B966" t="s">
        <v>2854</v>
      </c>
      <c r="C966">
        <v>0.54</v>
      </c>
      <c r="D966" s="70">
        <v>45895</v>
      </c>
      <c r="E966" s="70">
        <v>45910</v>
      </c>
      <c r="F966">
        <v>1.69</v>
      </c>
      <c r="G966" s="71">
        <v>0</v>
      </c>
    </row>
    <row r="967" spans="1:7">
      <c r="A967" t="s">
        <v>3372</v>
      </c>
      <c r="B967" t="s">
        <v>3123</v>
      </c>
      <c r="C967">
        <v>0.75</v>
      </c>
      <c r="D967" s="70">
        <v>45895</v>
      </c>
      <c r="E967" s="70">
        <v>45915</v>
      </c>
      <c r="F967">
        <v>5.8</v>
      </c>
      <c r="G967" s="71">
        <v>0</v>
      </c>
    </row>
    <row r="968" spans="1:7">
      <c r="A968" t="s">
        <v>3373</v>
      </c>
      <c r="B968" t="s">
        <v>3259</v>
      </c>
      <c r="C968">
        <v>0.54</v>
      </c>
      <c r="D968" s="70">
        <v>45895</v>
      </c>
      <c r="E968" s="70">
        <v>45910</v>
      </c>
      <c r="F968">
        <v>5.42</v>
      </c>
      <c r="G968" s="71">
        <v>0</v>
      </c>
    </row>
    <row r="969" spans="1:7">
      <c r="A969" t="s">
        <v>3374</v>
      </c>
      <c r="B969" t="s">
        <v>2935</v>
      </c>
      <c r="C969">
        <v>0.75</v>
      </c>
      <c r="D969" s="70">
        <v>45895</v>
      </c>
      <c r="E969" s="70">
        <v>45915</v>
      </c>
      <c r="F969">
        <v>1.45</v>
      </c>
      <c r="G969" s="71">
        <v>0</v>
      </c>
    </row>
    <row r="970" spans="1:7">
      <c r="A970" t="s">
        <v>1169</v>
      </c>
      <c r="B970" t="s">
        <v>2824</v>
      </c>
      <c r="C970">
        <v>0.54</v>
      </c>
      <c r="D970" s="70">
        <v>45895</v>
      </c>
      <c r="E970" s="70">
        <v>45910</v>
      </c>
      <c r="F970">
        <v>0.15</v>
      </c>
      <c r="G970" s="71">
        <v>0</v>
      </c>
    </row>
    <row r="971" spans="1:7">
      <c r="A971" t="s">
        <v>3375</v>
      </c>
      <c r="B971" t="s">
        <v>3029</v>
      </c>
      <c r="C971">
        <v>0.54</v>
      </c>
      <c r="D971" s="70">
        <v>45895</v>
      </c>
      <c r="E971" s="70">
        <v>45910</v>
      </c>
      <c r="F971">
        <v>5.35</v>
      </c>
      <c r="G971" s="71">
        <v>0</v>
      </c>
    </row>
    <row r="972" spans="1:7">
      <c r="A972" t="s">
        <v>3376</v>
      </c>
      <c r="B972" t="s">
        <v>3199</v>
      </c>
      <c r="C972">
        <v>0.75</v>
      </c>
      <c r="D972" s="70">
        <v>45895</v>
      </c>
      <c r="E972" s="70">
        <v>45915</v>
      </c>
      <c r="F972">
        <v>2.6</v>
      </c>
      <c r="G972" s="71">
        <v>0</v>
      </c>
    </row>
    <row r="973" spans="1:7">
      <c r="A973" t="s">
        <v>893</v>
      </c>
      <c r="B973" t="s">
        <v>3063</v>
      </c>
      <c r="C973">
        <v>0.54</v>
      </c>
      <c r="D973" s="70">
        <v>45895</v>
      </c>
      <c r="E973" s="70">
        <v>45910</v>
      </c>
      <c r="F973">
        <v>1.96</v>
      </c>
      <c r="G973" s="71">
        <v>0</v>
      </c>
    </row>
    <row r="974" spans="1:7">
      <c r="A974" t="s">
        <v>3377</v>
      </c>
      <c r="B974" t="s">
        <v>3021</v>
      </c>
      <c r="C974">
        <v>0.75</v>
      </c>
      <c r="D974" s="70">
        <v>45896</v>
      </c>
      <c r="E974" s="70">
        <v>45916</v>
      </c>
      <c r="F974">
        <v>1.55</v>
      </c>
      <c r="G974" s="71">
        <v>0</v>
      </c>
    </row>
    <row r="975" spans="1:7">
      <c r="A975" t="s">
        <v>3378</v>
      </c>
      <c r="B975" t="s">
        <v>3128</v>
      </c>
      <c r="C975">
        <v>0.75</v>
      </c>
      <c r="D975" s="70">
        <v>45896</v>
      </c>
      <c r="E975" s="70">
        <v>45916</v>
      </c>
      <c r="F975">
        <v>5.8</v>
      </c>
      <c r="G975" s="71">
        <v>0</v>
      </c>
    </row>
    <row r="976" spans="1:7">
      <c r="A976" t="s">
        <v>3379</v>
      </c>
      <c r="B976" t="s">
        <v>3380</v>
      </c>
      <c r="C976">
        <v>0.75</v>
      </c>
      <c r="D976" s="70">
        <v>45896</v>
      </c>
      <c r="E976" s="70">
        <v>45916</v>
      </c>
      <c r="F976">
        <v>1.6</v>
      </c>
      <c r="G976" s="71">
        <v>0</v>
      </c>
    </row>
    <row r="977" spans="1:7">
      <c r="A977" t="s">
        <v>3381</v>
      </c>
      <c r="B977" t="s">
        <v>3259</v>
      </c>
      <c r="C977">
        <v>0.54</v>
      </c>
      <c r="D977" s="70">
        <v>45897</v>
      </c>
      <c r="E977" s="70">
        <v>45913</v>
      </c>
      <c r="F977">
        <v>5.35</v>
      </c>
      <c r="G977" s="71">
        <v>0</v>
      </c>
    </row>
    <row r="978" spans="1:7">
      <c r="A978" t="s">
        <v>3382</v>
      </c>
      <c r="B978" t="s">
        <v>3128</v>
      </c>
      <c r="C978">
        <v>0.75</v>
      </c>
      <c r="D978" s="70">
        <v>45897</v>
      </c>
      <c r="E978" s="70">
        <v>45917</v>
      </c>
      <c r="F978">
        <v>5.75</v>
      </c>
      <c r="G978" s="71">
        <v>0</v>
      </c>
    </row>
    <row r="979" spans="1:7">
      <c r="A979" t="s">
        <v>3383</v>
      </c>
      <c r="B979" t="s">
        <v>2867</v>
      </c>
      <c r="C979">
        <v>0.75</v>
      </c>
      <c r="D979" s="70">
        <v>45897</v>
      </c>
      <c r="E979" s="70">
        <v>45917</v>
      </c>
      <c r="F979">
        <v>1.35</v>
      </c>
      <c r="G979" s="71">
        <v>0</v>
      </c>
    </row>
    <row r="980" spans="1:7">
      <c r="A980" t="s">
        <v>3384</v>
      </c>
      <c r="B980" t="s">
        <v>2767</v>
      </c>
      <c r="C980">
        <v>0.75</v>
      </c>
      <c r="D980" s="70">
        <v>45897</v>
      </c>
      <c r="E980" s="70">
        <v>45917</v>
      </c>
      <c r="F980">
        <v>0.75</v>
      </c>
      <c r="G980" s="71">
        <v>0</v>
      </c>
    </row>
    <row r="981" spans="1:7">
      <c r="A981" t="s">
        <v>3385</v>
      </c>
      <c r="B981" t="s">
        <v>2769</v>
      </c>
      <c r="C981">
        <v>0.75</v>
      </c>
      <c r="D981" s="70">
        <v>45897</v>
      </c>
      <c r="E981" s="70">
        <v>45917</v>
      </c>
      <c r="F981">
        <v>0.75</v>
      </c>
      <c r="G981" s="71">
        <v>0</v>
      </c>
    </row>
    <row r="982" spans="1:7">
      <c r="A982" t="s">
        <v>3386</v>
      </c>
      <c r="B982" t="s">
        <v>2771</v>
      </c>
      <c r="C982">
        <v>0.75</v>
      </c>
      <c r="D982" s="70">
        <v>45897</v>
      </c>
      <c r="E982" s="70">
        <v>45917</v>
      </c>
      <c r="F982">
        <v>0.75</v>
      </c>
      <c r="G982" s="71">
        <v>0</v>
      </c>
    </row>
    <row r="983" spans="1:7">
      <c r="A983" t="s">
        <v>2296</v>
      </c>
      <c r="B983" t="s">
        <v>2775</v>
      </c>
      <c r="C983">
        <v>0.54</v>
      </c>
      <c r="D983" s="70">
        <v>45897</v>
      </c>
      <c r="E983" s="70">
        <v>45913</v>
      </c>
      <c r="F983">
        <v>0.77</v>
      </c>
      <c r="G983" s="71">
        <v>0</v>
      </c>
    </row>
    <row r="984" spans="1:7">
      <c r="A984" t="s">
        <v>1108</v>
      </c>
      <c r="B984" t="s">
        <v>2792</v>
      </c>
      <c r="C984">
        <v>0.54</v>
      </c>
      <c r="D984" s="70">
        <v>45897</v>
      </c>
      <c r="E984" s="70">
        <v>45913</v>
      </c>
      <c r="F984">
        <v>0.77</v>
      </c>
      <c r="G984" s="71">
        <v>0</v>
      </c>
    </row>
    <row r="985" spans="1:7">
      <c r="A985" t="s">
        <v>2266</v>
      </c>
      <c r="B985" t="s">
        <v>2776</v>
      </c>
      <c r="C985">
        <v>0.54</v>
      </c>
      <c r="D985" s="70">
        <v>45897</v>
      </c>
      <c r="E985" s="70">
        <v>45913</v>
      </c>
      <c r="F985">
        <v>0.88</v>
      </c>
      <c r="G985" s="71">
        <v>0</v>
      </c>
    </row>
    <row r="986" spans="1:7">
      <c r="A986" t="s">
        <v>1159</v>
      </c>
      <c r="B986" t="s">
        <v>2824</v>
      </c>
      <c r="C986">
        <v>0.54</v>
      </c>
      <c r="D986" s="70">
        <v>45897</v>
      </c>
      <c r="E986" s="70">
        <v>45913</v>
      </c>
      <c r="F986">
        <v>0.65</v>
      </c>
      <c r="G986" s="71">
        <v>0</v>
      </c>
    </row>
    <row r="987" spans="1:7">
      <c r="A987" t="s">
        <v>3387</v>
      </c>
      <c r="B987" t="s">
        <v>2767</v>
      </c>
      <c r="C987">
        <v>0.75</v>
      </c>
      <c r="D987" s="70">
        <v>45897</v>
      </c>
      <c r="E987" s="70">
        <v>45917</v>
      </c>
      <c r="F987">
        <v>0.7</v>
      </c>
      <c r="G987" s="71">
        <v>0</v>
      </c>
    </row>
    <row r="988" spans="1:7">
      <c r="A988" t="s">
        <v>3388</v>
      </c>
      <c r="B988" t="s">
        <v>2769</v>
      </c>
      <c r="C988">
        <v>0.75</v>
      </c>
      <c r="D988" s="70">
        <v>45897</v>
      </c>
      <c r="E988" s="70">
        <v>45917</v>
      </c>
      <c r="F988">
        <v>0.7</v>
      </c>
      <c r="G988" s="71">
        <v>0</v>
      </c>
    </row>
    <row r="989" spans="1:7">
      <c r="A989" t="s">
        <v>3389</v>
      </c>
      <c r="B989" t="s">
        <v>2771</v>
      </c>
      <c r="C989">
        <v>0.75</v>
      </c>
      <c r="D989" s="70">
        <v>45897</v>
      </c>
      <c r="E989" s="70">
        <v>45917</v>
      </c>
      <c r="F989">
        <v>0.7</v>
      </c>
      <c r="G989" s="71">
        <v>0</v>
      </c>
    </row>
    <row r="990" spans="1:7">
      <c r="A990" t="s">
        <v>2303</v>
      </c>
      <c r="B990" t="s">
        <v>2775</v>
      </c>
      <c r="C990">
        <v>0.54</v>
      </c>
      <c r="D990" s="70">
        <v>45897</v>
      </c>
      <c r="E990" s="70">
        <v>45913</v>
      </c>
      <c r="F990">
        <v>0.65</v>
      </c>
      <c r="G990" s="71">
        <v>0</v>
      </c>
    </row>
    <row r="991" spans="1:7">
      <c r="A991" t="s">
        <v>1115</v>
      </c>
      <c r="B991" t="s">
        <v>2792</v>
      </c>
      <c r="C991">
        <v>0.54</v>
      </c>
      <c r="D991" s="70">
        <v>45897</v>
      </c>
      <c r="E991" s="70">
        <v>45913</v>
      </c>
      <c r="F991">
        <v>0.65</v>
      </c>
      <c r="G991" s="71">
        <v>0</v>
      </c>
    </row>
    <row r="992" spans="1:7">
      <c r="A992" t="s">
        <v>2274</v>
      </c>
      <c r="B992" t="s">
        <v>2776</v>
      </c>
      <c r="C992">
        <v>0.54</v>
      </c>
      <c r="D992" s="70">
        <v>45897</v>
      </c>
      <c r="E992" s="70">
        <v>45913</v>
      </c>
      <c r="F992">
        <v>0.65</v>
      </c>
      <c r="G992" s="71">
        <v>0</v>
      </c>
    </row>
    <row r="993" spans="1:7">
      <c r="A993" t="s">
        <v>3390</v>
      </c>
      <c r="B993" t="s">
        <v>3236</v>
      </c>
      <c r="C993">
        <v>0.75</v>
      </c>
      <c r="D993" s="70">
        <v>45897</v>
      </c>
      <c r="E993" s="70">
        <v>45917</v>
      </c>
      <c r="F993">
        <v>2.2999999999999998</v>
      </c>
      <c r="G993" s="71">
        <v>0</v>
      </c>
    </row>
    <row r="994" spans="1:7">
      <c r="A994" t="s">
        <v>3391</v>
      </c>
      <c r="B994" t="s">
        <v>3236</v>
      </c>
      <c r="C994">
        <v>0.75</v>
      </c>
      <c r="D994" s="70">
        <v>45897</v>
      </c>
      <c r="E994" s="70">
        <v>45917</v>
      </c>
      <c r="F994">
        <v>2.2999999999999998</v>
      </c>
      <c r="G994" s="71">
        <v>0</v>
      </c>
    </row>
    <row r="995" spans="1:7">
      <c r="A995" t="s">
        <v>3392</v>
      </c>
      <c r="B995" t="s">
        <v>3114</v>
      </c>
      <c r="C995">
        <v>0.54</v>
      </c>
      <c r="D995" s="70">
        <v>45897</v>
      </c>
      <c r="E995" s="70">
        <v>45913</v>
      </c>
      <c r="F995">
        <v>2.85</v>
      </c>
      <c r="G995" s="71">
        <v>0</v>
      </c>
    </row>
    <row r="996" spans="1:7">
      <c r="A996" t="s">
        <v>3393</v>
      </c>
      <c r="B996" t="s">
        <v>2986</v>
      </c>
      <c r="C996">
        <v>0.54</v>
      </c>
      <c r="D996" s="70">
        <v>45899</v>
      </c>
      <c r="E996" s="70">
        <v>45914</v>
      </c>
      <c r="F996">
        <v>2.04</v>
      </c>
      <c r="G996" s="71">
        <v>0</v>
      </c>
    </row>
    <row r="997" spans="1:7">
      <c r="A997" t="s">
        <v>2152</v>
      </c>
      <c r="B997" t="s">
        <v>3063</v>
      </c>
      <c r="C997">
        <v>0.54</v>
      </c>
      <c r="D997" s="70">
        <v>45899</v>
      </c>
      <c r="E997" s="70">
        <v>45914</v>
      </c>
      <c r="F997">
        <v>3.65</v>
      </c>
      <c r="G997" s="71">
        <v>0</v>
      </c>
    </row>
    <row r="998" spans="1:7">
      <c r="A998" t="s">
        <v>3394</v>
      </c>
      <c r="B998" t="s">
        <v>2970</v>
      </c>
      <c r="C998">
        <v>0.54</v>
      </c>
      <c r="D998" s="70">
        <v>45899</v>
      </c>
      <c r="E998" s="70">
        <v>45914</v>
      </c>
      <c r="F998">
        <v>0.42</v>
      </c>
      <c r="G998" s="71">
        <v>0</v>
      </c>
    </row>
    <row r="999" spans="1:7">
      <c r="A999" t="s">
        <v>2256</v>
      </c>
      <c r="B999" t="s">
        <v>2923</v>
      </c>
      <c r="C999">
        <v>0.54</v>
      </c>
      <c r="D999" s="70">
        <v>45899</v>
      </c>
      <c r="E999" s="70">
        <v>45914</v>
      </c>
      <c r="F999">
        <v>0.46</v>
      </c>
      <c r="G999" s="71">
        <v>0</v>
      </c>
    </row>
    <row r="1000" spans="1:7">
      <c r="A1000" t="s">
        <v>1325</v>
      </c>
      <c r="B1000" t="s">
        <v>2854</v>
      </c>
      <c r="C1000">
        <v>0.54</v>
      </c>
      <c r="D1000" s="70">
        <v>45899</v>
      </c>
      <c r="E1000" s="70">
        <v>45914</v>
      </c>
      <c r="F1000">
        <v>0.5</v>
      </c>
      <c r="G1000" s="71">
        <v>0</v>
      </c>
    </row>
    <row r="1001" spans="1:7">
      <c r="A1001" t="s">
        <v>2294</v>
      </c>
      <c r="B1001" t="s">
        <v>2775</v>
      </c>
      <c r="C1001">
        <v>0.54</v>
      </c>
      <c r="D1001" s="70">
        <v>45899</v>
      </c>
      <c r="E1001" s="70">
        <v>45914</v>
      </c>
      <c r="F1001">
        <v>0.38</v>
      </c>
      <c r="G1001" s="71">
        <v>0</v>
      </c>
    </row>
    <row r="1002" spans="1:7">
      <c r="A1002" t="s">
        <v>1105</v>
      </c>
      <c r="B1002" t="s">
        <v>2792</v>
      </c>
      <c r="C1002">
        <v>0.54</v>
      </c>
      <c r="D1002" s="70">
        <v>45899</v>
      </c>
      <c r="E1002" s="70">
        <v>45914</v>
      </c>
      <c r="F1002">
        <v>0.42</v>
      </c>
      <c r="G1002" s="71">
        <v>0</v>
      </c>
    </row>
    <row r="1003" spans="1:7">
      <c r="A1003" t="s">
        <v>2263</v>
      </c>
      <c r="B1003" t="s">
        <v>2776</v>
      </c>
      <c r="C1003">
        <v>0.54</v>
      </c>
      <c r="D1003" s="70">
        <v>45899</v>
      </c>
      <c r="E1003" s="70">
        <v>45914</v>
      </c>
      <c r="F1003">
        <v>0.46</v>
      </c>
      <c r="G1003" s="71">
        <v>0</v>
      </c>
    </row>
    <row r="1004" spans="1:7">
      <c r="A1004" t="s">
        <v>3395</v>
      </c>
      <c r="B1004" t="s">
        <v>3396</v>
      </c>
      <c r="C1004">
        <v>0.54</v>
      </c>
      <c r="D1004" s="70">
        <v>45900</v>
      </c>
      <c r="E1004" s="70">
        <v>45915</v>
      </c>
      <c r="F1004">
        <v>2.88</v>
      </c>
      <c r="G1004" s="71">
        <v>0</v>
      </c>
    </row>
    <row r="1005" spans="1:7">
      <c r="A1005" t="s">
        <v>3397</v>
      </c>
      <c r="B1005" t="s">
        <v>3398</v>
      </c>
      <c r="C1005">
        <v>0.54</v>
      </c>
      <c r="D1005" s="70">
        <v>45900</v>
      </c>
      <c r="E1005" s="70">
        <v>45915</v>
      </c>
      <c r="F1005">
        <v>1.5</v>
      </c>
      <c r="G1005" s="71">
        <v>0</v>
      </c>
    </row>
    <row r="1006" spans="1:7">
      <c r="A1006" t="s">
        <v>727</v>
      </c>
      <c r="B1006" t="s">
        <v>2986</v>
      </c>
      <c r="C1006">
        <v>0.54</v>
      </c>
      <c r="D1006" s="70">
        <v>45900</v>
      </c>
      <c r="E1006" s="70">
        <v>45915</v>
      </c>
      <c r="F1006">
        <v>1.54</v>
      </c>
      <c r="G1006" s="71">
        <v>0</v>
      </c>
    </row>
    <row r="1007" spans="1:7">
      <c r="A1007" t="s">
        <v>3399</v>
      </c>
      <c r="B1007" t="s">
        <v>3400</v>
      </c>
      <c r="C1007">
        <v>0.75</v>
      </c>
      <c r="D1007" s="70">
        <v>45900</v>
      </c>
      <c r="E1007" s="70">
        <v>45918</v>
      </c>
      <c r="F1007">
        <v>6.3</v>
      </c>
      <c r="G1007" s="71">
        <v>0</v>
      </c>
    </row>
    <row r="1008" spans="1:7">
      <c r="A1008" t="s">
        <v>3401</v>
      </c>
      <c r="B1008" t="s">
        <v>3236</v>
      </c>
      <c r="C1008">
        <v>0.75</v>
      </c>
      <c r="D1008" s="70">
        <v>45900</v>
      </c>
      <c r="E1008" s="70">
        <v>45918</v>
      </c>
      <c r="F1008">
        <v>2.5499999999999998</v>
      </c>
      <c r="G1008" s="71">
        <v>0</v>
      </c>
    </row>
    <row r="1009" spans="1:7">
      <c r="A1009" t="s">
        <v>815</v>
      </c>
      <c r="B1009" t="s">
        <v>2987</v>
      </c>
      <c r="C1009">
        <v>0.54</v>
      </c>
      <c r="D1009" s="70">
        <v>45900</v>
      </c>
      <c r="E1009" s="70">
        <v>45915</v>
      </c>
      <c r="F1009">
        <v>1.85</v>
      </c>
      <c r="G1009" s="71">
        <v>0</v>
      </c>
    </row>
    <row r="1010" spans="1:7">
      <c r="A1010" t="s">
        <v>3402</v>
      </c>
      <c r="B1010" t="s">
        <v>2817</v>
      </c>
      <c r="C1010">
        <v>0.75</v>
      </c>
      <c r="D1010" s="70">
        <v>45900</v>
      </c>
      <c r="E1010" s="70">
        <v>45918</v>
      </c>
      <c r="F1010">
        <v>2.5</v>
      </c>
      <c r="G1010" s="71">
        <v>0</v>
      </c>
    </row>
    <row r="1011" spans="1:7">
      <c r="A1011" t="s">
        <v>3403</v>
      </c>
      <c r="B1011" t="s">
        <v>2798</v>
      </c>
      <c r="C1011">
        <v>0.75</v>
      </c>
      <c r="D1011" s="70">
        <v>45900</v>
      </c>
      <c r="E1011" s="70">
        <v>45918</v>
      </c>
      <c r="F1011">
        <v>2.4500000000000002</v>
      </c>
      <c r="G1011" s="71">
        <v>0</v>
      </c>
    </row>
    <row r="1012" spans="1:7">
      <c r="A1012" t="s">
        <v>3404</v>
      </c>
      <c r="B1012" t="s">
        <v>3065</v>
      </c>
      <c r="C1012">
        <v>0.75</v>
      </c>
      <c r="D1012" s="70">
        <v>45900</v>
      </c>
      <c r="E1012" s="70">
        <v>45918</v>
      </c>
      <c r="F1012">
        <v>2.25</v>
      </c>
      <c r="G1012" s="71">
        <v>0</v>
      </c>
    </row>
    <row r="1013" spans="1:7">
      <c r="A1013" t="s">
        <v>3405</v>
      </c>
      <c r="B1013" t="s">
        <v>3067</v>
      </c>
      <c r="C1013">
        <v>0.75</v>
      </c>
      <c r="D1013" s="70">
        <v>45900</v>
      </c>
      <c r="E1013" s="70">
        <v>45918</v>
      </c>
      <c r="F1013">
        <v>2.25</v>
      </c>
      <c r="G1013" s="71">
        <v>0</v>
      </c>
    </row>
    <row r="1014" spans="1:7">
      <c r="A1014" t="s">
        <v>3406</v>
      </c>
      <c r="B1014" t="s">
        <v>3069</v>
      </c>
      <c r="C1014">
        <v>0.75</v>
      </c>
      <c r="D1014" s="70">
        <v>45900</v>
      </c>
      <c r="E1014" s="70">
        <v>45918</v>
      </c>
      <c r="F1014">
        <v>6.05</v>
      </c>
      <c r="G1014" s="71">
        <v>0</v>
      </c>
    </row>
    <row r="1015" spans="1:7">
      <c r="A1015" t="s">
        <v>3407</v>
      </c>
      <c r="B1015" t="s">
        <v>3236</v>
      </c>
      <c r="C1015">
        <v>0.75</v>
      </c>
      <c r="D1015" s="70">
        <v>45900</v>
      </c>
      <c r="E1015" s="70">
        <v>45918</v>
      </c>
      <c r="F1015">
        <v>2.65</v>
      </c>
      <c r="G1015" s="71">
        <v>0</v>
      </c>
    </row>
    <row r="1016" spans="1:7">
      <c r="A1016" t="s">
        <v>3408</v>
      </c>
      <c r="B1016" t="s">
        <v>3091</v>
      </c>
      <c r="C1016">
        <v>0.75</v>
      </c>
      <c r="D1016" s="70">
        <v>45901</v>
      </c>
      <c r="E1016" s="70">
        <v>45921</v>
      </c>
      <c r="F1016">
        <v>2.75</v>
      </c>
      <c r="G1016" s="71">
        <v>0</v>
      </c>
    </row>
    <row r="1017" spans="1:7">
      <c r="A1017" t="s">
        <v>3409</v>
      </c>
      <c r="B1017" t="s">
        <v>3021</v>
      </c>
      <c r="C1017">
        <v>0.75</v>
      </c>
      <c r="D1017" s="70">
        <v>45901</v>
      </c>
      <c r="E1017" s="70">
        <v>45921</v>
      </c>
      <c r="F1017">
        <v>1.55</v>
      </c>
      <c r="G1017" s="71">
        <v>0</v>
      </c>
    </row>
    <row r="1018" spans="1:7">
      <c r="A1018" t="s">
        <v>3410</v>
      </c>
      <c r="B1018" t="s">
        <v>2767</v>
      </c>
      <c r="C1018">
        <v>0.75</v>
      </c>
      <c r="D1018" s="70">
        <v>45901</v>
      </c>
      <c r="E1018" s="70">
        <v>45921</v>
      </c>
      <c r="F1018">
        <v>0.15</v>
      </c>
      <c r="G1018" s="71">
        <v>0</v>
      </c>
    </row>
    <row r="1019" spans="1:7">
      <c r="A1019" t="s">
        <v>3411</v>
      </c>
      <c r="B1019" t="s">
        <v>2769</v>
      </c>
      <c r="C1019">
        <v>0.75</v>
      </c>
      <c r="D1019" s="70">
        <v>45901</v>
      </c>
      <c r="E1019" s="70">
        <v>45921</v>
      </c>
      <c r="F1019">
        <v>0.15</v>
      </c>
      <c r="G1019" s="71">
        <v>0</v>
      </c>
    </row>
    <row r="1020" spans="1:7">
      <c r="A1020" t="s">
        <v>3412</v>
      </c>
      <c r="B1020" t="s">
        <v>2771</v>
      </c>
      <c r="C1020">
        <v>0.75</v>
      </c>
      <c r="D1020" s="70">
        <v>45901</v>
      </c>
      <c r="E1020" s="70">
        <v>45921</v>
      </c>
      <c r="F1020">
        <v>0.15</v>
      </c>
      <c r="G1020" s="71">
        <v>0</v>
      </c>
    </row>
    <row r="1021" spans="1:7">
      <c r="A1021" t="s">
        <v>167</v>
      </c>
      <c r="B1021" t="s">
        <v>2758</v>
      </c>
      <c r="C1021">
        <v>0.54</v>
      </c>
      <c r="D1021" s="70">
        <v>45901</v>
      </c>
      <c r="E1021" s="70">
        <v>45916</v>
      </c>
      <c r="F1021">
        <v>0.77</v>
      </c>
      <c r="G1021" s="71">
        <v>0</v>
      </c>
    </row>
    <row r="1022" spans="1:7">
      <c r="A1022" t="s">
        <v>1084</v>
      </c>
      <c r="B1022" t="s">
        <v>2759</v>
      </c>
      <c r="C1022">
        <v>0.54</v>
      </c>
      <c r="D1022" s="70">
        <v>45901</v>
      </c>
      <c r="E1022" s="70">
        <v>45916</v>
      </c>
      <c r="F1022">
        <v>0.77</v>
      </c>
      <c r="G1022" s="71">
        <v>0</v>
      </c>
    </row>
    <row r="1023" spans="1:7">
      <c r="A1023" t="s">
        <v>1048</v>
      </c>
      <c r="B1023" t="s">
        <v>2760</v>
      </c>
      <c r="C1023">
        <v>0.54</v>
      </c>
      <c r="D1023" s="70">
        <v>45901</v>
      </c>
      <c r="E1023" s="70">
        <v>45916</v>
      </c>
      <c r="F1023">
        <v>0.77</v>
      </c>
      <c r="G1023" s="71">
        <v>0</v>
      </c>
    </row>
    <row r="1024" spans="1:7">
      <c r="A1024" t="s">
        <v>1168</v>
      </c>
      <c r="B1024" t="s">
        <v>2824</v>
      </c>
      <c r="C1024">
        <v>0.54</v>
      </c>
      <c r="D1024" s="70">
        <v>45901</v>
      </c>
      <c r="E1024" s="70">
        <v>45916</v>
      </c>
      <c r="F1024">
        <v>0.54</v>
      </c>
      <c r="G1024" s="71">
        <v>0</v>
      </c>
    </row>
    <row r="1025" spans="1:7">
      <c r="A1025" t="s">
        <v>3413</v>
      </c>
      <c r="B1025" t="s">
        <v>3098</v>
      </c>
      <c r="C1025">
        <v>0.75</v>
      </c>
      <c r="D1025" s="70">
        <v>45901</v>
      </c>
      <c r="E1025" s="70">
        <v>45921</v>
      </c>
      <c r="F1025">
        <v>2.25</v>
      </c>
      <c r="G1025" s="71">
        <v>0</v>
      </c>
    </row>
    <row r="1026" spans="1:7">
      <c r="A1026" t="s">
        <v>3414</v>
      </c>
      <c r="B1026" t="s">
        <v>2729</v>
      </c>
      <c r="C1026">
        <v>0.75</v>
      </c>
      <c r="D1026" s="70">
        <v>45901</v>
      </c>
      <c r="E1026" s="70">
        <v>45921</v>
      </c>
      <c r="F1026">
        <v>2.2999999999999998</v>
      </c>
      <c r="G1026" s="71">
        <v>0</v>
      </c>
    </row>
    <row r="1027" spans="1:7">
      <c r="A1027" t="s">
        <v>3415</v>
      </c>
      <c r="B1027" t="s">
        <v>2731</v>
      </c>
      <c r="C1027">
        <v>0.75</v>
      </c>
      <c r="D1027" s="70">
        <v>45901</v>
      </c>
      <c r="E1027" s="70">
        <v>45921</v>
      </c>
      <c r="F1027">
        <v>2.2999999999999998</v>
      </c>
      <c r="G1027" s="71">
        <v>0</v>
      </c>
    </row>
    <row r="1028" spans="1:7">
      <c r="A1028" t="s">
        <v>3416</v>
      </c>
      <c r="B1028" t="s">
        <v>2733</v>
      </c>
      <c r="C1028">
        <v>0.75</v>
      </c>
      <c r="D1028" s="70">
        <v>45901</v>
      </c>
      <c r="E1028" s="70">
        <v>45921</v>
      </c>
      <c r="F1028">
        <v>2.2999999999999998</v>
      </c>
      <c r="G1028" s="71">
        <v>0</v>
      </c>
    </row>
    <row r="1029" spans="1:7">
      <c r="A1029" t="s">
        <v>3417</v>
      </c>
      <c r="B1029" t="s">
        <v>2735</v>
      </c>
      <c r="C1029">
        <v>0.75</v>
      </c>
      <c r="D1029" s="70">
        <v>45901</v>
      </c>
      <c r="E1029" s="70">
        <v>45921</v>
      </c>
      <c r="F1029">
        <v>2.2999999999999998</v>
      </c>
      <c r="G1029" s="71">
        <v>0</v>
      </c>
    </row>
    <row r="1030" spans="1:7">
      <c r="A1030" t="s">
        <v>2250</v>
      </c>
      <c r="B1030" t="s">
        <v>2923</v>
      </c>
      <c r="C1030">
        <v>0.54</v>
      </c>
      <c r="D1030" s="70">
        <v>45902</v>
      </c>
      <c r="E1030" s="70">
        <v>45917</v>
      </c>
      <c r="F1030">
        <v>5.19</v>
      </c>
      <c r="G1030" s="71">
        <v>0</v>
      </c>
    </row>
    <row r="1031" spans="1:7">
      <c r="A1031" t="s">
        <v>3418</v>
      </c>
      <c r="B1031" t="s">
        <v>3091</v>
      </c>
      <c r="C1031">
        <v>0.75</v>
      </c>
      <c r="D1031" s="70">
        <v>45902</v>
      </c>
      <c r="E1031" s="70">
        <v>45922</v>
      </c>
      <c r="F1031">
        <v>1.6</v>
      </c>
      <c r="G1031" s="71">
        <v>0</v>
      </c>
    </row>
    <row r="1032" spans="1:7">
      <c r="A1032" t="s">
        <v>3419</v>
      </c>
      <c r="B1032" t="s">
        <v>3041</v>
      </c>
      <c r="C1032">
        <v>0.75</v>
      </c>
      <c r="D1032" s="70">
        <v>45902</v>
      </c>
      <c r="E1032" s="70">
        <v>45922</v>
      </c>
      <c r="F1032">
        <v>0.4</v>
      </c>
      <c r="G1032" s="71">
        <v>0</v>
      </c>
    </row>
    <row r="1033" spans="1:7">
      <c r="A1033" t="s">
        <v>3420</v>
      </c>
      <c r="B1033" t="s">
        <v>2989</v>
      </c>
      <c r="C1033">
        <v>0.75</v>
      </c>
      <c r="D1033" s="70">
        <v>45902</v>
      </c>
      <c r="E1033" s="70">
        <v>45922</v>
      </c>
      <c r="F1033">
        <v>1.9</v>
      </c>
      <c r="G1033" s="71">
        <v>0</v>
      </c>
    </row>
    <row r="1034" spans="1:7">
      <c r="A1034" t="s">
        <v>3421</v>
      </c>
      <c r="B1034" t="s">
        <v>2913</v>
      </c>
      <c r="C1034">
        <v>0.75</v>
      </c>
      <c r="D1034" s="70">
        <v>45902</v>
      </c>
      <c r="E1034" s="70">
        <v>45922</v>
      </c>
      <c r="F1034">
        <v>2.0499999999999998</v>
      </c>
      <c r="G1034" s="71">
        <v>0</v>
      </c>
    </row>
    <row r="1035" spans="1:7">
      <c r="A1035" t="s">
        <v>3422</v>
      </c>
      <c r="B1035" t="s">
        <v>2817</v>
      </c>
      <c r="C1035">
        <v>0.75</v>
      </c>
      <c r="D1035" s="70">
        <v>45902</v>
      </c>
      <c r="E1035" s="70">
        <v>45922</v>
      </c>
      <c r="F1035">
        <v>2.7</v>
      </c>
      <c r="G1035" s="71">
        <v>0</v>
      </c>
    </row>
    <row r="1036" spans="1:7">
      <c r="A1036" t="s">
        <v>3423</v>
      </c>
      <c r="B1036" t="s">
        <v>2798</v>
      </c>
      <c r="C1036">
        <v>0.75</v>
      </c>
      <c r="D1036" s="70">
        <v>45902</v>
      </c>
      <c r="E1036" s="70">
        <v>45922</v>
      </c>
      <c r="F1036">
        <v>2.8</v>
      </c>
      <c r="G1036" s="71">
        <v>0</v>
      </c>
    </row>
    <row r="1037" spans="1:7">
      <c r="A1037" t="s">
        <v>3424</v>
      </c>
      <c r="B1037" t="s">
        <v>2862</v>
      </c>
      <c r="C1037">
        <v>0.75</v>
      </c>
      <c r="D1037" s="70">
        <v>45902</v>
      </c>
      <c r="E1037" s="70">
        <v>45922</v>
      </c>
      <c r="F1037">
        <v>1.8</v>
      </c>
      <c r="G1037" s="71">
        <v>0</v>
      </c>
    </row>
    <row r="1038" spans="1:7">
      <c r="A1038" t="s">
        <v>3425</v>
      </c>
      <c r="B1038" t="s">
        <v>2970</v>
      </c>
      <c r="C1038">
        <v>0.54</v>
      </c>
      <c r="D1038" s="70">
        <v>45902</v>
      </c>
      <c r="E1038" s="70">
        <v>45917</v>
      </c>
      <c r="F1038">
        <v>0.88</v>
      </c>
      <c r="G1038" s="71">
        <v>0</v>
      </c>
    </row>
    <row r="1039" spans="1:7">
      <c r="A1039" t="s">
        <v>2226</v>
      </c>
      <c r="B1039" t="s">
        <v>2923</v>
      </c>
      <c r="C1039">
        <v>0.54</v>
      </c>
      <c r="D1039" s="70">
        <v>45902</v>
      </c>
      <c r="E1039" s="70">
        <v>45917</v>
      </c>
      <c r="F1039">
        <v>0.88</v>
      </c>
      <c r="G1039" s="71">
        <v>0</v>
      </c>
    </row>
    <row r="1040" spans="1:7">
      <c r="A1040" t="s">
        <v>962</v>
      </c>
      <c r="B1040" t="s">
        <v>2854</v>
      </c>
      <c r="C1040">
        <v>0.54</v>
      </c>
      <c r="D1040" s="70">
        <v>45902</v>
      </c>
      <c r="E1040" s="70">
        <v>45917</v>
      </c>
      <c r="F1040">
        <v>1.04</v>
      </c>
      <c r="G1040" s="71">
        <v>0</v>
      </c>
    </row>
    <row r="1041" spans="1:7">
      <c r="A1041" t="s">
        <v>3426</v>
      </c>
      <c r="B1041" t="s">
        <v>3091</v>
      </c>
      <c r="C1041">
        <v>0.75</v>
      </c>
      <c r="D1041" s="70">
        <v>45902</v>
      </c>
      <c r="E1041" s="70">
        <v>45922</v>
      </c>
      <c r="F1041">
        <v>1.55</v>
      </c>
      <c r="G1041" s="71">
        <v>0</v>
      </c>
    </row>
    <row r="1042" spans="1:7">
      <c r="A1042" t="s">
        <v>3427</v>
      </c>
      <c r="B1042" t="s">
        <v>2796</v>
      </c>
      <c r="C1042">
        <v>0.75</v>
      </c>
      <c r="D1042" s="70">
        <v>45902</v>
      </c>
      <c r="E1042" s="70">
        <v>45922</v>
      </c>
      <c r="F1042">
        <v>0.95</v>
      </c>
      <c r="G1042" s="71">
        <v>0</v>
      </c>
    </row>
    <row r="1043" spans="1:7">
      <c r="A1043" t="s">
        <v>3428</v>
      </c>
      <c r="B1043" t="s">
        <v>2817</v>
      </c>
      <c r="C1043">
        <v>0.75</v>
      </c>
      <c r="D1043" s="70">
        <v>45902</v>
      </c>
      <c r="E1043" s="70">
        <v>45922</v>
      </c>
      <c r="F1043">
        <v>0.95</v>
      </c>
      <c r="G1043" s="71">
        <v>0</v>
      </c>
    </row>
    <row r="1044" spans="1:7">
      <c r="A1044" t="s">
        <v>3429</v>
      </c>
      <c r="B1044" t="s">
        <v>2798</v>
      </c>
      <c r="C1044">
        <v>0.75</v>
      </c>
      <c r="D1044" s="70">
        <v>45902</v>
      </c>
      <c r="E1044" s="70">
        <v>45922</v>
      </c>
      <c r="F1044">
        <v>1.05</v>
      </c>
      <c r="G1044" s="71">
        <v>0</v>
      </c>
    </row>
    <row r="1045" spans="1:7">
      <c r="A1045" t="s">
        <v>3430</v>
      </c>
      <c r="B1045" t="s">
        <v>2862</v>
      </c>
      <c r="C1045">
        <v>0.75</v>
      </c>
      <c r="D1045" s="70">
        <v>45902</v>
      </c>
      <c r="E1045" s="70">
        <v>45922</v>
      </c>
      <c r="F1045">
        <v>0.85</v>
      </c>
      <c r="G1045" s="71">
        <v>0</v>
      </c>
    </row>
    <row r="1046" spans="1:7">
      <c r="A1046" t="s">
        <v>1157</v>
      </c>
      <c r="B1046" t="s">
        <v>2824</v>
      </c>
      <c r="C1046">
        <v>0.54</v>
      </c>
      <c r="D1046" s="70">
        <v>45902</v>
      </c>
      <c r="E1046" s="70">
        <v>45917</v>
      </c>
      <c r="F1046">
        <v>0.15</v>
      </c>
      <c r="G1046" s="71">
        <v>0</v>
      </c>
    </row>
    <row r="1047" spans="1:7">
      <c r="A1047" t="s">
        <v>3431</v>
      </c>
      <c r="B1047" t="s">
        <v>2887</v>
      </c>
      <c r="C1047">
        <v>0.54</v>
      </c>
      <c r="D1047" s="70">
        <v>45902</v>
      </c>
      <c r="E1047" s="70">
        <v>45917</v>
      </c>
      <c r="F1047">
        <v>0.15</v>
      </c>
      <c r="G1047" s="71">
        <v>0</v>
      </c>
    </row>
    <row r="1048" spans="1:7">
      <c r="A1048" t="s">
        <v>2295</v>
      </c>
      <c r="B1048" t="s">
        <v>2775</v>
      </c>
      <c r="C1048">
        <v>0.54</v>
      </c>
      <c r="D1048" s="70">
        <v>45902</v>
      </c>
      <c r="E1048" s="70">
        <v>45917</v>
      </c>
      <c r="F1048">
        <v>0.54</v>
      </c>
      <c r="G1048" s="71">
        <v>0</v>
      </c>
    </row>
    <row r="1049" spans="1:7">
      <c r="A1049" t="s">
        <v>1107</v>
      </c>
      <c r="B1049" t="s">
        <v>2792</v>
      </c>
      <c r="C1049">
        <v>0.54</v>
      </c>
      <c r="D1049" s="70">
        <v>45902</v>
      </c>
      <c r="E1049" s="70">
        <v>45917</v>
      </c>
      <c r="F1049">
        <v>0.54</v>
      </c>
      <c r="G1049" s="71">
        <v>0</v>
      </c>
    </row>
    <row r="1050" spans="1:7">
      <c r="A1050" t="s">
        <v>2265</v>
      </c>
      <c r="B1050" t="s">
        <v>2776</v>
      </c>
      <c r="C1050">
        <v>0.54</v>
      </c>
      <c r="D1050" s="70">
        <v>45902</v>
      </c>
      <c r="E1050" s="70">
        <v>45917</v>
      </c>
      <c r="F1050">
        <v>0.62</v>
      </c>
      <c r="G1050" s="71">
        <v>0</v>
      </c>
    </row>
    <row r="1051" spans="1:7">
      <c r="A1051" t="s">
        <v>3432</v>
      </c>
      <c r="B1051" t="s">
        <v>3123</v>
      </c>
      <c r="C1051">
        <v>0.75</v>
      </c>
      <c r="D1051" s="70">
        <v>45902</v>
      </c>
      <c r="E1051" s="70">
        <v>45922</v>
      </c>
      <c r="F1051">
        <v>2.25</v>
      </c>
      <c r="G1051" s="71">
        <v>0</v>
      </c>
    </row>
    <row r="1052" spans="1:7">
      <c r="A1052" t="s">
        <v>518</v>
      </c>
      <c r="B1052" t="s">
        <v>3061</v>
      </c>
      <c r="C1052">
        <v>0.54</v>
      </c>
      <c r="D1052" s="70">
        <v>45902</v>
      </c>
      <c r="E1052" s="70">
        <v>45917</v>
      </c>
      <c r="F1052">
        <v>0.96</v>
      </c>
      <c r="G1052" s="71">
        <v>0</v>
      </c>
    </row>
    <row r="1053" spans="1:7">
      <c r="A1053" t="s">
        <v>2415</v>
      </c>
      <c r="B1053" t="s">
        <v>2709</v>
      </c>
      <c r="C1053">
        <v>0.54</v>
      </c>
      <c r="D1053" s="70">
        <v>45902</v>
      </c>
      <c r="E1053" s="70">
        <v>45917</v>
      </c>
      <c r="F1053">
        <v>0</v>
      </c>
      <c r="G1053" s="71">
        <v>0</v>
      </c>
    </row>
    <row r="1054" spans="1:7">
      <c r="A1054" t="s">
        <v>3433</v>
      </c>
      <c r="B1054" t="s">
        <v>2989</v>
      </c>
      <c r="C1054">
        <v>0.75</v>
      </c>
      <c r="D1054" s="70">
        <v>45903</v>
      </c>
      <c r="E1054" s="70">
        <v>45924</v>
      </c>
      <c r="F1054">
        <v>0.9</v>
      </c>
      <c r="G1054" s="71">
        <v>0</v>
      </c>
    </row>
    <row r="1055" spans="1:7">
      <c r="A1055" t="s">
        <v>3434</v>
      </c>
      <c r="B1055" t="s">
        <v>2913</v>
      </c>
      <c r="C1055">
        <v>0.75</v>
      </c>
      <c r="D1055" s="70">
        <v>45903</v>
      </c>
      <c r="E1055" s="70">
        <v>45924</v>
      </c>
      <c r="F1055">
        <v>1.05</v>
      </c>
      <c r="G1055" s="71">
        <v>0</v>
      </c>
    </row>
    <row r="1056" spans="1:7">
      <c r="A1056" t="s">
        <v>3435</v>
      </c>
      <c r="B1056" t="s">
        <v>3380</v>
      </c>
      <c r="C1056">
        <v>0.75</v>
      </c>
      <c r="D1056" s="70">
        <v>45903</v>
      </c>
      <c r="E1056" s="70">
        <v>45924</v>
      </c>
      <c r="F1056">
        <v>6.4</v>
      </c>
      <c r="G1056" s="71">
        <v>0</v>
      </c>
    </row>
    <row r="1057" spans="1:7">
      <c r="A1057" t="s">
        <v>3436</v>
      </c>
      <c r="B1057" t="s">
        <v>3065</v>
      </c>
      <c r="C1057">
        <v>0.75</v>
      </c>
      <c r="D1057" s="70">
        <v>45903</v>
      </c>
      <c r="E1057" s="70">
        <v>45924</v>
      </c>
      <c r="F1057">
        <v>4.55</v>
      </c>
      <c r="G1057" s="71">
        <v>0</v>
      </c>
    </row>
    <row r="1058" spans="1:7">
      <c r="A1058" t="s">
        <v>3437</v>
      </c>
      <c r="B1058" t="s">
        <v>3067</v>
      </c>
      <c r="C1058">
        <v>0.75</v>
      </c>
      <c r="D1058" s="70">
        <v>45903</v>
      </c>
      <c r="E1058" s="70">
        <v>45924</v>
      </c>
      <c r="F1058">
        <v>4.55</v>
      </c>
      <c r="G1058" s="71">
        <v>0</v>
      </c>
    </row>
    <row r="1059" spans="1:7">
      <c r="A1059" t="s">
        <v>3438</v>
      </c>
      <c r="B1059" t="s">
        <v>3069</v>
      </c>
      <c r="C1059">
        <v>0.75</v>
      </c>
      <c r="D1059" s="70">
        <v>45903</v>
      </c>
      <c r="E1059" s="70">
        <v>45924</v>
      </c>
      <c r="F1059">
        <v>6.7</v>
      </c>
      <c r="G1059" s="71">
        <v>0</v>
      </c>
    </row>
    <row r="1060" spans="1:7">
      <c r="A1060" t="s">
        <v>3439</v>
      </c>
      <c r="B1060" t="s">
        <v>2862</v>
      </c>
      <c r="C1060">
        <v>0.75</v>
      </c>
      <c r="D1060" s="70">
        <v>45903</v>
      </c>
      <c r="E1060" s="70">
        <v>45924</v>
      </c>
      <c r="F1060">
        <v>2.15</v>
      </c>
      <c r="G1060" s="71">
        <v>0</v>
      </c>
    </row>
    <row r="1061" spans="1:7">
      <c r="A1061" t="s">
        <v>3440</v>
      </c>
      <c r="B1061" t="s">
        <v>3128</v>
      </c>
      <c r="C1061">
        <v>0.75</v>
      </c>
      <c r="D1061" s="70">
        <v>45903</v>
      </c>
      <c r="E1061" s="70">
        <v>45924</v>
      </c>
      <c r="F1061">
        <v>3.2</v>
      </c>
      <c r="G1061" s="71">
        <v>0</v>
      </c>
    </row>
    <row r="1062" spans="1:7">
      <c r="A1062" t="s">
        <v>3441</v>
      </c>
      <c r="B1062" t="s">
        <v>2733</v>
      </c>
      <c r="C1062">
        <v>0.75</v>
      </c>
      <c r="D1062" s="70">
        <v>45903</v>
      </c>
      <c r="E1062" s="70">
        <v>45924</v>
      </c>
      <c r="F1062">
        <v>2.8</v>
      </c>
      <c r="G1062" s="71">
        <v>0</v>
      </c>
    </row>
    <row r="1063" spans="1:7">
      <c r="A1063" t="s">
        <v>3442</v>
      </c>
      <c r="B1063" t="s">
        <v>2735</v>
      </c>
      <c r="C1063">
        <v>0.75</v>
      </c>
      <c r="D1063" s="70">
        <v>45903</v>
      </c>
      <c r="E1063" s="70">
        <v>45924</v>
      </c>
      <c r="F1063">
        <v>2.8</v>
      </c>
      <c r="G1063" s="71">
        <v>0</v>
      </c>
    </row>
    <row r="1064" spans="1:7">
      <c r="A1064" t="s">
        <v>3443</v>
      </c>
      <c r="B1064" t="s">
        <v>2733</v>
      </c>
      <c r="C1064">
        <v>0.75</v>
      </c>
      <c r="D1064" s="70">
        <v>45904</v>
      </c>
      <c r="E1064" s="70">
        <v>45925</v>
      </c>
      <c r="F1064">
        <v>1.85</v>
      </c>
      <c r="G1064" s="71">
        <v>0</v>
      </c>
    </row>
    <row r="1065" spans="1:7">
      <c r="A1065" t="s">
        <v>3444</v>
      </c>
      <c r="B1065" t="s">
        <v>2735</v>
      </c>
      <c r="C1065">
        <v>0.75</v>
      </c>
      <c r="D1065" s="70">
        <v>45904</v>
      </c>
      <c r="E1065" s="70">
        <v>45925</v>
      </c>
      <c r="F1065">
        <v>1.85</v>
      </c>
      <c r="G1065" s="71">
        <v>0</v>
      </c>
    </row>
    <row r="1066" spans="1:7">
      <c r="A1066" t="s">
        <v>3445</v>
      </c>
      <c r="B1066" t="s">
        <v>3346</v>
      </c>
      <c r="C1066">
        <v>0.75</v>
      </c>
      <c r="D1066" s="70">
        <v>45904</v>
      </c>
      <c r="E1066" s="70">
        <v>45925</v>
      </c>
      <c r="F1066">
        <v>6.45</v>
      </c>
      <c r="G1066" s="71">
        <v>0</v>
      </c>
    </row>
    <row r="1067" spans="1:7">
      <c r="A1067" t="s">
        <v>3446</v>
      </c>
      <c r="B1067" t="s">
        <v>3021</v>
      </c>
      <c r="C1067">
        <v>0.75</v>
      </c>
      <c r="D1067" s="70">
        <v>45904</v>
      </c>
      <c r="E1067" s="70">
        <v>45925</v>
      </c>
      <c r="F1067">
        <v>2.2999999999999998</v>
      </c>
      <c r="G1067" s="71">
        <v>0</v>
      </c>
    </row>
    <row r="1068" spans="1:7">
      <c r="A1068" t="s">
        <v>3447</v>
      </c>
      <c r="B1068" t="s">
        <v>3339</v>
      </c>
      <c r="C1068">
        <v>0.54</v>
      </c>
      <c r="D1068" s="70">
        <v>45904</v>
      </c>
      <c r="E1068" s="70">
        <v>45920</v>
      </c>
      <c r="F1068">
        <v>6.42</v>
      </c>
      <c r="G1068" s="71">
        <v>0</v>
      </c>
    </row>
    <row r="1069" spans="1:7">
      <c r="A1069" t="s">
        <v>3448</v>
      </c>
      <c r="B1069" t="s">
        <v>3234</v>
      </c>
      <c r="C1069">
        <v>0.75</v>
      </c>
      <c r="D1069" s="70">
        <v>45904</v>
      </c>
      <c r="E1069" s="70">
        <v>45925</v>
      </c>
      <c r="F1069">
        <v>2.35</v>
      </c>
      <c r="G1069" s="71">
        <v>0</v>
      </c>
    </row>
    <row r="1070" spans="1:7">
      <c r="A1070" t="s">
        <v>3449</v>
      </c>
      <c r="B1070" t="s">
        <v>3236</v>
      </c>
      <c r="C1070">
        <v>0.75</v>
      </c>
      <c r="D1070" s="70">
        <v>45904</v>
      </c>
      <c r="E1070" s="70">
        <v>45925</v>
      </c>
      <c r="F1070">
        <v>2.2999999999999998</v>
      </c>
      <c r="G1070" s="71">
        <v>0</v>
      </c>
    </row>
    <row r="1071" spans="1:7">
      <c r="A1071" t="s">
        <v>3450</v>
      </c>
      <c r="B1071" t="s">
        <v>3346</v>
      </c>
      <c r="C1071">
        <v>0.75</v>
      </c>
      <c r="D1071" s="70">
        <v>45904</v>
      </c>
      <c r="E1071" s="70">
        <v>45925</v>
      </c>
      <c r="F1071">
        <v>6.45</v>
      </c>
      <c r="G1071" s="71">
        <v>0</v>
      </c>
    </row>
    <row r="1072" spans="1:7">
      <c r="A1072" t="s">
        <v>3451</v>
      </c>
      <c r="B1072" t="s">
        <v>3098</v>
      </c>
      <c r="C1072">
        <v>0.75</v>
      </c>
      <c r="D1072" s="70">
        <v>45904</v>
      </c>
      <c r="E1072" s="70">
        <v>45925</v>
      </c>
      <c r="F1072">
        <v>4.5999999999999996</v>
      </c>
      <c r="G1072" s="71">
        <v>0</v>
      </c>
    </row>
    <row r="1073" spans="1:7">
      <c r="A1073" t="s">
        <v>3452</v>
      </c>
      <c r="B1073" t="s">
        <v>3065</v>
      </c>
      <c r="C1073">
        <v>0.75</v>
      </c>
      <c r="D1073" s="70">
        <v>45904</v>
      </c>
      <c r="E1073" s="70">
        <v>45925</v>
      </c>
      <c r="F1073">
        <v>4.5</v>
      </c>
      <c r="G1073" s="71">
        <v>0</v>
      </c>
    </row>
    <row r="1074" spans="1:7">
      <c r="A1074" t="s">
        <v>3453</v>
      </c>
      <c r="B1074" t="s">
        <v>3067</v>
      </c>
      <c r="C1074">
        <v>0.75</v>
      </c>
      <c r="D1074" s="70">
        <v>45904</v>
      </c>
      <c r="E1074" s="70">
        <v>45925</v>
      </c>
      <c r="F1074">
        <v>4.5</v>
      </c>
      <c r="G1074" s="71">
        <v>0</v>
      </c>
    </row>
    <row r="1075" spans="1:7">
      <c r="A1075" t="s">
        <v>3454</v>
      </c>
      <c r="B1075" t="s">
        <v>3069</v>
      </c>
      <c r="C1075">
        <v>0.75</v>
      </c>
      <c r="D1075" s="70">
        <v>45904</v>
      </c>
      <c r="E1075" s="70">
        <v>45925</v>
      </c>
      <c r="F1075">
        <v>6.3</v>
      </c>
      <c r="G1075" s="71">
        <v>0</v>
      </c>
    </row>
    <row r="1076" spans="1:7">
      <c r="A1076" t="s">
        <v>3455</v>
      </c>
      <c r="B1076" t="s">
        <v>2733</v>
      </c>
      <c r="C1076">
        <v>0.75</v>
      </c>
      <c r="D1076" s="70">
        <v>45904</v>
      </c>
      <c r="E1076" s="70">
        <v>45925</v>
      </c>
      <c r="F1076">
        <v>0.35</v>
      </c>
      <c r="G1076" s="71">
        <v>0</v>
      </c>
    </row>
    <row r="1077" spans="1:7">
      <c r="A1077" t="s">
        <v>3456</v>
      </c>
      <c r="B1077" t="s">
        <v>2735</v>
      </c>
      <c r="C1077">
        <v>0.75</v>
      </c>
      <c r="D1077" s="70">
        <v>45904</v>
      </c>
      <c r="E1077" s="70">
        <v>45925</v>
      </c>
      <c r="F1077">
        <v>0.35</v>
      </c>
      <c r="G1077" s="71">
        <v>0</v>
      </c>
    </row>
    <row r="1078" spans="1:7">
      <c r="A1078" t="s">
        <v>3457</v>
      </c>
      <c r="B1078" t="s">
        <v>2767</v>
      </c>
      <c r="C1078">
        <v>0.75</v>
      </c>
      <c r="D1078" s="70">
        <v>45904</v>
      </c>
      <c r="E1078" s="70">
        <v>45925</v>
      </c>
      <c r="F1078">
        <v>0.5</v>
      </c>
      <c r="G1078" s="71">
        <v>0</v>
      </c>
    </row>
    <row r="1079" spans="1:7">
      <c r="A1079" t="s">
        <v>3458</v>
      </c>
      <c r="B1079" t="s">
        <v>2769</v>
      </c>
      <c r="C1079">
        <v>0.75</v>
      </c>
      <c r="D1079" s="70">
        <v>45904</v>
      </c>
      <c r="E1079" s="70">
        <v>45925</v>
      </c>
      <c r="F1079">
        <v>0.5</v>
      </c>
      <c r="G1079" s="71">
        <v>0</v>
      </c>
    </row>
    <row r="1080" spans="1:7">
      <c r="A1080" t="s">
        <v>3459</v>
      </c>
      <c r="B1080" t="s">
        <v>2771</v>
      </c>
      <c r="C1080">
        <v>0.75</v>
      </c>
      <c r="D1080" s="70">
        <v>45904</v>
      </c>
      <c r="E1080" s="70">
        <v>45925</v>
      </c>
      <c r="F1080">
        <v>0.5</v>
      </c>
      <c r="G1080" s="71">
        <v>0</v>
      </c>
    </row>
    <row r="1081" spans="1:7">
      <c r="A1081" t="s">
        <v>548</v>
      </c>
      <c r="B1081" t="s">
        <v>2830</v>
      </c>
      <c r="C1081">
        <v>0.54</v>
      </c>
      <c r="D1081" s="70">
        <v>45904</v>
      </c>
      <c r="E1081" s="70">
        <v>45920</v>
      </c>
      <c r="F1081">
        <v>1.62</v>
      </c>
      <c r="G1081" s="71">
        <v>0</v>
      </c>
    </row>
    <row r="1082" spans="1:7">
      <c r="A1082" t="s">
        <v>1241</v>
      </c>
      <c r="B1082" t="s">
        <v>3216</v>
      </c>
      <c r="C1082">
        <v>0.54</v>
      </c>
      <c r="D1082" s="70">
        <v>45906</v>
      </c>
      <c r="E1082" s="70">
        <v>45921</v>
      </c>
      <c r="F1082">
        <v>5.42</v>
      </c>
      <c r="G1082" s="71">
        <v>0</v>
      </c>
    </row>
    <row r="1083" spans="1:7">
      <c r="A1083" t="s">
        <v>3460</v>
      </c>
      <c r="B1083" t="s">
        <v>3339</v>
      </c>
      <c r="C1083">
        <v>0.54</v>
      </c>
      <c r="D1083" s="70">
        <v>45906</v>
      </c>
      <c r="E1083" s="70">
        <v>45921</v>
      </c>
      <c r="F1083">
        <v>6.38</v>
      </c>
      <c r="G1083" s="71">
        <v>0</v>
      </c>
    </row>
    <row r="1084" spans="1:7">
      <c r="A1084" t="s">
        <v>3461</v>
      </c>
      <c r="B1084" t="s">
        <v>3088</v>
      </c>
      <c r="C1084">
        <v>0.75</v>
      </c>
      <c r="D1084" s="70">
        <v>45907</v>
      </c>
      <c r="E1084" s="70">
        <v>45928</v>
      </c>
      <c r="F1084">
        <v>1.9</v>
      </c>
      <c r="G1084" s="71">
        <v>0</v>
      </c>
    </row>
    <row r="1085" spans="1:7">
      <c r="A1085" t="s">
        <v>3462</v>
      </c>
      <c r="B1085" t="s">
        <v>3167</v>
      </c>
      <c r="C1085">
        <v>0.75</v>
      </c>
      <c r="D1085" s="70">
        <v>45907</v>
      </c>
      <c r="E1085" s="70">
        <v>45928</v>
      </c>
      <c r="F1085">
        <v>0.65</v>
      </c>
      <c r="G1085" s="71">
        <v>0</v>
      </c>
    </row>
    <row r="1086" spans="1:7">
      <c r="A1086" t="s">
        <v>3463</v>
      </c>
      <c r="B1086" t="s">
        <v>2989</v>
      </c>
      <c r="C1086">
        <v>0.75</v>
      </c>
      <c r="D1086" s="70">
        <v>45907</v>
      </c>
      <c r="E1086" s="70">
        <v>45928</v>
      </c>
      <c r="F1086">
        <v>5.65</v>
      </c>
      <c r="G1086" s="71">
        <v>0</v>
      </c>
    </row>
    <row r="1087" spans="1:7">
      <c r="A1087" t="s">
        <v>3464</v>
      </c>
      <c r="B1087" t="s">
        <v>2913</v>
      </c>
      <c r="C1087">
        <v>0.75</v>
      </c>
      <c r="D1087" s="70">
        <v>45907</v>
      </c>
      <c r="E1087" s="70">
        <v>45928</v>
      </c>
      <c r="F1087">
        <v>5.7</v>
      </c>
      <c r="G1087" s="71">
        <v>0</v>
      </c>
    </row>
    <row r="1088" spans="1:7">
      <c r="A1088" t="s">
        <v>1243</v>
      </c>
      <c r="B1088" t="s">
        <v>3216</v>
      </c>
      <c r="C1088">
        <v>0.54</v>
      </c>
      <c r="D1088" s="70">
        <v>45907</v>
      </c>
      <c r="E1088" s="70">
        <v>45922</v>
      </c>
      <c r="F1088">
        <v>5.38</v>
      </c>
      <c r="G1088" s="71">
        <v>0</v>
      </c>
    </row>
    <row r="1089" spans="1:7">
      <c r="A1089" t="s">
        <v>3465</v>
      </c>
      <c r="B1089" t="s">
        <v>2986</v>
      </c>
      <c r="C1089">
        <v>0.54</v>
      </c>
      <c r="D1089" s="70">
        <v>45907</v>
      </c>
      <c r="E1089" s="70">
        <v>45922</v>
      </c>
      <c r="F1089">
        <v>0.19</v>
      </c>
      <c r="G1089" s="71">
        <v>0</v>
      </c>
    </row>
    <row r="1090" spans="1:7">
      <c r="A1090" t="s">
        <v>3466</v>
      </c>
      <c r="B1090" t="s">
        <v>3364</v>
      </c>
      <c r="C1090">
        <v>0.54</v>
      </c>
      <c r="D1090" s="70">
        <v>45907</v>
      </c>
      <c r="E1090" s="70">
        <v>45922</v>
      </c>
      <c r="F1090">
        <v>6.88</v>
      </c>
      <c r="G1090" s="71">
        <v>0</v>
      </c>
    </row>
    <row r="1091" spans="1:7">
      <c r="A1091" t="s">
        <v>3467</v>
      </c>
      <c r="B1091" t="s">
        <v>2987</v>
      </c>
      <c r="C1091">
        <v>0.54</v>
      </c>
      <c r="D1091" s="70">
        <v>45907</v>
      </c>
      <c r="E1091" s="70">
        <v>45922</v>
      </c>
      <c r="F1091">
        <v>0.85</v>
      </c>
      <c r="G1091" s="71">
        <v>0</v>
      </c>
    </row>
    <row r="1092" spans="1:7">
      <c r="A1092" t="s">
        <v>1158</v>
      </c>
      <c r="B1092" t="s">
        <v>2824</v>
      </c>
      <c r="C1092">
        <v>0.54</v>
      </c>
      <c r="D1092" s="70">
        <v>45907</v>
      </c>
      <c r="E1092" s="70">
        <v>45922</v>
      </c>
      <c r="F1092">
        <v>0.27</v>
      </c>
      <c r="G1092" s="71">
        <v>0</v>
      </c>
    </row>
    <row r="1093" spans="1:7">
      <c r="A1093" t="s">
        <v>3468</v>
      </c>
      <c r="B1093" t="s">
        <v>2767</v>
      </c>
      <c r="C1093">
        <v>0.75</v>
      </c>
      <c r="D1093" s="70">
        <v>45907</v>
      </c>
      <c r="E1093" s="70">
        <v>45928</v>
      </c>
      <c r="F1093">
        <v>0.3</v>
      </c>
      <c r="G1093" s="71">
        <v>0</v>
      </c>
    </row>
    <row r="1094" spans="1:7">
      <c r="A1094" t="s">
        <v>3469</v>
      </c>
      <c r="B1094" t="s">
        <v>2769</v>
      </c>
      <c r="C1094">
        <v>0.75</v>
      </c>
      <c r="D1094" s="70">
        <v>45907</v>
      </c>
      <c r="E1094" s="70">
        <v>45928</v>
      </c>
      <c r="F1094">
        <v>0.3</v>
      </c>
      <c r="G1094" s="71">
        <v>0</v>
      </c>
    </row>
    <row r="1095" spans="1:7">
      <c r="A1095" t="s">
        <v>3470</v>
      </c>
      <c r="B1095" t="s">
        <v>2771</v>
      </c>
      <c r="C1095">
        <v>0.75</v>
      </c>
      <c r="D1095" s="70">
        <v>45907</v>
      </c>
      <c r="E1095" s="70">
        <v>45928</v>
      </c>
      <c r="F1095">
        <v>0.3</v>
      </c>
      <c r="G1095" s="71">
        <v>0</v>
      </c>
    </row>
    <row r="1096" spans="1:7">
      <c r="A1096" t="s">
        <v>3471</v>
      </c>
      <c r="B1096" t="s">
        <v>3253</v>
      </c>
      <c r="C1096">
        <v>0.75</v>
      </c>
      <c r="D1096" s="70">
        <v>45907</v>
      </c>
      <c r="E1096" s="70">
        <v>45928</v>
      </c>
      <c r="F1096">
        <v>0.45</v>
      </c>
      <c r="G1096" s="71">
        <v>0</v>
      </c>
    </row>
    <row r="1097" spans="1:7">
      <c r="A1097" t="s">
        <v>2218</v>
      </c>
      <c r="B1097" t="s">
        <v>3364</v>
      </c>
      <c r="C1097">
        <v>0.54</v>
      </c>
      <c r="D1097" s="70">
        <v>45908</v>
      </c>
      <c r="E1097" s="70">
        <v>45924</v>
      </c>
      <c r="F1097">
        <v>6.85</v>
      </c>
      <c r="G1097" s="71">
        <v>0</v>
      </c>
    </row>
    <row r="1098" spans="1:7">
      <c r="A1098" t="s">
        <v>714</v>
      </c>
      <c r="B1098" t="s">
        <v>2986</v>
      </c>
      <c r="C1098">
        <v>0.54</v>
      </c>
      <c r="D1098" s="70">
        <v>45908</v>
      </c>
      <c r="E1098" s="70">
        <v>45924</v>
      </c>
      <c r="F1098">
        <v>0.85</v>
      </c>
      <c r="G1098" s="71">
        <v>0</v>
      </c>
    </row>
    <row r="1099" spans="1:7">
      <c r="A1099" t="s">
        <v>3472</v>
      </c>
      <c r="B1099" t="s">
        <v>3473</v>
      </c>
      <c r="C1099">
        <v>0.75</v>
      </c>
      <c r="D1099" s="70">
        <v>45908</v>
      </c>
      <c r="E1099" s="70">
        <v>45929</v>
      </c>
      <c r="F1099">
        <v>7.45</v>
      </c>
      <c r="G1099" s="71">
        <v>0</v>
      </c>
    </row>
    <row r="1100" spans="1:7">
      <c r="A1100" t="s">
        <v>3474</v>
      </c>
      <c r="B1100" t="s">
        <v>3123</v>
      </c>
      <c r="C1100">
        <v>0.75</v>
      </c>
      <c r="D1100" s="70">
        <v>45908</v>
      </c>
      <c r="E1100" s="70">
        <v>45929</v>
      </c>
      <c r="F1100">
        <v>5.35</v>
      </c>
      <c r="G1100" s="71">
        <v>0</v>
      </c>
    </row>
    <row r="1101" spans="1:7">
      <c r="A1101" t="s">
        <v>493</v>
      </c>
      <c r="B1101" t="s">
        <v>2940</v>
      </c>
      <c r="C1101">
        <v>0.54</v>
      </c>
      <c r="D1101" s="70">
        <v>45908</v>
      </c>
      <c r="E1101" s="70">
        <v>45924</v>
      </c>
      <c r="F1101">
        <v>1.46</v>
      </c>
      <c r="G1101" s="71">
        <v>0</v>
      </c>
    </row>
    <row r="1102" spans="1:7">
      <c r="A1102" t="s">
        <v>3475</v>
      </c>
      <c r="B1102" t="s">
        <v>3098</v>
      </c>
      <c r="C1102">
        <v>0.75</v>
      </c>
      <c r="D1102" s="70">
        <v>45908</v>
      </c>
      <c r="E1102" s="70">
        <v>45929</v>
      </c>
      <c r="F1102">
        <v>4.5</v>
      </c>
      <c r="G1102" s="71">
        <v>0</v>
      </c>
    </row>
    <row r="1103" spans="1:7">
      <c r="A1103" t="s">
        <v>3476</v>
      </c>
      <c r="B1103" t="s">
        <v>3473</v>
      </c>
      <c r="C1103">
        <v>0.75</v>
      </c>
      <c r="D1103" s="70">
        <v>45908</v>
      </c>
      <c r="E1103" s="70">
        <v>45929</v>
      </c>
      <c r="F1103">
        <v>7.45</v>
      </c>
      <c r="G1103" s="71">
        <v>0</v>
      </c>
    </row>
    <row r="1104" spans="1:7">
      <c r="A1104" t="s">
        <v>3477</v>
      </c>
      <c r="B1104" t="s">
        <v>2796</v>
      </c>
      <c r="C1104">
        <v>0.75</v>
      </c>
      <c r="D1104" s="70">
        <v>45909</v>
      </c>
      <c r="E1104" s="70">
        <v>45930</v>
      </c>
      <c r="F1104">
        <v>0.25</v>
      </c>
      <c r="G1104" s="71">
        <v>0</v>
      </c>
    </row>
    <row r="1105" spans="1:7">
      <c r="A1105" t="s">
        <v>3478</v>
      </c>
      <c r="B1105" t="s">
        <v>2817</v>
      </c>
      <c r="C1105">
        <v>0.75</v>
      </c>
      <c r="D1105" s="70">
        <v>45909</v>
      </c>
      <c r="E1105" s="70">
        <v>45930</v>
      </c>
      <c r="F1105">
        <v>0.25</v>
      </c>
      <c r="G1105" s="71">
        <v>0</v>
      </c>
    </row>
    <row r="1106" spans="1:7">
      <c r="A1106" t="s">
        <v>3479</v>
      </c>
      <c r="B1106" t="s">
        <v>2798</v>
      </c>
      <c r="C1106">
        <v>0.75</v>
      </c>
      <c r="D1106" s="70">
        <v>45909</v>
      </c>
      <c r="E1106" s="70">
        <v>45930</v>
      </c>
      <c r="F1106">
        <v>0.35</v>
      </c>
      <c r="G1106" s="71">
        <v>0</v>
      </c>
    </row>
    <row r="1107" spans="1:7">
      <c r="A1107" t="s">
        <v>3480</v>
      </c>
      <c r="B1107" t="s">
        <v>3481</v>
      </c>
      <c r="C1107">
        <v>0.75</v>
      </c>
      <c r="D1107" s="70">
        <v>45910</v>
      </c>
      <c r="E1107" s="70">
        <v>45931</v>
      </c>
      <c r="F1107">
        <v>7.9</v>
      </c>
      <c r="G1107" s="71">
        <v>0</v>
      </c>
    </row>
    <row r="1108" spans="1:7">
      <c r="A1108" t="s">
        <v>3482</v>
      </c>
      <c r="B1108" t="s">
        <v>2918</v>
      </c>
      <c r="C1108">
        <v>0.75</v>
      </c>
      <c r="D1108" s="70">
        <v>45910</v>
      </c>
      <c r="E1108" s="70">
        <v>45931</v>
      </c>
      <c r="F1108">
        <v>0</v>
      </c>
      <c r="G1108" s="71">
        <v>0</v>
      </c>
    </row>
    <row r="1109" spans="1:7">
      <c r="A1109" t="s">
        <v>3483</v>
      </c>
      <c r="B1109" t="s">
        <v>2989</v>
      </c>
      <c r="C1109">
        <v>0.75</v>
      </c>
      <c r="D1109" s="70">
        <v>45910</v>
      </c>
      <c r="E1109" s="70">
        <v>45931</v>
      </c>
      <c r="F1109">
        <v>0.4</v>
      </c>
      <c r="G1109" s="71">
        <v>0</v>
      </c>
    </row>
    <row r="1110" spans="1:7">
      <c r="A1110" t="s">
        <v>3484</v>
      </c>
      <c r="B1110" t="s">
        <v>2913</v>
      </c>
      <c r="C1110">
        <v>0.75</v>
      </c>
      <c r="D1110" s="70">
        <v>45910</v>
      </c>
      <c r="E1110" s="70">
        <v>45931</v>
      </c>
      <c r="F1110">
        <v>0.55000000000000004</v>
      </c>
      <c r="G1110" s="71">
        <v>0</v>
      </c>
    </row>
    <row r="1111" spans="1:7">
      <c r="A1111" t="s">
        <v>3485</v>
      </c>
      <c r="B1111" t="s">
        <v>2796</v>
      </c>
      <c r="C1111">
        <v>0.75</v>
      </c>
      <c r="D1111" s="70">
        <v>45910</v>
      </c>
      <c r="E1111" s="70">
        <v>45931</v>
      </c>
      <c r="F1111">
        <v>0.9</v>
      </c>
      <c r="G1111" s="71">
        <v>0</v>
      </c>
    </row>
    <row r="1112" spans="1:7">
      <c r="A1112" t="s">
        <v>3486</v>
      </c>
      <c r="B1112" t="s">
        <v>2817</v>
      </c>
      <c r="C1112">
        <v>0.75</v>
      </c>
      <c r="D1112" s="70">
        <v>45910</v>
      </c>
      <c r="E1112" s="70">
        <v>45931</v>
      </c>
      <c r="F1112">
        <v>0.9</v>
      </c>
      <c r="G1112" s="71">
        <v>0</v>
      </c>
    </row>
    <row r="1113" spans="1:7">
      <c r="A1113" t="s">
        <v>3487</v>
      </c>
      <c r="B1113" t="s">
        <v>2798</v>
      </c>
      <c r="C1113">
        <v>0.75</v>
      </c>
      <c r="D1113" s="70">
        <v>45910</v>
      </c>
      <c r="E1113" s="70">
        <v>45931</v>
      </c>
      <c r="F1113">
        <v>1</v>
      </c>
      <c r="G1113" s="71">
        <v>0</v>
      </c>
    </row>
    <row r="1114" spans="1:7">
      <c r="A1114" t="s">
        <v>3488</v>
      </c>
      <c r="B1114" t="s">
        <v>2862</v>
      </c>
      <c r="C1114">
        <v>0.75</v>
      </c>
      <c r="D1114" s="70">
        <v>45910</v>
      </c>
      <c r="E1114" s="70">
        <v>45931</v>
      </c>
      <c r="F1114">
        <v>1.55</v>
      </c>
      <c r="G1114" s="71">
        <v>0</v>
      </c>
    </row>
    <row r="1115" spans="1:7">
      <c r="A1115" t="s">
        <v>3489</v>
      </c>
      <c r="B1115" t="s">
        <v>3128</v>
      </c>
      <c r="C1115">
        <v>0.75</v>
      </c>
      <c r="D1115" s="70">
        <v>45910</v>
      </c>
      <c r="E1115" s="70">
        <v>45931</v>
      </c>
      <c r="F1115">
        <v>5.3</v>
      </c>
      <c r="G1115" s="71">
        <v>0</v>
      </c>
    </row>
    <row r="1116" spans="1:7">
      <c r="A1116" t="s">
        <v>787</v>
      </c>
      <c r="B1116" t="s">
        <v>2987</v>
      </c>
      <c r="C1116">
        <v>0.54</v>
      </c>
      <c r="D1116" s="70">
        <v>45910</v>
      </c>
      <c r="E1116" s="70">
        <v>45927</v>
      </c>
      <c r="F1116">
        <v>0.69</v>
      </c>
      <c r="G1116" s="71">
        <v>0</v>
      </c>
    </row>
    <row r="1117" spans="1:7">
      <c r="A1117" t="s">
        <v>2242</v>
      </c>
      <c r="B1117" t="s">
        <v>2923</v>
      </c>
      <c r="C1117">
        <v>0.54</v>
      </c>
      <c r="D1117" s="70">
        <v>45910</v>
      </c>
      <c r="E1117" s="70">
        <v>45927</v>
      </c>
      <c r="F1117">
        <v>0.12</v>
      </c>
      <c r="G1117" s="71">
        <v>0</v>
      </c>
    </row>
    <row r="1118" spans="1:7">
      <c r="A1118" t="s">
        <v>1316</v>
      </c>
      <c r="B1118" t="s">
        <v>2854</v>
      </c>
      <c r="C1118">
        <v>0.54</v>
      </c>
      <c r="D1118" s="70">
        <v>45910</v>
      </c>
      <c r="E1118" s="70">
        <v>45927</v>
      </c>
      <c r="F1118">
        <v>0.46</v>
      </c>
      <c r="G1118" s="71">
        <v>0</v>
      </c>
    </row>
    <row r="1119" spans="1:7">
      <c r="A1119" t="s">
        <v>1129</v>
      </c>
      <c r="B1119" t="s">
        <v>2792</v>
      </c>
      <c r="C1119">
        <v>0.54</v>
      </c>
      <c r="D1119" s="70">
        <v>45910</v>
      </c>
      <c r="E1119" s="70">
        <v>45927</v>
      </c>
      <c r="F1119">
        <v>1.69</v>
      </c>
      <c r="G1119" s="71">
        <v>0</v>
      </c>
    </row>
    <row r="1120" spans="1:7">
      <c r="A1120" t="s">
        <v>2281</v>
      </c>
      <c r="B1120" t="s">
        <v>2776</v>
      </c>
      <c r="C1120">
        <v>0.54</v>
      </c>
      <c r="D1120" s="70">
        <v>45910</v>
      </c>
      <c r="E1120" s="70">
        <v>45927</v>
      </c>
      <c r="F1120">
        <v>1.77</v>
      </c>
      <c r="G1120" s="71">
        <v>0</v>
      </c>
    </row>
    <row r="1121" spans="1:7">
      <c r="A1121" t="s">
        <v>1175</v>
      </c>
      <c r="B1121" t="s">
        <v>2824</v>
      </c>
      <c r="C1121">
        <v>0.54</v>
      </c>
      <c r="D1121" s="70">
        <v>45910</v>
      </c>
      <c r="E1121" s="70">
        <v>45927</v>
      </c>
      <c r="F1121">
        <v>0.92</v>
      </c>
      <c r="G1121" s="71">
        <v>0</v>
      </c>
    </row>
    <row r="1122" spans="1:7">
      <c r="A1122" t="s">
        <v>3490</v>
      </c>
      <c r="B1122" t="s">
        <v>3123</v>
      </c>
      <c r="C1122">
        <v>0.75</v>
      </c>
      <c r="D1122" s="70">
        <v>45910</v>
      </c>
      <c r="E1122" s="70">
        <v>45931</v>
      </c>
      <c r="F1122">
        <v>5.5</v>
      </c>
      <c r="G1122" s="71">
        <v>0</v>
      </c>
    </row>
    <row r="1123" spans="1:7">
      <c r="A1123" t="s">
        <v>2228</v>
      </c>
      <c r="B1123" t="s">
        <v>2923</v>
      </c>
      <c r="C1123">
        <v>0.54</v>
      </c>
      <c r="D1123" s="70">
        <v>45910</v>
      </c>
      <c r="E1123" s="70">
        <v>45927</v>
      </c>
      <c r="F1123">
        <v>2.08</v>
      </c>
      <c r="G1123" s="71">
        <v>0</v>
      </c>
    </row>
    <row r="1124" spans="1:7">
      <c r="A1124" t="s">
        <v>1301</v>
      </c>
      <c r="B1124" t="s">
        <v>2854</v>
      </c>
      <c r="C1124">
        <v>0.54</v>
      </c>
      <c r="D1124" s="70">
        <v>45910</v>
      </c>
      <c r="E1124" s="70">
        <v>45927</v>
      </c>
      <c r="F1124">
        <v>2.77</v>
      </c>
      <c r="G1124" s="71">
        <v>0</v>
      </c>
    </row>
    <row r="1125" spans="1:7">
      <c r="A1125" t="s">
        <v>3491</v>
      </c>
      <c r="B1125" t="s">
        <v>3296</v>
      </c>
      <c r="C1125">
        <v>0.75</v>
      </c>
      <c r="D1125" s="70">
        <v>45910</v>
      </c>
      <c r="E1125" s="70">
        <v>45931</v>
      </c>
      <c r="F1125">
        <v>1.8</v>
      </c>
      <c r="G1125" s="71">
        <v>0</v>
      </c>
    </row>
    <row r="1126" spans="1:7">
      <c r="A1126" t="s">
        <v>3492</v>
      </c>
      <c r="B1126" t="s">
        <v>3126</v>
      </c>
      <c r="C1126">
        <v>0.54</v>
      </c>
      <c r="D1126" s="70">
        <v>45910</v>
      </c>
      <c r="E1126" s="70">
        <v>45927</v>
      </c>
      <c r="F1126">
        <v>0.23</v>
      </c>
      <c r="G1126" s="71">
        <v>0</v>
      </c>
    </row>
    <row r="1127" spans="1:7">
      <c r="A1127" t="s">
        <v>1688</v>
      </c>
      <c r="B1127" t="s">
        <v>3061</v>
      </c>
      <c r="C1127">
        <v>0.54</v>
      </c>
      <c r="D1127" s="70">
        <v>45910</v>
      </c>
      <c r="E1127" s="70">
        <v>45927</v>
      </c>
      <c r="F1127">
        <v>1.69</v>
      </c>
      <c r="G1127" s="71">
        <v>0</v>
      </c>
    </row>
    <row r="1128" spans="1:7">
      <c r="A1128" t="s">
        <v>820</v>
      </c>
      <c r="B1128" t="s">
        <v>2986</v>
      </c>
      <c r="C1128">
        <v>0.54</v>
      </c>
      <c r="D1128" s="70">
        <v>45911</v>
      </c>
      <c r="E1128" s="70">
        <v>45928</v>
      </c>
      <c r="F1128">
        <v>2.65</v>
      </c>
      <c r="G1128" s="71">
        <v>0</v>
      </c>
    </row>
    <row r="1129" spans="1:7">
      <c r="A1129" t="s">
        <v>3493</v>
      </c>
      <c r="B1129" t="s">
        <v>3041</v>
      </c>
      <c r="C1129">
        <v>0.75</v>
      </c>
      <c r="D1129" s="70">
        <v>45911</v>
      </c>
      <c r="E1129" s="70">
        <v>45932</v>
      </c>
      <c r="F1129">
        <v>0.4</v>
      </c>
      <c r="G1129" s="71">
        <v>0</v>
      </c>
    </row>
    <row r="1130" spans="1:7">
      <c r="A1130" t="s">
        <v>3494</v>
      </c>
      <c r="B1130" t="s">
        <v>3088</v>
      </c>
      <c r="C1130">
        <v>0.75</v>
      </c>
      <c r="D1130" s="70">
        <v>45911</v>
      </c>
      <c r="E1130" s="70">
        <v>45932</v>
      </c>
      <c r="F1130">
        <v>0.75</v>
      </c>
      <c r="G1130" s="71">
        <v>0</v>
      </c>
    </row>
    <row r="1131" spans="1:7">
      <c r="A1131" t="s">
        <v>3495</v>
      </c>
      <c r="B1131" t="s">
        <v>3021</v>
      </c>
      <c r="C1131">
        <v>0.75</v>
      </c>
      <c r="D1131" s="70">
        <v>45911</v>
      </c>
      <c r="E1131" s="70">
        <v>45932</v>
      </c>
      <c r="F1131">
        <v>1.6</v>
      </c>
      <c r="G1131" s="71">
        <v>0</v>
      </c>
    </row>
    <row r="1132" spans="1:7">
      <c r="A1132" t="s">
        <v>3496</v>
      </c>
      <c r="B1132" t="s">
        <v>3041</v>
      </c>
      <c r="C1132">
        <v>0.75</v>
      </c>
      <c r="D1132" s="70">
        <v>45911</v>
      </c>
      <c r="E1132" s="70">
        <v>45932</v>
      </c>
      <c r="F1132">
        <v>1.65</v>
      </c>
      <c r="G1132" s="71">
        <v>0</v>
      </c>
    </row>
    <row r="1133" spans="1:7">
      <c r="A1133" t="s">
        <v>3497</v>
      </c>
      <c r="B1133" t="s">
        <v>2989</v>
      </c>
      <c r="C1133">
        <v>0.75</v>
      </c>
      <c r="D1133" s="70">
        <v>45911</v>
      </c>
      <c r="E1133" s="70">
        <v>45932</v>
      </c>
      <c r="F1133">
        <v>1.65</v>
      </c>
      <c r="G1133" s="71">
        <v>0</v>
      </c>
    </row>
    <row r="1134" spans="1:7">
      <c r="A1134" t="s">
        <v>3498</v>
      </c>
      <c r="B1134" t="s">
        <v>2913</v>
      </c>
      <c r="C1134">
        <v>0.75</v>
      </c>
      <c r="D1134" s="70">
        <v>45911</v>
      </c>
      <c r="E1134" s="70">
        <v>45932</v>
      </c>
      <c r="F1134">
        <v>1.8</v>
      </c>
      <c r="G1134" s="71">
        <v>0</v>
      </c>
    </row>
    <row r="1135" spans="1:7">
      <c r="A1135" t="s">
        <v>3499</v>
      </c>
      <c r="B1135" t="s">
        <v>3400</v>
      </c>
      <c r="C1135">
        <v>0.75</v>
      </c>
      <c r="D1135" s="70">
        <v>45911</v>
      </c>
      <c r="E1135" s="70">
        <v>45932</v>
      </c>
      <c r="F1135">
        <v>5.85</v>
      </c>
      <c r="G1135" s="71">
        <v>0</v>
      </c>
    </row>
    <row r="1136" spans="1:7">
      <c r="A1136" t="s">
        <v>2252</v>
      </c>
      <c r="B1136" t="s">
        <v>2923</v>
      </c>
      <c r="C1136">
        <v>0.54</v>
      </c>
      <c r="D1136" s="70">
        <v>45911</v>
      </c>
      <c r="E1136" s="70">
        <v>45928</v>
      </c>
      <c r="F1136">
        <v>0.92</v>
      </c>
      <c r="G1136" s="71">
        <v>0</v>
      </c>
    </row>
    <row r="1137" spans="1:7">
      <c r="A1137" t="s">
        <v>1322</v>
      </c>
      <c r="B1137" t="s">
        <v>2854</v>
      </c>
      <c r="C1137">
        <v>0.54</v>
      </c>
      <c r="D1137" s="70">
        <v>45911</v>
      </c>
      <c r="E1137" s="70">
        <v>45928</v>
      </c>
      <c r="F1137">
        <v>1.1499999999999999</v>
      </c>
      <c r="G1137" s="71">
        <v>0</v>
      </c>
    </row>
    <row r="1138" spans="1:7">
      <c r="A1138" t="s">
        <v>3500</v>
      </c>
      <c r="B1138" t="s">
        <v>2862</v>
      </c>
      <c r="C1138">
        <v>0.75</v>
      </c>
      <c r="D1138" s="70">
        <v>45911</v>
      </c>
      <c r="E1138" s="70">
        <v>45932</v>
      </c>
      <c r="F1138">
        <v>0.15</v>
      </c>
      <c r="G1138" s="71">
        <v>0</v>
      </c>
    </row>
    <row r="1139" spans="1:7">
      <c r="A1139" t="s">
        <v>3501</v>
      </c>
      <c r="B1139" t="s">
        <v>3128</v>
      </c>
      <c r="C1139">
        <v>0.75</v>
      </c>
      <c r="D1139" s="70">
        <v>45911</v>
      </c>
      <c r="E1139" s="70">
        <v>45932</v>
      </c>
      <c r="F1139">
        <v>5.75</v>
      </c>
      <c r="G1139" s="71">
        <v>0</v>
      </c>
    </row>
    <row r="1140" spans="1:7">
      <c r="A1140" t="s">
        <v>3502</v>
      </c>
      <c r="B1140" t="s">
        <v>2857</v>
      </c>
      <c r="C1140">
        <v>0.54</v>
      </c>
      <c r="D1140" s="70">
        <v>45911</v>
      </c>
      <c r="E1140" s="70">
        <v>45928</v>
      </c>
      <c r="F1140">
        <v>1</v>
      </c>
      <c r="G1140" s="71">
        <v>0</v>
      </c>
    </row>
    <row r="1141" spans="1:7">
      <c r="A1141" t="s">
        <v>2397</v>
      </c>
      <c r="B1141" t="s">
        <v>2715</v>
      </c>
      <c r="C1141">
        <v>0.54</v>
      </c>
      <c r="D1141" s="70">
        <v>45911</v>
      </c>
      <c r="E1141" s="70">
        <v>45928</v>
      </c>
      <c r="F1141">
        <v>2.62</v>
      </c>
      <c r="G1141" s="71">
        <v>0</v>
      </c>
    </row>
    <row r="1142" spans="1:7">
      <c r="A1142" t="s">
        <v>2398</v>
      </c>
      <c r="B1142" t="s">
        <v>2717</v>
      </c>
      <c r="C1142">
        <v>0.54</v>
      </c>
      <c r="D1142" s="70">
        <v>45911</v>
      </c>
      <c r="E1142" s="70">
        <v>45928</v>
      </c>
      <c r="F1142">
        <v>2.62</v>
      </c>
      <c r="G1142" s="71">
        <v>0</v>
      </c>
    </row>
    <row r="1143" spans="1:7">
      <c r="A1143" t="s">
        <v>3503</v>
      </c>
      <c r="B1143" t="s">
        <v>2758</v>
      </c>
      <c r="C1143">
        <v>0.54</v>
      </c>
      <c r="D1143" s="70">
        <v>45911</v>
      </c>
      <c r="E1143" s="70">
        <v>45928</v>
      </c>
      <c r="F1143">
        <v>3.46</v>
      </c>
      <c r="G1143" s="71">
        <v>0</v>
      </c>
    </row>
    <row r="1144" spans="1:7">
      <c r="A1144" t="s">
        <v>3504</v>
      </c>
      <c r="B1144" t="s">
        <v>2759</v>
      </c>
      <c r="C1144">
        <v>0.54</v>
      </c>
      <c r="D1144" s="70">
        <v>45911</v>
      </c>
      <c r="E1144" s="70">
        <v>45928</v>
      </c>
      <c r="F1144">
        <v>3.46</v>
      </c>
      <c r="G1144" s="71">
        <v>0</v>
      </c>
    </row>
    <row r="1145" spans="1:7">
      <c r="A1145" t="s">
        <v>3505</v>
      </c>
      <c r="B1145" t="s">
        <v>2760</v>
      </c>
      <c r="C1145">
        <v>0.54</v>
      </c>
      <c r="D1145" s="70">
        <v>45911</v>
      </c>
      <c r="E1145" s="70">
        <v>45928</v>
      </c>
      <c r="F1145">
        <v>3.46</v>
      </c>
      <c r="G1145" s="71">
        <v>0</v>
      </c>
    </row>
    <row r="1146" spans="1:7">
      <c r="A1146" t="s">
        <v>2403</v>
      </c>
      <c r="B1146" t="s">
        <v>2715</v>
      </c>
      <c r="C1146">
        <v>0.54</v>
      </c>
      <c r="D1146" s="70">
        <v>45911</v>
      </c>
      <c r="E1146" s="70">
        <v>45928</v>
      </c>
      <c r="F1146">
        <v>2.12</v>
      </c>
      <c r="G1146" s="71">
        <v>0</v>
      </c>
    </row>
    <row r="1147" spans="1:7">
      <c r="A1147" t="s">
        <v>2404</v>
      </c>
      <c r="B1147" t="s">
        <v>2717</v>
      </c>
      <c r="C1147">
        <v>0.54</v>
      </c>
      <c r="D1147" s="70">
        <v>45911</v>
      </c>
      <c r="E1147" s="70">
        <v>45928</v>
      </c>
      <c r="F1147">
        <v>2.12</v>
      </c>
      <c r="G1147" s="71">
        <v>0</v>
      </c>
    </row>
    <row r="1148" spans="1:7">
      <c r="A1148" t="s">
        <v>3506</v>
      </c>
      <c r="B1148" t="s">
        <v>3202</v>
      </c>
      <c r="C1148">
        <v>0.75</v>
      </c>
      <c r="D1148" s="70">
        <v>45911</v>
      </c>
      <c r="E1148" s="70">
        <v>45932</v>
      </c>
      <c r="F1148">
        <v>2.1</v>
      </c>
      <c r="G1148" s="71">
        <v>0</v>
      </c>
    </row>
    <row r="1149" spans="1:7">
      <c r="A1149" t="s">
        <v>2389</v>
      </c>
      <c r="B1149" t="s">
        <v>2715</v>
      </c>
      <c r="C1149">
        <v>0.54</v>
      </c>
      <c r="D1149" s="70">
        <v>45913</v>
      </c>
      <c r="E1149" s="70">
        <v>45929</v>
      </c>
      <c r="F1149">
        <v>1.77</v>
      </c>
      <c r="G1149" s="71">
        <v>0</v>
      </c>
    </row>
    <row r="1150" spans="1:7">
      <c r="A1150" t="s">
        <v>2390</v>
      </c>
      <c r="B1150" t="s">
        <v>2717</v>
      </c>
      <c r="C1150">
        <v>0.54</v>
      </c>
      <c r="D1150" s="70">
        <v>45913</v>
      </c>
      <c r="E1150" s="70">
        <v>45929</v>
      </c>
      <c r="F1150">
        <v>1.77</v>
      </c>
      <c r="G1150" s="71">
        <v>0</v>
      </c>
    </row>
    <row r="1151" spans="1:7">
      <c r="A1151" t="s">
        <v>3507</v>
      </c>
      <c r="B1151" t="s">
        <v>2758</v>
      </c>
      <c r="C1151">
        <v>0.54</v>
      </c>
      <c r="D1151" s="70">
        <v>45913</v>
      </c>
      <c r="E1151" s="70">
        <v>45929</v>
      </c>
      <c r="F1151">
        <v>3.65</v>
      </c>
      <c r="G1151" s="71">
        <v>0</v>
      </c>
    </row>
    <row r="1152" spans="1:7">
      <c r="A1152" t="s">
        <v>3508</v>
      </c>
      <c r="B1152" t="s">
        <v>2759</v>
      </c>
      <c r="C1152">
        <v>0.54</v>
      </c>
      <c r="D1152" s="70">
        <v>45913</v>
      </c>
      <c r="E1152" s="70">
        <v>45929</v>
      </c>
      <c r="F1152">
        <v>3.65</v>
      </c>
      <c r="G1152" s="71">
        <v>0</v>
      </c>
    </row>
    <row r="1153" spans="1:7">
      <c r="A1153" t="s">
        <v>3509</v>
      </c>
      <c r="B1153" t="s">
        <v>2760</v>
      </c>
      <c r="C1153">
        <v>0.54</v>
      </c>
      <c r="D1153" s="70">
        <v>45913</v>
      </c>
      <c r="E1153" s="70">
        <v>45929</v>
      </c>
      <c r="F1153">
        <v>3.65</v>
      </c>
      <c r="G1153" s="71">
        <v>0</v>
      </c>
    </row>
    <row r="1154" spans="1:7">
      <c r="A1154" t="s">
        <v>487</v>
      </c>
      <c r="B1154" t="s">
        <v>2940</v>
      </c>
      <c r="C1154">
        <v>0.54</v>
      </c>
      <c r="D1154" s="70">
        <v>45913</v>
      </c>
      <c r="E1154" s="70">
        <v>45929</v>
      </c>
      <c r="F1154">
        <v>1.42</v>
      </c>
      <c r="G1154" s="71">
        <v>0</v>
      </c>
    </row>
    <row r="1155" spans="1:7">
      <c r="A1155" t="s">
        <v>3510</v>
      </c>
      <c r="B1155" t="s">
        <v>3511</v>
      </c>
      <c r="C1155">
        <v>0.54</v>
      </c>
      <c r="D1155" s="70">
        <v>45913</v>
      </c>
      <c r="E1155" s="70">
        <v>45929</v>
      </c>
      <c r="F1155">
        <v>2.12</v>
      </c>
      <c r="G1155" s="71">
        <v>0</v>
      </c>
    </row>
    <row r="1156" spans="1:7">
      <c r="A1156" t="s">
        <v>3512</v>
      </c>
      <c r="B1156" t="s">
        <v>3396</v>
      </c>
      <c r="C1156">
        <v>0.54</v>
      </c>
      <c r="D1156" s="70">
        <v>45913</v>
      </c>
      <c r="E1156" s="70">
        <v>45929</v>
      </c>
      <c r="F1156">
        <v>2.12</v>
      </c>
      <c r="G1156" s="71">
        <v>0</v>
      </c>
    </row>
    <row r="1157" spans="1:7">
      <c r="A1157" t="s">
        <v>2209</v>
      </c>
      <c r="B1157" t="s">
        <v>3259</v>
      </c>
      <c r="C1157">
        <v>0.54</v>
      </c>
      <c r="D1157" s="70">
        <v>45914</v>
      </c>
      <c r="E1157" s="70">
        <v>45930</v>
      </c>
      <c r="F1157">
        <v>4.8099999999999996</v>
      </c>
      <c r="G1157" s="71">
        <v>0</v>
      </c>
    </row>
    <row r="1158" spans="1:7">
      <c r="A1158" t="s">
        <v>3513</v>
      </c>
      <c r="B1158" t="s">
        <v>3400</v>
      </c>
      <c r="C1158">
        <v>0.75</v>
      </c>
      <c r="D1158" s="70">
        <v>45914</v>
      </c>
      <c r="E1158" s="70">
        <v>45935</v>
      </c>
      <c r="F1158">
        <v>5.8</v>
      </c>
      <c r="G1158" s="71">
        <v>0</v>
      </c>
    </row>
    <row r="1159" spans="1:7">
      <c r="A1159" t="s">
        <v>3514</v>
      </c>
      <c r="B1159" t="s">
        <v>3114</v>
      </c>
      <c r="C1159">
        <v>0.54</v>
      </c>
      <c r="D1159" s="70">
        <v>45914</v>
      </c>
      <c r="E1159" s="70">
        <v>45930</v>
      </c>
      <c r="F1159">
        <v>2.31</v>
      </c>
      <c r="G1159" s="71">
        <v>0</v>
      </c>
    </row>
    <row r="1160" spans="1:7">
      <c r="A1160" t="s">
        <v>3515</v>
      </c>
      <c r="B1160" t="s">
        <v>3182</v>
      </c>
      <c r="C1160">
        <v>0.54</v>
      </c>
      <c r="D1160" s="70">
        <v>45914</v>
      </c>
      <c r="E1160" s="70">
        <v>45930</v>
      </c>
      <c r="F1160">
        <v>1.58</v>
      </c>
      <c r="G1160" s="71">
        <v>0</v>
      </c>
    </row>
    <row r="1161" spans="1:7">
      <c r="A1161" t="s">
        <v>3516</v>
      </c>
      <c r="B1161" t="s">
        <v>2796</v>
      </c>
      <c r="C1161">
        <v>0.75</v>
      </c>
      <c r="D1161" s="70">
        <v>45914</v>
      </c>
      <c r="E1161" s="70">
        <v>45935</v>
      </c>
      <c r="F1161">
        <v>0.85</v>
      </c>
      <c r="G1161" s="71">
        <v>0</v>
      </c>
    </row>
    <row r="1162" spans="1:7">
      <c r="A1162" t="s">
        <v>3517</v>
      </c>
      <c r="B1162" t="s">
        <v>2817</v>
      </c>
      <c r="C1162">
        <v>0.75</v>
      </c>
      <c r="D1162" s="70">
        <v>45914</v>
      </c>
      <c r="E1162" s="70">
        <v>45935</v>
      </c>
      <c r="F1162">
        <v>0.85</v>
      </c>
      <c r="G1162" s="71">
        <v>0</v>
      </c>
    </row>
    <row r="1163" spans="1:7">
      <c r="A1163" t="s">
        <v>3518</v>
      </c>
      <c r="B1163" t="s">
        <v>2798</v>
      </c>
      <c r="C1163">
        <v>0.75</v>
      </c>
      <c r="D1163" s="70">
        <v>45914</v>
      </c>
      <c r="E1163" s="70">
        <v>45935</v>
      </c>
      <c r="F1163">
        <v>0.95</v>
      </c>
      <c r="G1163" s="71">
        <v>0</v>
      </c>
    </row>
    <row r="1164" spans="1:7">
      <c r="A1164" t="s">
        <v>3519</v>
      </c>
      <c r="B1164" t="s">
        <v>2862</v>
      </c>
      <c r="C1164">
        <v>0.75</v>
      </c>
      <c r="D1164" s="70">
        <v>45914</v>
      </c>
      <c r="E1164" s="70">
        <v>45935</v>
      </c>
      <c r="F1164">
        <v>0.7</v>
      </c>
      <c r="G1164" s="71">
        <v>0</v>
      </c>
    </row>
    <row r="1165" spans="1:7">
      <c r="A1165" t="s">
        <v>3520</v>
      </c>
      <c r="B1165" t="s">
        <v>2796</v>
      </c>
      <c r="C1165">
        <v>0.75</v>
      </c>
      <c r="D1165" s="70">
        <v>45914</v>
      </c>
      <c r="E1165" s="70">
        <v>45935</v>
      </c>
      <c r="F1165">
        <v>0.7</v>
      </c>
      <c r="G1165" s="71">
        <v>0</v>
      </c>
    </row>
    <row r="1166" spans="1:7">
      <c r="A1166" t="s">
        <v>3521</v>
      </c>
      <c r="B1166" t="s">
        <v>2817</v>
      </c>
      <c r="C1166">
        <v>0.75</v>
      </c>
      <c r="D1166" s="70">
        <v>45914</v>
      </c>
      <c r="E1166" s="70">
        <v>45935</v>
      </c>
      <c r="F1166">
        <v>0.7</v>
      </c>
      <c r="G1166" s="71">
        <v>0</v>
      </c>
    </row>
    <row r="1167" spans="1:7">
      <c r="A1167" t="s">
        <v>3522</v>
      </c>
      <c r="B1167" t="s">
        <v>2798</v>
      </c>
      <c r="C1167">
        <v>0.75</v>
      </c>
      <c r="D1167" s="70">
        <v>45914</v>
      </c>
      <c r="E1167" s="70">
        <v>45935</v>
      </c>
      <c r="F1167">
        <v>0.7</v>
      </c>
      <c r="G1167" s="71">
        <v>0</v>
      </c>
    </row>
    <row r="1168" spans="1:7">
      <c r="A1168" t="s">
        <v>3523</v>
      </c>
      <c r="B1168" t="s">
        <v>3236</v>
      </c>
      <c r="C1168">
        <v>0.75</v>
      </c>
      <c r="D1168" s="70">
        <v>45914</v>
      </c>
      <c r="E1168" s="70">
        <v>45935</v>
      </c>
      <c r="F1168">
        <v>3.1</v>
      </c>
      <c r="G1168" s="71">
        <v>0</v>
      </c>
    </row>
    <row r="1169" spans="1:7">
      <c r="A1169" t="s">
        <v>627</v>
      </c>
      <c r="B1169" t="s">
        <v>3511</v>
      </c>
      <c r="C1169">
        <v>0.54</v>
      </c>
      <c r="D1169" s="70">
        <v>45915</v>
      </c>
      <c r="E1169" s="70">
        <v>45931</v>
      </c>
      <c r="F1169">
        <v>2</v>
      </c>
      <c r="G1169" s="71">
        <v>0</v>
      </c>
    </row>
    <row r="1170" spans="1:7">
      <c r="A1170" t="s">
        <v>3524</v>
      </c>
      <c r="B1170" t="s">
        <v>3088</v>
      </c>
      <c r="C1170">
        <v>0.75</v>
      </c>
      <c r="D1170" s="70">
        <v>45915</v>
      </c>
      <c r="E1170" s="70">
        <v>45936</v>
      </c>
      <c r="F1170">
        <v>2.2000000000000002</v>
      </c>
      <c r="G1170" s="71">
        <v>0</v>
      </c>
    </row>
    <row r="1171" spans="1:7">
      <c r="A1171" t="s">
        <v>2208</v>
      </c>
      <c r="B1171" t="s">
        <v>3259</v>
      </c>
      <c r="C1171">
        <v>0.54</v>
      </c>
      <c r="D1171" s="70">
        <v>45915</v>
      </c>
      <c r="E1171" s="70">
        <v>45931</v>
      </c>
      <c r="F1171">
        <v>4.7699999999999996</v>
      </c>
      <c r="G1171" s="71">
        <v>0</v>
      </c>
    </row>
    <row r="1172" spans="1:7">
      <c r="A1172" t="s">
        <v>3525</v>
      </c>
      <c r="B1172" t="s">
        <v>3202</v>
      </c>
      <c r="C1172">
        <v>0.75</v>
      </c>
      <c r="D1172" s="70">
        <v>45915</v>
      </c>
      <c r="E1172" s="70">
        <v>45936</v>
      </c>
      <c r="F1172">
        <v>3.95</v>
      </c>
      <c r="G1172" s="71">
        <v>0</v>
      </c>
    </row>
    <row r="1173" spans="1:7">
      <c r="A1173" t="s">
        <v>3526</v>
      </c>
      <c r="B1173" t="s">
        <v>3041</v>
      </c>
      <c r="C1173">
        <v>0.75</v>
      </c>
      <c r="D1173" s="70">
        <v>45915</v>
      </c>
      <c r="E1173" s="70">
        <v>45936</v>
      </c>
      <c r="F1173">
        <v>0.45</v>
      </c>
      <c r="G1173" s="71">
        <v>0</v>
      </c>
    </row>
    <row r="1174" spans="1:7">
      <c r="A1174" t="s">
        <v>3527</v>
      </c>
      <c r="B1174" t="s">
        <v>2989</v>
      </c>
      <c r="C1174">
        <v>0.75</v>
      </c>
      <c r="D1174" s="70">
        <v>45915</v>
      </c>
      <c r="E1174" s="70">
        <v>45936</v>
      </c>
      <c r="F1174">
        <v>0.5</v>
      </c>
      <c r="G1174" s="71">
        <v>0</v>
      </c>
    </row>
    <row r="1175" spans="1:7">
      <c r="A1175" t="s">
        <v>3528</v>
      </c>
      <c r="B1175" t="s">
        <v>2913</v>
      </c>
      <c r="C1175">
        <v>0.75</v>
      </c>
      <c r="D1175" s="70">
        <v>45915</v>
      </c>
      <c r="E1175" s="70">
        <v>45936</v>
      </c>
      <c r="F1175">
        <v>0.55000000000000004</v>
      </c>
      <c r="G1175" s="71">
        <v>0</v>
      </c>
    </row>
    <row r="1176" spans="1:7">
      <c r="A1176" t="s">
        <v>3529</v>
      </c>
      <c r="B1176" t="s">
        <v>2796</v>
      </c>
      <c r="C1176">
        <v>0.75</v>
      </c>
      <c r="D1176" s="70">
        <v>45915</v>
      </c>
      <c r="E1176" s="70">
        <v>45936</v>
      </c>
      <c r="F1176">
        <v>0.4</v>
      </c>
      <c r="G1176" s="71">
        <v>0</v>
      </c>
    </row>
    <row r="1177" spans="1:7">
      <c r="A1177" t="s">
        <v>3530</v>
      </c>
      <c r="B1177" t="s">
        <v>2817</v>
      </c>
      <c r="C1177">
        <v>0.75</v>
      </c>
      <c r="D1177" s="70">
        <v>45915</v>
      </c>
      <c r="E1177" s="70">
        <v>45936</v>
      </c>
      <c r="F1177">
        <v>0.45</v>
      </c>
      <c r="G1177" s="71">
        <v>0</v>
      </c>
    </row>
    <row r="1178" spans="1:7">
      <c r="A1178" t="s">
        <v>3531</v>
      </c>
      <c r="B1178" t="s">
        <v>2798</v>
      </c>
      <c r="C1178">
        <v>0.75</v>
      </c>
      <c r="D1178" s="70">
        <v>45915</v>
      </c>
      <c r="E1178" s="70">
        <v>45936</v>
      </c>
      <c r="F1178">
        <v>0.5</v>
      </c>
      <c r="G1178" s="71">
        <v>0</v>
      </c>
    </row>
    <row r="1179" spans="1:7">
      <c r="A1179" t="s">
        <v>3532</v>
      </c>
      <c r="B1179" t="s">
        <v>2970</v>
      </c>
      <c r="C1179">
        <v>0.54</v>
      </c>
      <c r="D1179" s="70">
        <v>45915</v>
      </c>
      <c r="E1179" s="70">
        <v>45931</v>
      </c>
      <c r="F1179">
        <v>0.81</v>
      </c>
      <c r="G1179" s="71">
        <v>0</v>
      </c>
    </row>
    <row r="1180" spans="1:7">
      <c r="A1180" t="s">
        <v>2233</v>
      </c>
      <c r="B1180" t="s">
        <v>2923</v>
      </c>
      <c r="C1180">
        <v>0.54</v>
      </c>
      <c r="D1180" s="70">
        <v>45915</v>
      </c>
      <c r="E1180" s="70">
        <v>45931</v>
      </c>
      <c r="F1180">
        <v>0.65</v>
      </c>
      <c r="G1180" s="71">
        <v>0</v>
      </c>
    </row>
    <row r="1181" spans="1:7">
      <c r="A1181" t="s">
        <v>1308</v>
      </c>
      <c r="B1181" t="s">
        <v>2854</v>
      </c>
      <c r="C1181">
        <v>0.54</v>
      </c>
      <c r="D1181" s="70">
        <v>45915</v>
      </c>
      <c r="E1181" s="70">
        <v>45931</v>
      </c>
      <c r="F1181">
        <v>1</v>
      </c>
      <c r="G1181" s="71">
        <v>0</v>
      </c>
    </row>
    <row r="1182" spans="1:7">
      <c r="A1182" t="s">
        <v>131</v>
      </c>
      <c r="B1182" t="s">
        <v>2758</v>
      </c>
      <c r="C1182">
        <v>0.54</v>
      </c>
      <c r="D1182" s="70">
        <v>45915</v>
      </c>
      <c r="E1182" s="70">
        <v>45931</v>
      </c>
      <c r="F1182">
        <v>0.35</v>
      </c>
      <c r="G1182" s="71">
        <v>0</v>
      </c>
    </row>
    <row r="1183" spans="1:7">
      <c r="A1183" t="s">
        <v>1083</v>
      </c>
      <c r="B1183" t="s">
        <v>2759</v>
      </c>
      <c r="C1183">
        <v>0.54</v>
      </c>
      <c r="D1183" s="70">
        <v>45915</v>
      </c>
      <c r="E1183" s="70">
        <v>45931</v>
      </c>
      <c r="F1183">
        <v>0.35</v>
      </c>
      <c r="G1183" s="71">
        <v>0</v>
      </c>
    </row>
    <row r="1184" spans="1:7">
      <c r="A1184" t="s">
        <v>1047</v>
      </c>
      <c r="B1184" t="s">
        <v>2760</v>
      </c>
      <c r="C1184">
        <v>0.54</v>
      </c>
      <c r="D1184" s="70">
        <v>45915</v>
      </c>
      <c r="E1184" s="70">
        <v>45931</v>
      </c>
      <c r="F1184">
        <v>0.35</v>
      </c>
      <c r="G1184" s="71">
        <v>0</v>
      </c>
    </row>
    <row r="1185" spans="1:7">
      <c r="A1185" t="s">
        <v>3533</v>
      </c>
      <c r="B1185" t="s">
        <v>2928</v>
      </c>
      <c r="C1185">
        <v>0.54</v>
      </c>
      <c r="D1185" s="70">
        <v>45915</v>
      </c>
      <c r="E1185" s="70">
        <v>45931</v>
      </c>
      <c r="F1185">
        <v>2.42</v>
      </c>
      <c r="G1185" s="71">
        <v>0</v>
      </c>
    </row>
    <row r="1186" spans="1:7">
      <c r="A1186" t="s">
        <v>3534</v>
      </c>
      <c r="B1186" t="s">
        <v>2929</v>
      </c>
      <c r="C1186">
        <v>0.54</v>
      </c>
      <c r="D1186" s="70">
        <v>45915</v>
      </c>
      <c r="E1186" s="70">
        <v>45931</v>
      </c>
      <c r="F1186">
        <v>4.58</v>
      </c>
      <c r="G1186" s="71">
        <v>0</v>
      </c>
    </row>
    <row r="1187" spans="1:7">
      <c r="A1187" t="s">
        <v>831</v>
      </c>
      <c r="B1187" t="s">
        <v>3160</v>
      </c>
      <c r="C1187">
        <v>0.54</v>
      </c>
      <c r="D1187" s="70">
        <v>45915</v>
      </c>
      <c r="E1187" s="70">
        <v>45931</v>
      </c>
      <c r="F1187">
        <v>0.23</v>
      </c>
      <c r="G1187" s="71">
        <v>0</v>
      </c>
    </row>
    <row r="1188" spans="1:7">
      <c r="A1188" t="s">
        <v>3535</v>
      </c>
      <c r="B1188" t="s">
        <v>3536</v>
      </c>
      <c r="C1188">
        <v>0.75</v>
      </c>
      <c r="D1188" s="70">
        <v>45916</v>
      </c>
      <c r="E1188" s="70">
        <v>45937</v>
      </c>
      <c r="F1188">
        <v>3.1</v>
      </c>
      <c r="G1188" s="71">
        <v>0</v>
      </c>
    </row>
    <row r="1189" spans="1:7">
      <c r="A1189" t="s">
        <v>3537</v>
      </c>
      <c r="B1189" t="s">
        <v>3538</v>
      </c>
      <c r="C1189">
        <v>0.75</v>
      </c>
      <c r="D1189" s="70">
        <v>45916</v>
      </c>
      <c r="E1189" s="70">
        <v>45937</v>
      </c>
      <c r="F1189">
        <v>1.6</v>
      </c>
      <c r="G1189" s="71">
        <v>0</v>
      </c>
    </row>
    <row r="1190" spans="1:7">
      <c r="A1190" t="s">
        <v>3539</v>
      </c>
      <c r="B1190" t="s">
        <v>3088</v>
      </c>
      <c r="C1190">
        <v>0.75</v>
      </c>
      <c r="D1190" s="70">
        <v>45916</v>
      </c>
      <c r="E1190" s="70">
        <v>45937</v>
      </c>
      <c r="F1190">
        <v>1.65</v>
      </c>
      <c r="G1190" s="71">
        <v>0</v>
      </c>
    </row>
    <row r="1191" spans="1:7">
      <c r="A1191" t="s">
        <v>3540</v>
      </c>
      <c r="B1191" t="s">
        <v>3091</v>
      </c>
      <c r="C1191">
        <v>0.75</v>
      </c>
      <c r="D1191" s="70">
        <v>45916</v>
      </c>
      <c r="E1191" s="70">
        <v>45937</v>
      </c>
      <c r="F1191">
        <v>2</v>
      </c>
      <c r="G1191" s="71">
        <v>0</v>
      </c>
    </row>
    <row r="1192" spans="1:7">
      <c r="A1192" t="s">
        <v>3541</v>
      </c>
      <c r="B1192" t="s">
        <v>2767</v>
      </c>
      <c r="C1192">
        <v>0.75</v>
      </c>
      <c r="D1192" s="70">
        <v>45917</v>
      </c>
      <c r="E1192" s="70">
        <v>45938</v>
      </c>
      <c r="F1192">
        <v>0.8</v>
      </c>
      <c r="G1192" s="71">
        <v>0</v>
      </c>
    </row>
    <row r="1193" spans="1:7">
      <c r="A1193" t="s">
        <v>3542</v>
      </c>
      <c r="B1193" t="s">
        <v>2769</v>
      </c>
      <c r="C1193">
        <v>0.75</v>
      </c>
      <c r="D1193" s="70">
        <v>45917</v>
      </c>
      <c r="E1193" s="70">
        <v>45938</v>
      </c>
      <c r="F1193">
        <v>0.8</v>
      </c>
      <c r="G1193" s="71">
        <v>0</v>
      </c>
    </row>
    <row r="1194" spans="1:7">
      <c r="A1194" t="s">
        <v>3543</v>
      </c>
      <c r="B1194" t="s">
        <v>2771</v>
      </c>
      <c r="C1194">
        <v>0.75</v>
      </c>
      <c r="D1194" s="70">
        <v>45917</v>
      </c>
      <c r="E1194" s="70">
        <v>45938</v>
      </c>
      <c r="F1194">
        <v>0.8</v>
      </c>
      <c r="G1194" s="71">
        <v>0</v>
      </c>
    </row>
    <row r="1195" spans="1:7">
      <c r="A1195" t="s">
        <v>491</v>
      </c>
      <c r="B1195" t="s">
        <v>2940</v>
      </c>
      <c r="C1195">
        <v>0.54</v>
      </c>
      <c r="D1195" s="70">
        <v>45917</v>
      </c>
      <c r="E1195" s="70">
        <v>45934</v>
      </c>
      <c r="F1195">
        <v>1.38</v>
      </c>
      <c r="G1195" s="71">
        <v>0</v>
      </c>
    </row>
    <row r="1196" spans="1:7">
      <c r="A1196" t="s">
        <v>3544</v>
      </c>
      <c r="B1196" t="s">
        <v>2862</v>
      </c>
      <c r="C1196">
        <v>0.75</v>
      </c>
      <c r="D1196" s="70">
        <v>45917</v>
      </c>
      <c r="E1196" s="70">
        <v>45938</v>
      </c>
      <c r="F1196">
        <v>0.55000000000000004</v>
      </c>
      <c r="G1196" s="71">
        <v>0</v>
      </c>
    </row>
    <row r="1197" spans="1:7">
      <c r="A1197" t="s">
        <v>3545</v>
      </c>
      <c r="B1197" t="s">
        <v>2887</v>
      </c>
      <c r="C1197">
        <v>0.54</v>
      </c>
      <c r="D1197" s="70">
        <v>45917</v>
      </c>
      <c r="E1197" s="70">
        <v>45934</v>
      </c>
      <c r="F1197">
        <v>0.81</v>
      </c>
      <c r="G1197" s="71">
        <v>0</v>
      </c>
    </row>
    <row r="1198" spans="1:7">
      <c r="A1198" t="s">
        <v>3546</v>
      </c>
      <c r="B1198" t="s">
        <v>2712</v>
      </c>
      <c r="C1198">
        <v>0.54</v>
      </c>
      <c r="D1198" s="70">
        <v>45917</v>
      </c>
      <c r="E1198" s="70">
        <v>45934</v>
      </c>
      <c r="F1198">
        <v>0</v>
      </c>
      <c r="G1198" s="71">
        <v>0</v>
      </c>
    </row>
    <row r="1199" spans="1:7">
      <c r="A1199" t="s">
        <v>2416</v>
      </c>
      <c r="B1199" t="s">
        <v>2714</v>
      </c>
      <c r="C1199">
        <v>0.54</v>
      </c>
      <c r="D1199" s="70">
        <v>45917</v>
      </c>
      <c r="E1199" s="70">
        <v>45934</v>
      </c>
      <c r="F1199">
        <v>0</v>
      </c>
      <c r="G1199" s="71">
        <v>0</v>
      </c>
    </row>
    <row r="1200" spans="1:7">
      <c r="A1200" t="s">
        <v>2409</v>
      </c>
      <c r="B1200" t="s">
        <v>2715</v>
      </c>
      <c r="C1200">
        <v>0.54</v>
      </c>
      <c r="D1200" s="70">
        <v>45917</v>
      </c>
      <c r="E1200" s="70">
        <v>45934</v>
      </c>
      <c r="F1200">
        <v>0</v>
      </c>
      <c r="G1200" s="71">
        <v>0</v>
      </c>
    </row>
    <row r="1201" spans="1:7">
      <c r="A1201" t="s">
        <v>2410</v>
      </c>
      <c r="B1201" t="s">
        <v>2717</v>
      </c>
      <c r="C1201">
        <v>0.54</v>
      </c>
      <c r="D1201" s="70">
        <v>45917</v>
      </c>
      <c r="E1201" s="70">
        <v>45934</v>
      </c>
      <c r="F1201">
        <v>0</v>
      </c>
      <c r="G1201" s="71">
        <v>0</v>
      </c>
    </row>
    <row r="1202" spans="1:7">
      <c r="A1202" t="s">
        <v>2420</v>
      </c>
      <c r="B1202" t="s">
        <v>2712</v>
      </c>
      <c r="C1202">
        <v>0.54</v>
      </c>
      <c r="D1202" s="70">
        <v>45917</v>
      </c>
      <c r="E1202" s="70">
        <v>45934</v>
      </c>
      <c r="F1202">
        <v>6.08</v>
      </c>
      <c r="G1202" s="71">
        <v>0</v>
      </c>
    </row>
    <row r="1203" spans="1:7">
      <c r="A1203" t="s">
        <v>3547</v>
      </c>
      <c r="B1203" t="s">
        <v>2714</v>
      </c>
      <c r="C1203">
        <v>0.54</v>
      </c>
      <c r="D1203" s="70">
        <v>45917</v>
      </c>
      <c r="E1203" s="70">
        <v>45934</v>
      </c>
      <c r="F1203">
        <v>6.08</v>
      </c>
      <c r="G1203" s="71">
        <v>0</v>
      </c>
    </row>
    <row r="1204" spans="1:7">
      <c r="A1204" t="s">
        <v>3548</v>
      </c>
      <c r="B1204" t="s">
        <v>2715</v>
      </c>
      <c r="C1204">
        <v>0.54</v>
      </c>
      <c r="D1204" s="70">
        <v>45917</v>
      </c>
      <c r="E1204" s="70">
        <v>45934</v>
      </c>
      <c r="F1204">
        <v>6.08</v>
      </c>
      <c r="G1204" s="71">
        <v>0</v>
      </c>
    </row>
    <row r="1205" spans="1:7">
      <c r="A1205" t="s">
        <v>3549</v>
      </c>
      <c r="B1205" t="s">
        <v>2717</v>
      </c>
      <c r="C1205">
        <v>0.54</v>
      </c>
      <c r="D1205" s="70">
        <v>45917</v>
      </c>
      <c r="E1205" s="70">
        <v>45934</v>
      </c>
      <c r="F1205">
        <v>6.08</v>
      </c>
      <c r="G1205" s="71">
        <v>0</v>
      </c>
    </row>
    <row r="1206" spans="1:7">
      <c r="A1206" t="s">
        <v>3550</v>
      </c>
      <c r="B1206" t="s">
        <v>2989</v>
      </c>
      <c r="C1206">
        <v>0.75</v>
      </c>
      <c r="D1206" s="70">
        <v>45918</v>
      </c>
      <c r="E1206" s="70">
        <v>45939</v>
      </c>
      <c r="F1206">
        <v>5.6</v>
      </c>
      <c r="G1206" s="71">
        <v>0</v>
      </c>
    </row>
    <row r="1207" spans="1:7">
      <c r="A1207" t="s">
        <v>3551</v>
      </c>
      <c r="B1207" t="s">
        <v>3041</v>
      </c>
      <c r="C1207">
        <v>0.75</v>
      </c>
      <c r="D1207" s="70">
        <v>45918</v>
      </c>
      <c r="E1207" s="70">
        <v>45939</v>
      </c>
      <c r="F1207">
        <v>0.95</v>
      </c>
      <c r="G1207" s="71">
        <v>0</v>
      </c>
    </row>
    <row r="1208" spans="1:7">
      <c r="A1208" t="s">
        <v>3552</v>
      </c>
      <c r="B1208" t="s">
        <v>2989</v>
      </c>
      <c r="C1208">
        <v>0.75</v>
      </c>
      <c r="D1208" s="70">
        <v>45918</v>
      </c>
      <c r="E1208" s="70">
        <v>45939</v>
      </c>
      <c r="F1208">
        <v>0.95</v>
      </c>
      <c r="G1208" s="71">
        <v>0</v>
      </c>
    </row>
    <row r="1209" spans="1:7">
      <c r="A1209" t="s">
        <v>3553</v>
      </c>
      <c r="B1209" t="s">
        <v>2913</v>
      </c>
      <c r="C1209">
        <v>0.75</v>
      </c>
      <c r="D1209" s="70">
        <v>45918</v>
      </c>
      <c r="E1209" s="70">
        <v>45939</v>
      </c>
      <c r="F1209">
        <v>1.1000000000000001</v>
      </c>
      <c r="G1209" s="71">
        <v>0</v>
      </c>
    </row>
    <row r="1210" spans="1:7">
      <c r="A1210" t="s">
        <v>3554</v>
      </c>
      <c r="B1210" t="s">
        <v>2862</v>
      </c>
      <c r="C1210">
        <v>0.75</v>
      </c>
      <c r="D1210" s="70">
        <v>45918</v>
      </c>
      <c r="E1210" s="70">
        <v>45939</v>
      </c>
      <c r="F1210">
        <v>0.15</v>
      </c>
      <c r="G1210" s="71">
        <v>0</v>
      </c>
    </row>
    <row r="1211" spans="1:7">
      <c r="A1211" t="s">
        <v>3555</v>
      </c>
      <c r="B1211" t="s">
        <v>2935</v>
      </c>
      <c r="C1211">
        <v>0.75</v>
      </c>
      <c r="D1211" s="70">
        <v>45918</v>
      </c>
      <c r="E1211" s="70">
        <v>45939</v>
      </c>
      <c r="F1211">
        <v>0.15</v>
      </c>
      <c r="G1211" s="71">
        <v>0</v>
      </c>
    </row>
    <row r="1212" spans="1:7">
      <c r="A1212" t="s">
        <v>3556</v>
      </c>
      <c r="B1212" t="s">
        <v>2796</v>
      </c>
      <c r="C1212">
        <v>0.75</v>
      </c>
      <c r="D1212" s="70">
        <v>45918</v>
      </c>
      <c r="E1212" s="70">
        <v>45939</v>
      </c>
      <c r="F1212">
        <v>0.55000000000000004</v>
      </c>
      <c r="G1212" s="71">
        <v>0</v>
      </c>
    </row>
    <row r="1213" spans="1:7">
      <c r="A1213" t="s">
        <v>3557</v>
      </c>
      <c r="B1213" t="s">
        <v>2817</v>
      </c>
      <c r="C1213">
        <v>0.75</v>
      </c>
      <c r="D1213" s="70">
        <v>45918</v>
      </c>
      <c r="E1213" s="70">
        <v>45939</v>
      </c>
      <c r="F1213">
        <v>0.55000000000000004</v>
      </c>
      <c r="G1213" s="71">
        <v>0</v>
      </c>
    </row>
    <row r="1214" spans="1:7">
      <c r="A1214" t="s">
        <v>3558</v>
      </c>
      <c r="B1214" t="s">
        <v>2798</v>
      </c>
      <c r="C1214">
        <v>0.75</v>
      </c>
      <c r="D1214" s="70">
        <v>45918</v>
      </c>
      <c r="E1214" s="70">
        <v>45939</v>
      </c>
      <c r="F1214">
        <v>0.65</v>
      </c>
      <c r="G1214" s="71">
        <v>0</v>
      </c>
    </row>
    <row r="1215" spans="1:7">
      <c r="A1215" t="s">
        <v>3559</v>
      </c>
      <c r="B1215" t="s">
        <v>3199</v>
      </c>
      <c r="C1215">
        <v>0.75</v>
      </c>
      <c r="D1215" s="70">
        <v>45918</v>
      </c>
      <c r="E1215" s="70">
        <v>45939</v>
      </c>
      <c r="F1215">
        <v>1</v>
      </c>
      <c r="G1215" s="71">
        <v>0</v>
      </c>
    </row>
    <row r="1216" spans="1:7">
      <c r="A1216" t="s">
        <v>3560</v>
      </c>
      <c r="B1216" t="s">
        <v>2723</v>
      </c>
      <c r="C1216">
        <v>0.75</v>
      </c>
      <c r="D1216" s="70">
        <v>45918</v>
      </c>
      <c r="E1216" s="70">
        <v>45939</v>
      </c>
      <c r="F1216">
        <v>0</v>
      </c>
      <c r="G1216" s="71">
        <v>0</v>
      </c>
    </row>
    <row r="1217" spans="1:7">
      <c r="A1217" t="s">
        <v>3561</v>
      </c>
      <c r="B1217" t="s">
        <v>3182</v>
      </c>
      <c r="C1217">
        <v>0.54</v>
      </c>
      <c r="D1217" s="70">
        <v>45920</v>
      </c>
      <c r="E1217" s="70">
        <v>45936</v>
      </c>
      <c r="F1217">
        <v>1.88</v>
      </c>
      <c r="G1217" s="71">
        <v>0</v>
      </c>
    </row>
    <row r="1218" spans="1:7">
      <c r="A1218" t="s">
        <v>617</v>
      </c>
      <c r="B1218" t="s">
        <v>3511</v>
      </c>
      <c r="C1218">
        <v>0.54</v>
      </c>
      <c r="D1218" s="70">
        <v>45920</v>
      </c>
      <c r="E1218" s="70">
        <v>45936</v>
      </c>
      <c r="F1218">
        <v>1.38</v>
      </c>
      <c r="G1218" s="71">
        <v>0</v>
      </c>
    </row>
    <row r="1219" spans="1:7">
      <c r="A1219" t="s">
        <v>635</v>
      </c>
      <c r="B1219" t="s">
        <v>3247</v>
      </c>
      <c r="C1219">
        <v>0.54</v>
      </c>
      <c r="D1219" s="70">
        <v>45920</v>
      </c>
      <c r="E1219" s="70">
        <v>45936</v>
      </c>
      <c r="F1219">
        <v>0.62</v>
      </c>
      <c r="G1219" s="71">
        <v>0</v>
      </c>
    </row>
    <row r="1220" spans="1:7">
      <c r="A1220" t="s">
        <v>3562</v>
      </c>
      <c r="B1220" t="s">
        <v>3216</v>
      </c>
      <c r="C1220">
        <v>0.54</v>
      </c>
      <c r="D1220" s="70">
        <v>45920</v>
      </c>
      <c r="E1220" s="70">
        <v>45936</v>
      </c>
      <c r="F1220">
        <v>4.96</v>
      </c>
      <c r="G1220" s="71">
        <v>0</v>
      </c>
    </row>
    <row r="1221" spans="1:7">
      <c r="A1221" t="s">
        <v>1711</v>
      </c>
      <c r="B1221" t="s">
        <v>2986</v>
      </c>
      <c r="C1221">
        <v>0.54</v>
      </c>
      <c r="D1221" s="70">
        <v>45920</v>
      </c>
      <c r="E1221" s="70">
        <v>45936</v>
      </c>
      <c r="F1221">
        <v>0.85</v>
      </c>
      <c r="G1221" s="71">
        <v>0</v>
      </c>
    </row>
    <row r="1222" spans="1:7">
      <c r="A1222" t="s">
        <v>645</v>
      </c>
      <c r="B1222" t="s">
        <v>3247</v>
      </c>
      <c r="C1222">
        <v>0.54</v>
      </c>
      <c r="D1222" s="70">
        <v>45921</v>
      </c>
      <c r="E1222" s="70">
        <v>45937</v>
      </c>
      <c r="F1222">
        <v>0.15</v>
      </c>
      <c r="G1222" s="71">
        <v>0</v>
      </c>
    </row>
    <row r="1223" spans="1:7">
      <c r="A1223" t="s">
        <v>637</v>
      </c>
      <c r="B1223" t="s">
        <v>3563</v>
      </c>
      <c r="C1223">
        <v>0.54</v>
      </c>
      <c r="D1223" s="70">
        <v>45921</v>
      </c>
      <c r="E1223" s="70">
        <v>45937</v>
      </c>
      <c r="F1223">
        <v>0.42</v>
      </c>
      <c r="G1223" s="71">
        <v>0</v>
      </c>
    </row>
    <row r="1224" spans="1:7">
      <c r="A1224" t="s">
        <v>596</v>
      </c>
      <c r="B1224" t="s">
        <v>3563</v>
      </c>
      <c r="C1224">
        <v>0.54</v>
      </c>
      <c r="D1224" s="70">
        <v>45921</v>
      </c>
      <c r="E1224" s="70">
        <v>45937</v>
      </c>
      <c r="F1224">
        <v>1.1499999999999999</v>
      </c>
      <c r="G1224" s="71">
        <v>0</v>
      </c>
    </row>
    <row r="1225" spans="1:7">
      <c r="A1225" t="s">
        <v>3564</v>
      </c>
      <c r="B1225" t="s">
        <v>3473</v>
      </c>
      <c r="C1225">
        <v>0.75</v>
      </c>
      <c r="D1225" s="70">
        <v>45921</v>
      </c>
      <c r="E1225" s="70">
        <v>45942</v>
      </c>
      <c r="F1225">
        <v>7</v>
      </c>
      <c r="G1225" s="71">
        <v>0</v>
      </c>
    </row>
    <row r="1226" spans="1:7">
      <c r="A1226" t="s">
        <v>591</v>
      </c>
      <c r="B1226" t="s">
        <v>3563</v>
      </c>
      <c r="C1226">
        <v>0.54</v>
      </c>
      <c r="D1226" s="70">
        <v>45921</v>
      </c>
      <c r="E1226" s="70">
        <v>45937</v>
      </c>
      <c r="F1226">
        <v>0.96</v>
      </c>
      <c r="G1226" s="71">
        <v>0</v>
      </c>
    </row>
    <row r="1227" spans="1:7">
      <c r="A1227" t="s">
        <v>307</v>
      </c>
      <c r="B1227" t="s">
        <v>3563</v>
      </c>
      <c r="C1227">
        <v>0.54</v>
      </c>
      <c r="D1227" s="70">
        <v>45921</v>
      </c>
      <c r="E1227" s="70">
        <v>45937</v>
      </c>
      <c r="F1227">
        <v>0.5</v>
      </c>
      <c r="G1227" s="71">
        <v>0</v>
      </c>
    </row>
    <row r="1228" spans="1:7">
      <c r="A1228" t="s">
        <v>594</v>
      </c>
      <c r="B1228" t="s">
        <v>3563</v>
      </c>
      <c r="C1228">
        <v>0.54</v>
      </c>
      <c r="D1228" s="70">
        <v>45921</v>
      </c>
      <c r="E1228" s="70">
        <v>45937</v>
      </c>
      <c r="F1228">
        <v>1.27</v>
      </c>
      <c r="G1228" s="71">
        <v>0</v>
      </c>
    </row>
    <row r="1229" spans="1:7">
      <c r="A1229" t="s">
        <v>611</v>
      </c>
      <c r="B1229" t="s">
        <v>3563</v>
      </c>
      <c r="C1229">
        <v>0.54</v>
      </c>
      <c r="D1229" s="70">
        <v>45921</v>
      </c>
      <c r="E1229" s="70">
        <v>45937</v>
      </c>
      <c r="F1229">
        <v>0.96</v>
      </c>
      <c r="G1229" s="71">
        <v>0</v>
      </c>
    </row>
    <row r="1230" spans="1:7">
      <c r="A1230" t="s">
        <v>3565</v>
      </c>
      <c r="B1230" t="s">
        <v>2867</v>
      </c>
      <c r="C1230">
        <v>0.75</v>
      </c>
      <c r="D1230" s="70">
        <v>45921</v>
      </c>
      <c r="E1230" s="70">
        <v>45942</v>
      </c>
      <c r="F1230">
        <v>1.75</v>
      </c>
      <c r="G1230" s="71">
        <v>0</v>
      </c>
    </row>
    <row r="1231" spans="1:7">
      <c r="A1231" t="s">
        <v>180</v>
      </c>
      <c r="B1231" t="s">
        <v>2758</v>
      </c>
      <c r="C1231">
        <v>0.54</v>
      </c>
      <c r="D1231" s="70">
        <v>45921</v>
      </c>
      <c r="E1231" s="70">
        <v>45937</v>
      </c>
      <c r="F1231">
        <v>2.88</v>
      </c>
      <c r="G1231" s="71">
        <v>0</v>
      </c>
    </row>
    <row r="1232" spans="1:7">
      <c r="A1232" t="s">
        <v>3566</v>
      </c>
      <c r="B1232" t="s">
        <v>2759</v>
      </c>
      <c r="C1232">
        <v>0.54</v>
      </c>
      <c r="D1232" s="70">
        <v>45921</v>
      </c>
      <c r="E1232" s="70">
        <v>45937</v>
      </c>
      <c r="F1232">
        <v>2.88</v>
      </c>
      <c r="G1232" s="71">
        <v>0</v>
      </c>
    </row>
    <row r="1233" spans="1:7">
      <c r="A1233" t="s">
        <v>3567</v>
      </c>
      <c r="B1233" t="s">
        <v>2760</v>
      </c>
      <c r="C1233">
        <v>0.54</v>
      </c>
      <c r="D1233" s="70">
        <v>45921</v>
      </c>
      <c r="E1233" s="70">
        <v>45937</v>
      </c>
      <c r="F1233">
        <v>2.88</v>
      </c>
      <c r="G1233" s="71">
        <v>0</v>
      </c>
    </row>
    <row r="1234" spans="1:7">
      <c r="A1234" t="s">
        <v>3568</v>
      </c>
      <c r="B1234" t="s">
        <v>2775</v>
      </c>
      <c r="C1234">
        <v>0.54</v>
      </c>
      <c r="D1234" s="70">
        <v>45921</v>
      </c>
      <c r="E1234" s="70">
        <v>45937</v>
      </c>
      <c r="F1234">
        <v>3.81</v>
      </c>
      <c r="G1234" s="71">
        <v>0</v>
      </c>
    </row>
    <row r="1235" spans="1:7">
      <c r="A1235" t="s">
        <v>3569</v>
      </c>
      <c r="B1235" t="s">
        <v>2792</v>
      </c>
      <c r="C1235">
        <v>0.54</v>
      </c>
      <c r="D1235" s="70">
        <v>45921</v>
      </c>
      <c r="E1235" s="70">
        <v>45937</v>
      </c>
      <c r="F1235">
        <v>3.81</v>
      </c>
      <c r="G1235" s="71">
        <v>0</v>
      </c>
    </row>
    <row r="1236" spans="1:7">
      <c r="A1236" t="s">
        <v>3570</v>
      </c>
      <c r="B1236" t="s">
        <v>2776</v>
      </c>
      <c r="C1236">
        <v>0.54</v>
      </c>
      <c r="D1236" s="70">
        <v>45921</v>
      </c>
      <c r="E1236" s="70">
        <v>45937</v>
      </c>
      <c r="F1236">
        <v>3.81</v>
      </c>
      <c r="G1236" s="71">
        <v>0</v>
      </c>
    </row>
    <row r="1237" spans="1:7">
      <c r="A1237" t="s">
        <v>3571</v>
      </c>
      <c r="B1237" t="s">
        <v>3339</v>
      </c>
      <c r="C1237">
        <v>0.54</v>
      </c>
      <c r="D1237" s="70">
        <v>45922</v>
      </c>
      <c r="E1237" s="70">
        <v>45938</v>
      </c>
      <c r="F1237">
        <v>5.85</v>
      </c>
      <c r="G1237" s="71">
        <v>0</v>
      </c>
    </row>
    <row r="1238" spans="1:7">
      <c r="A1238" t="s">
        <v>3572</v>
      </c>
      <c r="B1238" t="s">
        <v>3346</v>
      </c>
      <c r="C1238">
        <v>0.75</v>
      </c>
      <c r="D1238" s="70">
        <v>45922</v>
      </c>
      <c r="E1238" s="70">
        <v>45943</v>
      </c>
      <c r="F1238">
        <v>5.85</v>
      </c>
      <c r="G1238" s="71">
        <v>0</v>
      </c>
    </row>
    <row r="1239" spans="1:7">
      <c r="A1239" t="s">
        <v>188</v>
      </c>
      <c r="B1239" t="s">
        <v>2758</v>
      </c>
      <c r="C1239">
        <v>0.54</v>
      </c>
      <c r="D1239" s="70">
        <v>45922</v>
      </c>
      <c r="E1239" s="70">
        <v>45938</v>
      </c>
      <c r="F1239">
        <v>3.19</v>
      </c>
      <c r="G1239" s="71">
        <v>0</v>
      </c>
    </row>
    <row r="1240" spans="1:7">
      <c r="A1240" t="s">
        <v>3573</v>
      </c>
      <c r="B1240" t="s">
        <v>2759</v>
      </c>
      <c r="C1240">
        <v>0.54</v>
      </c>
      <c r="D1240" s="70">
        <v>45922</v>
      </c>
      <c r="E1240" s="70">
        <v>45938</v>
      </c>
      <c r="F1240">
        <v>3.19</v>
      </c>
      <c r="G1240" s="71">
        <v>0</v>
      </c>
    </row>
    <row r="1241" spans="1:7">
      <c r="A1241" t="s">
        <v>3574</v>
      </c>
      <c r="B1241" t="s">
        <v>2760</v>
      </c>
      <c r="C1241">
        <v>0.54</v>
      </c>
      <c r="D1241" s="70">
        <v>45922</v>
      </c>
      <c r="E1241" s="70">
        <v>45938</v>
      </c>
      <c r="F1241">
        <v>3.19</v>
      </c>
      <c r="G1241" s="71">
        <v>0</v>
      </c>
    </row>
    <row r="1242" spans="1:7">
      <c r="A1242" t="s">
        <v>3575</v>
      </c>
      <c r="B1242" t="s">
        <v>3473</v>
      </c>
      <c r="C1242">
        <v>0.75</v>
      </c>
      <c r="D1242" s="70">
        <v>45922</v>
      </c>
      <c r="E1242" s="70">
        <v>45943</v>
      </c>
      <c r="F1242">
        <v>6.95</v>
      </c>
      <c r="G1242" s="71">
        <v>0</v>
      </c>
    </row>
    <row r="1243" spans="1:7">
      <c r="A1243" t="s">
        <v>2221</v>
      </c>
      <c r="B1243" t="s">
        <v>3216</v>
      </c>
      <c r="C1243">
        <v>0.54</v>
      </c>
      <c r="D1243" s="70">
        <v>45922</v>
      </c>
      <c r="E1243" s="70">
        <v>45938</v>
      </c>
      <c r="F1243">
        <v>5.31</v>
      </c>
      <c r="G1243" s="71">
        <v>0</v>
      </c>
    </row>
    <row r="1244" spans="1:7">
      <c r="A1244" t="s">
        <v>3576</v>
      </c>
      <c r="B1244" t="s">
        <v>3346</v>
      </c>
      <c r="C1244">
        <v>0.75</v>
      </c>
      <c r="D1244" s="70">
        <v>45924</v>
      </c>
      <c r="E1244" s="70">
        <v>45944</v>
      </c>
      <c r="F1244">
        <v>5.8</v>
      </c>
      <c r="G1244" s="71">
        <v>0</v>
      </c>
    </row>
    <row r="1245" spans="1:7">
      <c r="A1245" t="s">
        <v>3577</v>
      </c>
      <c r="B1245" t="s">
        <v>3088</v>
      </c>
      <c r="C1245">
        <v>0.75</v>
      </c>
      <c r="D1245" s="70">
        <v>45924</v>
      </c>
      <c r="E1245" s="70">
        <v>45944</v>
      </c>
      <c r="F1245">
        <v>0.2</v>
      </c>
      <c r="G1245" s="71">
        <v>0</v>
      </c>
    </row>
    <row r="1246" spans="1:7">
      <c r="A1246" t="s">
        <v>3578</v>
      </c>
      <c r="B1246" t="s">
        <v>3481</v>
      </c>
      <c r="C1246">
        <v>0.75</v>
      </c>
      <c r="D1246" s="70">
        <v>45924</v>
      </c>
      <c r="E1246" s="70">
        <v>45944</v>
      </c>
      <c r="F1246">
        <v>7.45</v>
      </c>
      <c r="G1246" s="71">
        <v>0</v>
      </c>
    </row>
    <row r="1247" spans="1:7">
      <c r="A1247" t="s">
        <v>3579</v>
      </c>
      <c r="B1247" t="s">
        <v>3091</v>
      </c>
      <c r="C1247">
        <v>0.75</v>
      </c>
      <c r="D1247" s="70">
        <v>45924</v>
      </c>
      <c r="E1247" s="70">
        <v>45944</v>
      </c>
      <c r="F1247">
        <v>0.9</v>
      </c>
      <c r="G1247" s="71">
        <v>0</v>
      </c>
    </row>
    <row r="1248" spans="1:7">
      <c r="A1248" t="s">
        <v>3580</v>
      </c>
      <c r="B1248" t="s">
        <v>2862</v>
      </c>
      <c r="C1248">
        <v>0.75</v>
      </c>
      <c r="D1248" s="70">
        <v>45924</v>
      </c>
      <c r="E1248" s="70">
        <v>45944</v>
      </c>
      <c r="F1248">
        <v>0.3</v>
      </c>
      <c r="G1248" s="71">
        <v>0</v>
      </c>
    </row>
    <row r="1249" spans="1:7">
      <c r="A1249" t="s">
        <v>3581</v>
      </c>
      <c r="B1249" t="s">
        <v>3364</v>
      </c>
      <c r="C1249">
        <v>0.54</v>
      </c>
      <c r="D1249" s="70">
        <v>45925</v>
      </c>
      <c r="E1249" s="70">
        <v>45941</v>
      </c>
      <c r="F1249">
        <v>6.31</v>
      </c>
      <c r="G1249" s="71">
        <v>0</v>
      </c>
    </row>
    <row r="1250" spans="1:7">
      <c r="A1250" t="s">
        <v>3582</v>
      </c>
      <c r="B1250" t="s">
        <v>3481</v>
      </c>
      <c r="C1250">
        <v>0.75</v>
      </c>
      <c r="D1250" s="70">
        <v>45925</v>
      </c>
      <c r="E1250" s="70">
        <v>45945</v>
      </c>
      <c r="F1250">
        <v>7.4</v>
      </c>
      <c r="G1250" s="71">
        <v>0</v>
      </c>
    </row>
    <row r="1251" spans="1:7">
      <c r="A1251" t="s">
        <v>2341</v>
      </c>
      <c r="B1251" t="s">
        <v>3339</v>
      </c>
      <c r="C1251">
        <v>0.54</v>
      </c>
      <c r="D1251" s="70">
        <v>45925</v>
      </c>
      <c r="E1251" s="70">
        <v>45941</v>
      </c>
      <c r="F1251">
        <v>5.77</v>
      </c>
      <c r="G1251" s="71">
        <v>0</v>
      </c>
    </row>
    <row r="1252" spans="1:7">
      <c r="A1252" t="s">
        <v>3583</v>
      </c>
      <c r="B1252" t="s">
        <v>3088</v>
      </c>
      <c r="C1252">
        <v>0.75</v>
      </c>
      <c r="D1252" s="70">
        <v>45925</v>
      </c>
      <c r="E1252" s="70">
        <v>45945</v>
      </c>
      <c r="F1252">
        <v>0.9</v>
      </c>
      <c r="G1252" s="71">
        <v>0</v>
      </c>
    </row>
    <row r="1253" spans="1:7">
      <c r="A1253" t="s">
        <v>600</v>
      </c>
      <c r="B1253" t="s">
        <v>3563</v>
      </c>
      <c r="C1253">
        <v>0.54</v>
      </c>
      <c r="D1253" s="70">
        <v>45925</v>
      </c>
      <c r="E1253" s="70">
        <v>45941</v>
      </c>
      <c r="F1253">
        <v>1.23</v>
      </c>
      <c r="G1253" s="71">
        <v>0</v>
      </c>
    </row>
    <row r="1254" spans="1:7">
      <c r="A1254" t="s">
        <v>3584</v>
      </c>
      <c r="B1254" t="s">
        <v>3021</v>
      </c>
      <c r="C1254">
        <v>0.75</v>
      </c>
      <c r="D1254" s="70">
        <v>45925</v>
      </c>
      <c r="E1254" s="70">
        <v>45945</v>
      </c>
      <c r="F1254">
        <v>1.55</v>
      </c>
      <c r="G1254" s="71">
        <v>0</v>
      </c>
    </row>
    <row r="1255" spans="1:7">
      <c r="A1255" t="s">
        <v>2235</v>
      </c>
      <c r="B1255" t="s">
        <v>2923</v>
      </c>
      <c r="C1255">
        <v>0.54</v>
      </c>
      <c r="D1255" s="70">
        <v>45925</v>
      </c>
      <c r="E1255" s="70">
        <v>45941</v>
      </c>
      <c r="F1255">
        <v>0.69</v>
      </c>
      <c r="G1255" s="71">
        <v>0</v>
      </c>
    </row>
    <row r="1256" spans="1:7">
      <c r="A1256" t="s">
        <v>1315</v>
      </c>
      <c r="B1256" t="s">
        <v>2854</v>
      </c>
      <c r="C1256">
        <v>0.54</v>
      </c>
      <c r="D1256" s="70">
        <v>45925</v>
      </c>
      <c r="E1256" s="70">
        <v>45941</v>
      </c>
      <c r="F1256">
        <v>0.92</v>
      </c>
      <c r="G1256" s="71">
        <v>0</v>
      </c>
    </row>
    <row r="1257" spans="1:7">
      <c r="A1257" t="s">
        <v>3585</v>
      </c>
      <c r="B1257" t="s">
        <v>2775</v>
      </c>
      <c r="C1257">
        <v>0.54</v>
      </c>
      <c r="D1257" s="70">
        <v>45925</v>
      </c>
      <c r="E1257" s="70">
        <v>45941</v>
      </c>
      <c r="F1257">
        <v>0.46</v>
      </c>
      <c r="G1257" s="71">
        <v>0</v>
      </c>
    </row>
    <row r="1258" spans="1:7">
      <c r="A1258" t="s">
        <v>1122</v>
      </c>
      <c r="B1258" t="s">
        <v>2792</v>
      </c>
      <c r="C1258">
        <v>0.54</v>
      </c>
      <c r="D1258" s="70">
        <v>45925</v>
      </c>
      <c r="E1258" s="70">
        <v>45941</v>
      </c>
      <c r="F1258">
        <v>0.46</v>
      </c>
      <c r="G1258" s="71">
        <v>0</v>
      </c>
    </row>
    <row r="1259" spans="1:7">
      <c r="A1259" t="s">
        <v>2280</v>
      </c>
      <c r="B1259" t="s">
        <v>2776</v>
      </c>
      <c r="C1259">
        <v>0.54</v>
      </c>
      <c r="D1259" s="70">
        <v>45925</v>
      </c>
      <c r="E1259" s="70">
        <v>45941</v>
      </c>
      <c r="F1259">
        <v>0.54</v>
      </c>
      <c r="G1259" s="71">
        <v>0</v>
      </c>
    </row>
    <row r="1260" spans="1:7">
      <c r="A1260" t="s">
        <v>1174</v>
      </c>
      <c r="B1260" t="s">
        <v>2824</v>
      </c>
      <c r="C1260">
        <v>0.54</v>
      </c>
      <c r="D1260" s="70">
        <v>45925</v>
      </c>
      <c r="E1260" s="70">
        <v>45941</v>
      </c>
      <c r="F1260">
        <v>0.81</v>
      </c>
      <c r="G1260" s="71">
        <v>0</v>
      </c>
    </row>
    <row r="1261" spans="1:7">
      <c r="A1261" t="s">
        <v>919</v>
      </c>
      <c r="B1261" t="s">
        <v>3259</v>
      </c>
      <c r="C1261">
        <v>0.54</v>
      </c>
      <c r="D1261" s="70">
        <v>45925</v>
      </c>
      <c r="E1261" s="70">
        <v>45941</v>
      </c>
      <c r="F1261">
        <v>4.46</v>
      </c>
      <c r="G1261" s="71">
        <v>0</v>
      </c>
    </row>
    <row r="1262" spans="1:7">
      <c r="A1262" t="s">
        <v>671</v>
      </c>
      <c r="B1262" t="s">
        <v>3563</v>
      </c>
      <c r="C1262">
        <v>0.54</v>
      </c>
      <c r="D1262" s="70">
        <v>45925</v>
      </c>
      <c r="E1262" s="70">
        <v>45941</v>
      </c>
      <c r="F1262">
        <v>1.23</v>
      </c>
      <c r="G1262" s="71">
        <v>0</v>
      </c>
    </row>
    <row r="1263" spans="1:7">
      <c r="A1263" t="s">
        <v>598</v>
      </c>
      <c r="B1263" t="s">
        <v>3563</v>
      </c>
      <c r="C1263">
        <v>0.54</v>
      </c>
      <c r="D1263" s="70">
        <v>45925</v>
      </c>
      <c r="E1263" s="70">
        <v>45941</v>
      </c>
      <c r="F1263">
        <v>1.23</v>
      </c>
      <c r="G1263" s="71">
        <v>0</v>
      </c>
    </row>
    <row r="1264" spans="1:7">
      <c r="A1264" t="s">
        <v>3586</v>
      </c>
      <c r="B1264" t="s">
        <v>3126</v>
      </c>
      <c r="C1264">
        <v>0.54</v>
      </c>
      <c r="D1264" s="70">
        <v>45925</v>
      </c>
      <c r="E1264" s="70">
        <v>45941</v>
      </c>
      <c r="F1264">
        <v>0.46</v>
      </c>
      <c r="G1264" s="71">
        <v>0</v>
      </c>
    </row>
    <row r="1265" spans="1:7">
      <c r="A1265" t="s">
        <v>2216</v>
      </c>
      <c r="B1265" t="s">
        <v>3364</v>
      </c>
      <c r="C1265">
        <v>0.54</v>
      </c>
      <c r="D1265" s="70">
        <v>45927</v>
      </c>
      <c r="E1265" s="70">
        <v>45942</v>
      </c>
      <c r="F1265">
        <v>6.27</v>
      </c>
      <c r="G1265" s="71">
        <v>0</v>
      </c>
    </row>
    <row r="1266" spans="1:7">
      <c r="A1266" t="s">
        <v>3587</v>
      </c>
      <c r="B1266" t="s">
        <v>2970</v>
      </c>
      <c r="C1266">
        <v>0.54</v>
      </c>
      <c r="D1266" s="70">
        <v>45927</v>
      </c>
      <c r="E1266" s="70">
        <v>45942</v>
      </c>
      <c r="F1266">
        <v>0.19</v>
      </c>
      <c r="G1266" s="71">
        <v>0</v>
      </c>
    </row>
    <row r="1267" spans="1:7">
      <c r="A1267" t="s">
        <v>2230</v>
      </c>
      <c r="B1267" t="s">
        <v>2923</v>
      </c>
      <c r="C1267">
        <v>0.54</v>
      </c>
      <c r="D1267" s="70">
        <v>45927</v>
      </c>
      <c r="E1267" s="70">
        <v>45942</v>
      </c>
      <c r="F1267">
        <v>0.54</v>
      </c>
      <c r="G1267" s="71">
        <v>0</v>
      </c>
    </row>
    <row r="1268" spans="1:7">
      <c r="A1268" t="s">
        <v>1306</v>
      </c>
      <c r="B1268" t="s">
        <v>2854</v>
      </c>
      <c r="C1268">
        <v>0.54</v>
      </c>
      <c r="D1268" s="70">
        <v>45927</v>
      </c>
      <c r="E1268" s="70">
        <v>45942</v>
      </c>
      <c r="F1268">
        <v>0.77</v>
      </c>
      <c r="G1268" s="71">
        <v>0</v>
      </c>
    </row>
    <row r="1269" spans="1:7">
      <c r="A1269" t="s">
        <v>3588</v>
      </c>
      <c r="B1269" t="s">
        <v>2977</v>
      </c>
      <c r="C1269">
        <v>0.54</v>
      </c>
      <c r="D1269" s="70">
        <v>45927</v>
      </c>
      <c r="E1269" s="70">
        <v>45942</v>
      </c>
      <c r="F1269">
        <v>2.42</v>
      </c>
      <c r="G1269" s="71">
        <v>0</v>
      </c>
    </row>
    <row r="1270" spans="1:7">
      <c r="A1270" t="s">
        <v>3589</v>
      </c>
      <c r="B1270" t="s">
        <v>2978</v>
      </c>
      <c r="C1270">
        <v>0.54</v>
      </c>
      <c r="D1270" s="70">
        <v>45927</v>
      </c>
      <c r="E1270" s="70">
        <v>45942</v>
      </c>
      <c r="F1270">
        <v>2.42</v>
      </c>
      <c r="G1270" s="71">
        <v>0</v>
      </c>
    </row>
    <row r="1271" spans="1:7">
      <c r="A1271" t="s">
        <v>3590</v>
      </c>
      <c r="B1271" t="s">
        <v>2979</v>
      </c>
      <c r="C1271">
        <v>0.54</v>
      </c>
      <c r="D1271" s="70">
        <v>45927</v>
      </c>
      <c r="E1271" s="70">
        <v>45942</v>
      </c>
      <c r="F1271">
        <v>4.62</v>
      </c>
      <c r="G1271" s="71">
        <v>0</v>
      </c>
    </row>
    <row r="1272" spans="1:7">
      <c r="A1272" t="s">
        <v>604</v>
      </c>
      <c r="B1272" t="s">
        <v>3247</v>
      </c>
      <c r="C1272">
        <v>0.54</v>
      </c>
      <c r="D1272" s="70">
        <v>45928</v>
      </c>
      <c r="E1272" s="70">
        <v>45943</v>
      </c>
      <c r="F1272">
        <v>1.65</v>
      </c>
      <c r="G1272" s="71">
        <v>0</v>
      </c>
    </row>
    <row r="1273" spans="1:7">
      <c r="A1273" t="s">
        <v>3591</v>
      </c>
      <c r="B1273" t="s">
        <v>2775</v>
      </c>
      <c r="C1273">
        <v>0.54</v>
      </c>
      <c r="D1273" s="70">
        <v>45928</v>
      </c>
      <c r="E1273" s="70">
        <v>45943</v>
      </c>
      <c r="F1273">
        <v>3.85</v>
      </c>
      <c r="G1273" s="71">
        <v>0</v>
      </c>
    </row>
    <row r="1274" spans="1:7">
      <c r="A1274" t="s">
        <v>3592</v>
      </c>
      <c r="B1274" t="s">
        <v>2792</v>
      </c>
      <c r="C1274">
        <v>0.54</v>
      </c>
      <c r="D1274" s="70">
        <v>45928</v>
      </c>
      <c r="E1274" s="70">
        <v>45943</v>
      </c>
      <c r="F1274">
        <v>3.85</v>
      </c>
      <c r="G1274" s="71">
        <v>0</v>
      </c>
    </row>
    <row r="1275" spans="1:7">
      <c r="A1275" t="s">
        <v>3593</v>
      </c>
      <c r="B1275" t="s">
        <v>2776</v>
      </c>
      <c r="C1275">
        <v>0.54</v>
      </c>
      <c r="D1275" s="70">
        <v>45928</v>
      </c>
      <c r="E1275" s="70">
        <v>45943</v>
      </c>
      <c r="F1275">
        <v>3.77</v>
      </c>
      <c r="G1275" s="71">
        <v>0</v>
      </c>
    </row>
    <row r="1276" spans="1:7">
      <c r="A1276" t="s">
        <v>2248</v>
      </c>
      <c r="B1276" t="s">
        <v>2923</v>
      </c>
      <c r="C1276">
        <v>0.54</v>
      </c>
      <c r="D1276" s="70">
        <v>45928</v>
      </c>
      <c r="E1276" s="70">
        <v>45943</v>
      </c>
      <c r="F1276">
        <v>4.1900000000000004</v>
      </c>
      <c r="G1276" s="71">
        <v>0</v>
      </c>
    </row>
    <row r="1277" spans="1:7">
      <c r="A1277" t="s">
        <v>3594</v>
      </c>
      <c r="B1277" t="s">
        <v>3091</v>
      </c>
      <c r="C1277">
        <v>0.75</v>
      </c>
      <c r="D1277" s="70">
        <v>45928</v>
      </c>
      <c r="E1277" s="70">
        <v>45946</v>
      </c>
      <c r="F1277">
        <v>0.75</v>
      </c>
      <c r="G1277" s="71">
        <v>0</v>
      </c>
    </row>
    <row r="1278" spans="1:7">
      <c r="A1278" t="s">
        <v>3595</v>
      </c>
      <c r="B1278" t="s">
        <v>2989</v>
      </c>
      <c r="C1278">
        <v>0.75</v>
      </c>
      <c r="D1278" s="70">
        <v>45928</v>
      </c>
      <c r="E1278" s="70">
        <v>45946</v>
      </c>
      <c r="F1278">
        <v>0.15</v>
      </c>
      <c r="G1278" s="71">
        <v>0</v>
      </c>
    </row>
    <row r="1279" spans="1:7">
      <c r="A1279" t="s">
        <v>3596</v>
      </c>
      <c r="B1279" t="s">
        <v>2913</v>
      </c>
      <c r="C1279">
        <v>0.75</v>
      </c>
      <c r="D1279" s="70">
        <v>45928</v>
      </c>
      <c r="E1279" s="70">
        <v>45946</v>
      </c>
      <c r="F1279">
        <v>0.5</v>
      </c>
      <c r="G1279" s="71">
        <v>0</v>
      </c>
    </row>
    <row r="1280" spans="1:7">
      <c r="A1280" t="s">
        <v>3597</v>
      </c>
      <c r="B1280" t="s">
        <v>2817</v>
      </c>
      <c r="C1280">
        <v>0.75</v>
      </c>
      <c r="D1280" s="70">
        <v>45928</v>
      </c>
      <c r="E1280" s="70">
        <v>45946</v>
      </c>
      <c r="F1280">
        <v>1.85</v>
      </c>
      <c r="G1280" s="71">
        <v>0</v>
      </c>
    </row>
    <row r="1281" spans="1:7">
      <c r="A1281" t="s">
        <v>3598</v>
      </c>
      <c r="B1281" t="s">
        <v>2798</v>
      </c>
      <c r="C1281">
        <v>0.75</v>
      </c>
      <c r="D1281" s="70">
        <v>45928</v>
      </c>
      <c r="E1281" s="70">
        <v>45946</v>
      </c>
      <c r="F1281">
        <v>1.95</v>
      </c>
      <c r="G1281" s="71">
        <v>0</v>
      </c>
    </row>
    <row r="1282" spans="1:7">
      <c r="A1282" t="s">
        <v>3599</v>
      </c>
      <c r="B1282" t="s">
        <v>2862</v>
      </c>
      <c r="C1282">
        <v>0.75</v>
      </c>
      <c r="D1282" s="70">
        <v>45928</v>
      </c>
      <c r="E1282" s="70">
        <v>45946</v>
      </c>
      <c r="F1282">
        <v>1</v>
      </c>
      <c r="G1282" s="71">
        <v>0</v>
      </c>
    </row>
    <row r="1283" spans="1:7">
      <c r="A1283" t="s">
        <v>3600</v>
      </c>
      <c r="B1283" t="s">
        <v>2970</v>
      </c>
      <c r="C1283">
        <v>0.54</v>
      </c>
      <c r="D1283" s="70">
        <v>45928</v>
      </c>
      <c r="E1283" s="70">
        <v>45943</v>
      </c>
      <c r="F1283">
        <v>1.62</v>
      </c>
      <c r="G1283" s="71">
        <v>0</v>
      </c>
    </row>
    <row r="1284" spans="1:7">
      <c r="A1284" t="s">
        <v>3601</v>
      </c>
      <c r="B1284" t="s">
        <v>2996</v>
      </c>
      <c r="C1284">
        <v>0.54</v>
      </c>
      <c r="D1284" s="70">
        <v>45928</v>
      </c>
      <c r="E1284" s="70">
        <v>45943</v>
      </c>
      <c r="F1284">
        <v>2.46</v>
      </c>
      <c r="G1284" s="71">
        <v>0</v>
      </c>
    </row>
    <row r="1285" spans="1:7">
      <c r="A1285" t="s">
        <v>3602</v>
      </c>
      <c r="B1285" t="s">
        <v>2989</v>
      </c>
      <c r="C1285">
        <v>0.75</v>
      </c>
      <c r="D1285" s="70">
        <v>45928</v>
      </c>
      <c r="E1285" s="70">
        <v>45946</v>
      </c>
      <c r="F1285">
        <v>2.25</v>
      </c>
      <c r="G1285" s="71">
        <v>0</v>
      </c>
    </row>
    <row r="1286" spans="1:7">
      <c r="A1286" t="s">
        <v>3603</v>
      </c>
      <c r="B1286" t="s">
        <v>2913</v>
      </c>
      <c r="C1286">
        <v>0.75</v>
      </c>
      <c r="D1286" s="70">
        <v>45928</v>
      </c>
      <c r="E1286" s="70">
        <v>45946</v>
      </c>
      <c r="F1286">
        <v>3</v>
      </c>
      <c r="G1286" s="71">
        <v>0</v>
      </c>
    </row>
    <row r="1287" spans="1:7">
      <c r="A1287" t="s">
        <v>3604</v>
      </c>
      <c r="B1287" t="s">
        <v>3253</v>
      </c>
      <c r="C1287">
        <v>0.75</v>
      </c>
      <c r="D1287" s="70">
        <v>45928</v>
      </c>
      <c r="E1287" s="70">
        <v>45946</v>
      </c>
      <c r="F1287">
        <v>0.25</v>
      </c>
      <c r="G1287" s="71">
        <v>0</v>
      </c>
    </row>
    <row r="1288" spans="1:7">
      <c r="A1288" t="s">
        <v>3605</v>
      </c>
      <c r="B1288" t="s">
        <v>3199</v>
      </c>
      <c r="C1288">
        <v>0.75</v>
      </c>
      <c r="D1288" s="70">
        <v>45928</v>
      </c>
      <c r="E1288" s="70">
        <v>45946</v>
      </c>
      <c r="F1288">
        <v>1.85</v>
      </c>
      <c r="G1288" s="71">
        <v>0</v>
      </c>
    </row>
    <row r="1289" spans="1:7">
      <c r="A1289" t="s">
        <v>3606</v>
      </c>
      <c r="B1289" t="s">
        <v>2758</v>
      </c>
      <c r="C1289">
        <v>0.54</v>
      </c>
      <c r="D1289" s="70">
        <v>45928</v>
      </c>
      <c r="E1289" s="70">
        <v>45943</v>
      </c>
      <c r="F1289">
        <v>6.08</v>
      </c>
      <c r="G1289" s="71">
        <v>0</v>
      </c>
    </row>
    <row r="1290" spans="1:7">
      <c r="A1290" t="s">
        <v>3607</v>
      </c>
      <c r="B1290" t="s">
        <v>2759</v>
      </c>
      <c r="C1290">
        <v>0.54</v>
      </c>
      <c r="D1290" s="70">
        <v>45928</v>
      </c>
      <c r="E1290" s="70">
        <v>45943</v>
      </c>
      <c r="F1290">
        <v>6.08</v>
      </c>
      <c r="G1290" s="71">
        <v>0</v>
      </c>
    </row>
    <row r="1291" spans="1:7">
      <c r="A1291" t="s">
        <v>3608</v>
      </c>
      <c r="B1291" t="s">
        <v>2760</v>
      </c>
      <c r="C1291">
        <v>0.54</v>
      </c>
      <c r="D1291" s="70">
        <v>45928</v>
      </c>
      <c r="E1291" s="70">
        <v>45943</v>
      </c>
      <c r="F1291">
        <v>6.08</v>
      </c>
      <c r="G1291" s="71">
        <v>0</v>
      </c>
    </row>
    <row r="1292" spans="1:7">
      <c r="A1292" t="s">
        <v>3609</v>
      </c>
      <c r="B1292" t="s">
        <v>3088</v>
      </c>
      <c r="C1292">
        <v>0.75</v>
      </c>
      <c r="D1292" s="70">
        <v>45929</v>
      </c>
      <c r="E1292" s="70">
        <v>45949</v>
      </c>
      <c r="F1292">
        <v>2.9</v>
      </c>
      <c r="G1292" s="71">
        <v>0</v>
      </c>
    </row>
    <row r="1293" spans="1:7">
      <c r="A1293" t="s">
        <v>3610</v>
      </c>
      <c r="B1293" t="s">
        <v>3611</v>
      </c>
      <c r="C1293">
        <v>0.54</v>
      </c>
      <c r="D1293" s="70">
        <v>45929</v>
      </c>
      <c r="E1293" s="70">
        <v>45944</v>
      </c>
      <c r="F1293">
        <v>2</v>
      </c>
      <c r="G1293" s="71">
        <v>0</v>
      </c>
    </row>
    <row r="1294" spans="1:7">
      <c r="A1294" t="s">
        <v>2210</v>
      </c>
      <c r="B1294" t="s">
        <v>3259</v>
      </c>
      <c r="C1294">
        <v>0.54</v>
      </c>
      <c r="D1294" s="70">
        <v>45929</v>
      </c>
      <c r="E1294" s="70">
        <v>45944</v>
      </c>
      <c r="F1294">
        <v>4.3499999999999996</v>
      </c>
      <c r="G1294" s="71">
        <v>0</v>
      </c>
    </row>
    <row r="1295" spans="1:7">
      <c r="A1295" t="s">
        <v>3612</v>
      </c>
      <c r="B1295" t="s">
        <v>2989</v>
      </c>
      <c r="C1295">
        <v>0.75</v>
      </c>
      <c r="D1295" s="70">
        <v>45929</v>
      </c>
      <c r="E1295" s="70">
        <v>45949</v>
      </c>
      <c r="F1295">
        <v>1</v>
      </c>
      <c r="G1295" s="71">
        <v>0</v>
      </c>
    </row>
    <row r="1296" spans="1:7">
      <c r="A1296" t="s">
        <v>3613</v>
      </c>
      <c r="B1296" t="s">
        <v>2913</v>
      </c>
      <c r="C1296">
        <v>0.75</v>
      </c>
      <c r="D1296" s="70">
        <v>45929</v>
      </c>
      <c r="E1296" s="70">
        <v>45949</v>
      </c>
      <c r="F1296">
        <v>1.25</v>
      </c>
      <c r="G1296" s="71">
        <v>0</v>
      </c>
    </row>
    <row r="1297" spans="1:7">
      <c r="A1297" t="s">
        <v>3614</v>
      </c>
      <c r="B1297" t="s">
        <v>3024</v>
      </c>
      <c r="C1297">
        <v>0.54</v>
      </c>
      <c r="D1297" s="70">
        <v>45929</v>
      </c>
      <c r="E1297" s="70">
        <v>45944</v>
      </c>
      <c r="F1297">
        <v>3.73</v>
      </c>
      <c r="G1297" s="71">
        <v>0</v>
      </c>
    </row>
    <row r="1298" spans="1:7">
      <c r="A1298" t="s">
        <v>3615</v>
      </c>
      <c r="B1298" t="s">
        <v>2918</v>
      </c>
      <c r="C1298">
        <v>0.75</v>
      </c>
      <c r="D1298" s="70">
        <v>45929</v>
      </c>
      <c r="E1298" s="70">
        <v>45949</v>
      </c>
      <c r="F1298">
        <v>1.1000000000000001</v>
      </c>
      <c r="G1298" s="71">
        <v>0</v>
      </c>
    </row>
    <row r="1299" spans="1:7">
      <c r="A1299" t="s">
        <v>3616</v>
      </c>
      <c r="B1299" t="s">
        <v>2733</v>
      </c>
      <c r="C1299">
        <v>0.75</v>
      </c>
      <c r="D1299" s="70">
        <v>45929</v>
      </c>
      <c r="E1299" s="70">
        <v>45949</v>
      </c>
      <c r="F1299">
        <v>2.85</v>
      </c>
      <c r="G1299" s="71">
        <v>0</v>
      </c>
    </row>
    <row r="1300" spans="1:7">
      <c r="A1300" t="s">
        <v>3617</v>
      </c>
      <c r="B1300" t="s">
        <v>2735</v>
      </c>
      <c r="C1300">
        <v>0.75</v>
      </c>
      <c r="D1300" s="70">
        <v>45929</v>
      </c>
      <c r="E1300" s="70">
        <v>45949</v>
      </c>
      <c r="F1300">
        <v>2.85</v>
      </c>
      <c r="G1300" s="71">
        <v>0</v>
      </c>
    </row>
    <row r="1301" spans="1:7">
      <c r="A1301" t="s">
        <v>3618</v>
      </c>
      <c r="B1301" t="s">
        <v>2767</v>
      </c>
      <c r="C1301">
        <v>0.75</v>
      </c>
      <c r="D1301" s="70">
        <v>45929</v>
      </c>
      <c r="E1301" s="70">
        <v>45949</v>
      </c>
      <c r="F1301">
        <v>3.75</v>
      </c>
      <c r="G1301" s="71">
        <v>0</v>
      </c>
    </row>
    <row r="1302" spans="1:7">
      <c r="A1302" t="s">
        <v>3619</v>
      </c>
      <c r="B1302" t="s">
        <v>2769</v>
      </c>
      <c r="C1302">
        <v>0.75</v>
      </c>
      <c r="D1302" s="70">
        <v>45929</v>
      </c>
      <c r="E1302" s="70">
        <v>45949</v>
      </c>
      <c r="F1302">
        <v>3.75</v>
      </c>
      <c r="G1302" s="71">
        <v>0</v>
      </c>
    </row>
    <row r="1303" spans="1:7">
      <c r="A1303" t="s">
        <v>3620</v>
      </c>
      <c r="B1303" t="s">
        <v>2771</v>
      </c>
      <c r="C1303">
        <v>0.75</v>
      </c>
      <c r="D1303" s="70">
        <v>45929</v>
      </c>
      <c r="E1303" s="70">
        <v>45949</v>
      </c>
      <c r="F1303">
        <v>3.75</v>
      </c>
      <c r="G1303" s="71">
        <v>0</v>
      </c>
    </row>
    <row r="1304" spans="1:7">
      <c r="A1304" t="s">
        <v>3621</v>
      </c>
      <c r="B1304" t="s">
        <v>2733</v>
      </c>
      <c r="C1304">
        <v>0.75</v>
      </c>
      <c r="D1304" s="70">
        <v>45929</v>
      </c>
      <c r="E1304" s="70">
        <v>45949</v>
      </c>
      <c r="F1304">
        <v>2.2999999999999998</v>
      </c>
      <c r="G1304" s="71">
        <v>0</v>
      </c>
    </row>
    <row r="1305" spans="1:7">
      <c r="A1305" t="s">
        <v>3622</v>
      </c>
      <c r="B1305" t="s">
        <v>2735</v>
      </c>
      <c r="C1305">
        <v>0.75</v>
      </c>
      <c r="D1305" s="70">
        <v>45929</v>
      </c>
      <c r="E1305" s="70">
        <v>45949</v>
      </c>
      <c r="F1305">
        <v>2.2999999999999998</v>
      </c>
      <c r="G1305" s="71">
        <v>0</v>
      </c>
    </row>
    <row r="1306" spans="1:7">
      <c r="A1306" t="s">
        <v>3623</v>
      </c>
      <c r="B1306" t="s">
        <v>3182</v>
      </c>
      <c r="C1306">
        <v>0.54</v>
      </c>
      <c r="D1306" s="70">
        <v>45930</v>
      </c>
      <c r="E1306" s="70">
        <v>45945</v>
      </c>
      <c r="F1306">
        <v>1.31</v>
      </c>
      <c r="G1306" s="71">
        <v>0</v>
      </c>
    </row>
    <row r="1307" spans="1:7">
      <c r="A1307" t="s">
        <v>3624</v>
      </c>
      <c r="B1307" t="s">
        <v>2733</v>
      </c>
      <c r="C1307">
        <v>0.75</v>
      </c>
      <c r="D1307" s="70">
        <v>45930</v>
      </c>
      <c r="E1307" s="70">
        <v>45950</v>
      </c>
      <c r="F1307">
        <v>1.9</v>
      </c>
      <c r="G1307" s="71">
        <v>0</v>
      </c>
    </row>
    <row r="1308" spans="1:7">
      <c r="A1308" t="s">
        <v>3625</v>
      </c>
      <c r="B1308" t="s">
        <v>2735</v>
      </c>
      <c r="C1308">
        <v>0.75</v>
      </c>
      <c r="D1308" s="70">
        <v>45930</v>
      </c>
      <c r="E1308" s="70">
        <v>45950</v>
      </c>
      <c r="F1308">
        <v>1.9</v>
      </c>
      <c r="G1308" s="71">
        <v>0</v>
      </c>
    </row>
    <row r="1309" spans="1:7">
      <c r="A1309" t="s">
        <v>3626</v>
      </c>
      <c r="B1309" t="s">
        <v>2767</v>
      </c>
      <c r="C1309">
        <v>0.75</v>
      </c>
      <c r="D1309" s="70">
        <v>45930</v>
      </c>
      <c r="E1309" s="70">
        <v>45950</v>
      </c>
      <c r="F1309">
        <v>3.95</v>
      </c>
      <c r="G1309" s="71">
        <v>0</v>
      </c>
    </row>
    <row r="1310" spans="1:7">
      <c r="A1310" t="s">
        <v>3627</v>
      </c>
      <c r="B1310" t="s">
        <v>2769</v>
      </c>
      <c r="C1310">
        <v>0.75</v>
      </c>
      <c r="D1310" s="70">
        <v>45930</v>
      </c>
      <c r="E1310" s="70">
        <v>45950</v>
      </c>
      <c r="F1310">
        <v>3.95</v>
      </c>
      <c r="G1310" s="71">
        <v>0</v>
      </c>
    </row>
    <row r="1311" spans="1:7">
      <c r="A1311" t="s">
        <v>3628</v>
      </c>
      <c r="B1311" t="s">
        <v>2771</v>
      </c>
      <c r="C1311">
        <v>0.75</v>
      </c>
      <c r="D1311" s="70">
        <v>45930</v>
      </c>
      <c r="E1311" s="70">
        <v>45950</v>
      </c>
      <c r="F1311">
        <v>3.95</v>
      </c>
      <c r="G1311" s="71">
        <v>0</v>
      </c>
    </row>
    <row r="1312" spans="1:7">
      <c r="A1312" t="s">
        <v>1204</v>
      </c>
      <c r="B1312" t="s">
        <v>3629</v>
      </c>
      <c r="C1312">
        <v>0.54</v>
      </c>
      <c r="D1312" s="70">
        <v>45930</v>
      </c>
      <c r="E1312" s="70">
        <v>45945</v>
      </c>
      <c r="F1312">
        <v>1.5</v>
      </c>
      <c r="G1312" s="71">
        <v>0</v>
      </c>
    </row>
    <row r="1313" spans="1:7">
      <c r="A1313" t="s">
        <v>3630</v>
      </c>
      <c r="B1313" t="s">
        <v>3182</v>
      </c>
      <c r="C1313">
        <v>0.54</v>
      </c>
      <c r="D1313" s="70">
        <v>45930</v>
      </c>
      <c r="E1313" s="70">
        <v>45945</v>
      </c>
      <c r="F1313">
        <v>2.27</v>
      </c>
      <c r="G1313" s="71">
        <v>0</v>
      </c>
    </row>
    <row r="1314" spans="1:7">
      <c r="A1314" t="s">
        <v>3631</v>
      </c>
      <c r="B1314" t="s">
        <v>3114</v>
      </c>
      <c r="C1314">
        <v>0.54</v>
      </c>
      <c r="D1314" s="70">
        <v>45930</v>
      </c>
      <c r="E1314" s="70">
        <v>45945</v>
      </c>
      <c r="F1314">
        <v>1.35</v>
      </c>
      <c r="G1314" s="71">
        <v>0</v>
      </c>
    </row>
    <row r="1315" spans="1:7">
      <c r="A1315" t="s">
        <v>3632</v>
      </c>
      <c r="B1315" t="s">
        <v>3021</v>
      </c>
      <c r="C1315">
        <v>0.75</v>
      </c>
      <c r="D1315" s="70">
        <v>45930</v>
      </c>
      <c r="E1315" s="70">
        <v>45950</v>
      </c>
      <c r="F1315">
        <v>1.55</v>
      </c>
      <c r="G1315" s="71">
        <v>0</v>
      </c>
    </row>
    <row r="1316" spans="1:7">
      <c r="A1316" t="s">
        <v>3633</v>
      </c>
      <c r="B1316" t="s">
        <v>2970</v>
      </c>
      <c r="C1316">
        <v>0.54</v>
      </c>
      <c r="D1316" s="70">
        <v>45930</v>
      </c>
      <c r="E1316" s="70">
        <v>45945</v>
      </c>
      <c r="F1316">
        <v>0.35</v>
      </c>
      <c r="G1316" s="71">
        <v>0</v>
      </c>
    </row>
    <row r="1317" spans="1:7">
      <c r="A1317" t="s">
        <v>2232</v>
      </c>
      <c r="B1317" t="s">
        <v>2923</v>
      </c>
      <c r="C1317">
        <v>0.54</v>
      </c>
      <c r="D1317" s="70">
        <v>45930</v>
      </c>
      <c r="E1317" s="70">
        <v>45945</v>
      </c>
      <c r="F1317">
        <v>0.42</v>
      </c>
      <c r="G1317" s="71">
        <v>0</v>
      </c>
    </row>
    <row r="1318" spans="1:7">
      <c r="A1318" t="s">
        <v>1307</v>
      </c>
      <c r="B1318" t="s">
        <v>2854</v>
      </c>
      <c r="C1318">
        <v>0.54</v>
      </c>
      <c r="D1318" s="70">
        <v>45930</v>
      </c>
      <c r="E1318" s="70">
        <v>45945</v>
      </c>
      <c r="F1318">
        <v>0.77</v>
      </c>
      <c r="G1318" s="71">
        <v>0</v>
      </c>
    </row>
    <row r="1319" spans="1:7">
      <c r="A1319" t="s">
        <v>3634</v>
      </c>
      <c r="B1319" t="s">
        <v>3635</v>
      </c>
      <c r="C1319">
        <v>0.75</v>
      </c>
      <c r="D1319" s="70">
        <v>45930</v>
      </c>
      <c r="E1319" s="70">
        <v>45950</v>
      </c>
      <c r="F1319">
        <v>2.2999999999999998</v>
      </c>
      <c r="G1319" s="71">
        <v>0</v>
      </c>
    </row>
    <row r="1320" spans="1:7">
      <c r="A1320" t="s">
        <v>3636</v>
      </c>
      <c r="B1320" t="s">
        <v>3536</v>
      </c>
      <c r="C1320">
        <v>0.75</v>
      </c>
      <c r="D1320" s="70">
        <v>45930</v>
      </c>
      <c r="E1320" s="70">
        <v>45950</v>
      </c>
      <c r="F1320">
        <v>2.2999999999999998</v>
      </c>
      <c r="G1320" s="71">
        <v>0</v>
      </c>
    </row>
    <row r="1321" spans="1:7">
      <c r="A1321" t="s">
        <v>3637</v>
      </c>
      <c r="B1321" t="s">
        <v>3400</v>
      </c>
      <c r="C1321">
        <v>0.75</v>
      </c>
      <c r="D1321" s="70">
        <v>45931</v>
      </c>
      <c r="E1321" s="70">
        <v>45951</v>
      </c>
      <c r="F1321">
        <v>5.2</v>
      </c>
      <c r="G1321" s="71">
        <v>0</v>
      </c>
    </row>
    <row r="1322" spans="1:7">
      <c r="A1322" t="s">
        <v>3638</v>
      </c>
      <c r="B1322" t="s">
        <v>3236</v>
      </c>
      <c r="C1322">
        <v>0.75</v>
      </c>
      <c r="D1322" s="70">
        <v>45931</v>
      </c>
      <c r="E1322" s="70">
        <v>45951</v>
      </c>
      <c r="F1322">
        <v>2.5</v>
      </c>
      <c r="G1322" s="71">
        <v>0</v>
      </c>
    </row>
    <row r="1323" spans="1:7">
      <c r="A1323" t="s">
        <v>3639</v>
      </c>
      <c r="B1323" t="s">
        <v>3325</v>
      </c>
      <c r="C1323">
        <v>0.75</v>
      </c>
      <c r="D1323" s="70">
        <v>45931</v>
      </c>
      <c r="E1323" s="70">
        <v>45951</v>
      </c>
      <c r="F1323">
        <v>1.7</v>
      </c>
      <c r="G1323" s="71">
        <v>0</v>
      </c>
    </row>
    <row r="1324" spans="1:7">
      <c r="A1324" t="s">
        <v>654</v>
      </c>
      <c r="B1324" t="s">
        <v>3247</v>
      </c>
      <c r="C1324">
        <v>0.54</v>
      </c>
      <c r="D1324" s="70">
        <v>45932</v>
      </c>
      <c r="E1324" s="70">
        <v>45948</v>
      </c>
      <c r="F1324">
        <v>2.38</v>
      </c>
      <c r="G1324" s="71">
        <v>0</v>
      </c>
    </row>
    <row r="1325" spans="1:7">
      <c r="A1325" t="s">
        <v>3640</v>
      </c>
      <c r="B1325" t="s">
        <v>3641</v>
      </c>
      <c r="C1325">
        <v>0.54</v>
      </c>
      <c r="D1325" s="70">
        <v>45932</v>
      </c>
      <c r="E1325" s="70">
        <v>45948</v>
      </c>
      <c r="F1325">
        <v>2.77</v>
      </c>
      <c r="G1325" s="71">
        <v>0</v>
      </c>
    </row>
    <row r="1326" spans="1:7">
      <c r="A1326" t="s">
        <v>3642</v>
      </c>
      <c r="B1326" t="s">
        <v>3643</v>
      </c>
      <c r="C1326">
        <v>0.54</v>
      </c>
      <c r="D1326" s="70">
        <v>45932</v>
      </c>
      <c r="E1326" s="70">
        <v>45948</v>
      </c>
      <c r="F1326">
        <v>2.77</v>
      </c>
      <c r="G1326" s="71">
        <v>0</v>
      </c>
    </row>
    <row r="1327" spans="1:7">
      <c r="A1327" t="s">
        <v>3644</v>
      </c>
      <c r="B1327" t="s">
        <v>3635</v>
      </c>
      <c r="C1327">
        <v>0.75</v>
      </c>
      <c r="D1327" s="70">
        <v>45932</v>
      </c>
      <c r="E1327" s="70">
        <v>45952</v>
      </c>
      <c r="F1327">
        <v>2.15</v>
      </c>
      <c r="G1327" s="71">
        <v>0</v>
      </c>
    </row>
    <row r="1328" spans="1:7">
      <c r="A1328" t="s">
        <v>3645</v>
      </c>
      <c r="B1328" t="s">
        <v>3400</v>
      </c>
      <c r="C1328">
        <v>0.75</v>
      </c>
      <c r="D1328" s="70">
        <v>45932</v>
      </c>
      <c r="E1328" s="70">
        <v>45952</v>
      </c>
      <c r="F1328">
        <v>5.15</v>
      </c>
      <c r="G1328" s="71">
        <v>0</v>
      </c>
    </row>
    <row r="1329" spans="1:7">
      <c r="A1329" t="s">
        <v>2212</v>
      </c>
      <c r="B1329" t="s">
        <v>3259</v>
      </c>
      <c r="C1329">
        <v>0.54</v>
      </c>
      <c r="D1329" s="70">
        <v>45932</v>
      </c>
      <c r="E1329" s="70">
        <v>45948</v>
      </c>
      <c r="F1329">
        <v>4.2300000000000004</v>
      </c>
      <c r="G1329" s="71">
        <v>0</v>
      </c>
    </row>
    <row r="1330" spans="1:7">
      <c r="A1330" t="s">
        <v>3646</v>
      </c>
      <c r="B1330" t="s">
        <v>3041</v>
      </c>
      <c r="C1330">
        <v>0.75</v>
      </c>
      <c r="D1330" s="70">
        <v>45932</v>
      </c>
      <c r="E1330" s="70">
        <v>45952</v>
      </c>
      <c r="F1330">
        <v>0.85</v>
      </c>
      <c r="G1330" s="71">
        <v>0</v>
      </c>
    </row>
    <row r="1331" spans="1:7">
      <c r="A1331" t="s">
        <v>3647</v>
      </c>
      <c r="B1331" t="s">
        <v>2989</v>
      </c>
      <c r="C1331">
        <v>0.75</v>
      </c>
      <c r="D1331" s="70">
        <v>45932</v>
      </c>
      <c r="E1331" s="70">
        <v>45952</v>
      </c>
      <c r="F1331">
        <v>0.7</v>
      </c>
      <c r="G1331" s="71">
        <v>0</v>
      </c>
    </row>
    <row r="1332" spans="1:7">
      <c r="A1332" t="s">
        <v>3648</v>
      </c>
      <c r="B1332" t="s">
        <v>2913</v>
      </c>
      <c r="C1332">
        <v>0.75</v>
      </c>
      <c r="D1332" s="70">
        <v>45932</v>
      </c>
      <c r="E1332" s="70">
        <v>45952</v>
      </c>
      <c r="F1332">
        <v>1.05</v>
      </c>
      <c r="G1332" s="71">
        <v>0</v>
      </c>
    </row>
    <row r="1333" spans="1:7">
      <c r="A1333" t="s">
        <v>3649</v>
      </c>
      <c r="B1333" t="s">
        <v>3029</v>
      </c>
      <c r="C1333">
        <v>0.54</v>
      </c>
      <c r="D1333" s="70">
        <v>45932</v>
      </c>
      <c r="E1333" s="70">
        <v>45948</v>
      </c>
      <c r="F1333">
        <v>3.69</v>
      </c>
      <c r="G1333" s="71">
        <v>0</v>
      </c>
    </row>
    <row r="1334" spans="1:7">
      <c r="A1334" t="s">
        <v>3650</v>
      </c>
      <c r="B1334" t="s">
        <v>2767</v>
      </c>
      <c r="C1334">
        <v>0.75</v>
      </c>
      <c r="D1334" s="70">
        <v>45932</v>
      </c>
      <c r="E1334" s="70">
        <v>45952</v>
      </c>
      <c r="F1334">
        <v>0.35</v>
      </c>
      <c r="G1334" s="71">
        <v>0</v>
      </c>
    </row>
    <row r="1335" spans="1:7">
      <c r="A1335" t="s">
        <v>3651</v>
      </c>
      <c r="B1335" t="s">
        <v>2769</v>
      </c>
      <c r="C1335">
        <v>0.75</v>
      </c>
      <c r="D1335" s="70">
        <v>45932</v>
      </c>
      <c r="E1335" s="70">
        <v>45952</v>
      </c>
      <c r="F1335">
        <v>0.35</v>
      </c>
      <c r="G1335" s="71">
        <v>0</v>
      </c>
    </row>
    <row r="1336" spans="1:7">
      <c r="A1336" t="s">
        <v>3652</v>
      </c>
      <c r="B1336" t="s">
        <v>2771</v>
      </c>
      <c r="C1336">
        <v>0.75</v>
      </c>
      <c r="D1336" s="70">
        <v>45932</v>
      </c>
      <c r="E1336" s="70">
        <v>45952</v>
      </c>
      <c r="F1336">
        <v>0.35</v>
      </c>
      <c r="G1336" s="71">
        <v>0</v>
      </c>
    </row>
    <row r="1337" spans="1:7">
      <c r="A1337" t="s">
        <v>3653</v>
      </c>
      <c r="B1337" t="s">
        <v>3005</v>
      </c>
      <c r="C1337">
        <v>0.75</v>
      </c>
      <c r="D1337" s="70">
        <v>45932</v>
      </c>
      <c r="E1337" s="70">
        <v>45952</v>
      </c>
      <c r="F1337">
        <v>2.6</v>
      </c>
      <c r="G1337" s="71">
        <v>0</v>
      </c>
    </row>
    <row r="1338" spans="1:7">
      <c r="A1338" t="s">
        <v>3654</v>
      </c>
      <c r="B1338" t="s">
        <v>3007</v>
      </c>
      <c r="C1338">
        <v>0.75</v>
      </c>
      <c r="D1338" s="70">
        <v>45932</v>
      </c>
      <c r="E1338" s="70">
        <v>45952</v>
      </c>
      <c r="F1338">
        <v>5</v>
      </c>
      <c r="G1338" s="71">
        <v>0</v>
      </c>
    </row>
    <row r="1339" spans="1:7">
      <c r="A1339" t="s">
        <v>3655</v>
      </c>
      <c r="B1339" t="s">
        <v>3296</v>
      </c>
      <c r="C1339">
        <v>0.75</v>
      </c>
      <c r="D1339" s="70">
        <v>45932</v>
      </c>
      <c r="E1339" s="70">
        <v>45952</v>
      </c>
      <c r="F1339">
        <v>0.25</v>
      </c>
      <c r="G1339" s="71">
        <v>0</v>
      </c>
    </row>
    <row r="1340" spans="1:7">
      <c r="A1340" t="s">
        <v>833</v>
      </c>
      <c r="B1340" t="s">
        <v>3160</v>
      </c>
      <c r="C1340">
        <v>0.54</v>
      </c>
      <c r="D1340" s="70">
        <v>45932</v>
      </c>
      <c r="E1340" s="70">
        <v>45948</v>
      </c>
      <c r="F1340">
        <v>0.57999999999999996</v>
      </c>
      <c r="G1340" s="71">
        <v>0</v>
      </c>
    </row>
    <row r="1341" spans="1:7">
      <c r="A1341" t="s">
        <v>193</v>
      </c>
      <c r="B1341" t="s">
        <v>2758</v>
      </c>
      <c r="C1341">
        <v>0.54</v>
      </c>
      <c r="D1341" s="70">
        <v>45934</v>
      </c>
      <c r="E1341" s="70">
        <v>45949</v>
      </c>
      <c r="F1341">
        <v>3</v>
      </c>
      <c r="G1341" s="71">
        <v>0</v>
      </c>
    </row>
    <row r="1342" spans="1:7">
      <c r="A1342" t="s">
        <v>1094</v>
      </c>
      <c r="B1342" t="s">
        <v>2759</v>
      </c>
      <c r="C1342">
        <v>0.54</v>
      </c>
      <c r="D1342" s="70">
        <v>45934</v>
      </c>
      <c r="E1342" s="70">
        <v>45949</v>
      </c>
      <c r="F1342">
        <v>3</v>
      </c>
      <c r="G1342" s="71">
        <v>0</v>
      </c>
    </row>
    <row r="1343" spans="1:7">
      <c r="A1343" t="s">
        <v>3656</v>
      </c>
      <c r="B1343" t="s">
        <v>2760</v>
      </c>
      <c r="C1343">
        <v>0.54</v>
      </c>
      <c r="D1343" s="70">
        <v>45934</v>
      </c>
      <c r="E1343" s="70">
        <v>45949</v>
      </c>
      <c r="F1343">
        <v>3</v>
      </c>
      <c r="G1343" s="71">
        <v>0</v>
      </c>
    </row>
    <row r="1344" spans="1:7">
      <c r="A1344" t="s">
        <v>3657</v>
      </c>
      <c r="B1344" t="s">
        <v>2987</v>
      </c>
      <c r="C1344">
        <v>0.54</v>
      </c>
      <c r="D1344" s="70">
        <v>45934</v>
      </c>
      <c r="E1344" s="70">
        <v>45949</v>
      </c>
      <c r="F1344">
        <v>0.35</v>
      </c>
      <c r="G1344" s="71">
        <v>0</v>
      </c>
    </row>
    <row r="1345" spans="1:7">
      <c r="A1345" t="s">
        <v>143</v>
      </c>
      <c r="B1345" t="s">
        <v>2970</v>
      </c>
      <c r="C1345">
        <v>0.54</v>
      </c>
      <c r="D1345" s="70">
        <v>45934</v>
      </c>
      <c r="E1345" s="70">
        <v>45949</v>
      </c>
      <c r="F1345">
        <v>4.42</v>
      </c>
      <c r="G1345" s="71">
        <v>0</v>
      </c>
    </row>
    <row r="1346" spans="1:7">
      <c r="A1346" t="s">
        <v>629</v>
      </c>
      <c r="B1346" t="s">
        <v>3247</v>
      </c>
      <c r="C1346">
        <v>0.54</v>
      </c>
      <c r="D1346" s="70">
        <v>45935</v>
      </c>
      <c r="E1346" s="70">
        <v>45950</v>
      </c>
      <c r="F1346">
        <v>0.54</v>
      </c>
      <c r="G1346" s="71">
        <v>0</v>
      </c>
    </row>
    <row r="1347" spans="1:7">
      <c r="A1347" t="s">
        <v>3658</v>
      </c>
      <c r="B1347" t="s">
        <v>2986</v>
      </c>
      <c r="C1347">
        <v>0.54</v>
      </c>
      <c r="D1347" s="70">
        <v>45935</v>
      </c>
      <c r="E1347" s="70">
        <v>45950</v>
      </c>
      <c r="F1347">
        <v>0.31</v>
      </c>
      <c r="G1347" s="71">
        <v>0</v>
      </c>
    </row>
    <row r="1348" spans="1:7">
      <c r="A1348" t="s">
        <v>3659</v>
      </c>
      <c r="B1348" t="s">
        <v>3021</v>
      </c>
      <c r="C1348">
        <v>0.75</v>
      </c>
      <c r="D1348" s="70">
        <v>45935</v>
      </c>
      <c r="E1348" s="70">
        <v>45953</v>
      </c>
      <c r="F1348">
        <v>1.5</v>
      </c>
      <c r="G1348" s="71">
        <v>0</v>
      </c>
    </row>
    <row r="1349" spans="1:7">
      <c r="A1349" t="s">
        <v>3660</v>
      </c>
      <c r="B1349" t="s">
        <v>2935</v>
      </c>
      <c r="C1349">
        <v>0.75</v>
      </c>
      <c r="D1349" s="70">
        <v>45935</v>
      </c>
      <c r="E1349" s="70">
        <v>45953</v>
      </c>
      <c r="F1349">
        <v>0.9</v>
      </c>
      <c r="G1349" s="71">
        <v>0</v>
      </c>
    </row>
    <row r="1350" spans="1:7">
      <c r="A1350" t="s">
        <v>185</v>
      </c>
      <c r="B1350" t="s">
        <v>2758</v>
      </c>
      <c r="C1350">
        <v>0.54</v>
      </c>
      <c r="D1350" s="70">
        <v>45935</v>
      </c>
      <c r="E1350" s="70">
        <v>45950</v>
      </c>
      <c r="F1350">
        <v>2.69</v>
      </c>
      <c r="G1350" s="71">
        <v>0</v>
      </c>
    </row>
    <row r="1351" spans="1:7">
      <c r="A1351" t="s">
        <v>1095</v>
      </c>
      <c r="B1351" t="s">
        <v>2759</v>
      </c>
      <c r="C1351">
        <v>0.54</v>
      </c>
      <c r="D1351" s="70">
        <v>45935</v>
      </c>
      <c r="E1351" s="70">
        <v>45950</v>
      </c>
      <c r="F1351">
        <v>2.69</v>
      </c>
      <c r="G1351" s="71">
        <v>0</v>
      </c>
    </row>
    <row r="1352" spans="1:7">
      <c r="A1352" t="s">
        <v>3661</v>
      </c>
      <c r="B1352" t="s">
        <v>2760</v>
      </c>
      <c r="C1352">
        <v>0.54</v>
      </c>
      <c r="D1352" s="70">
        <v>45935</v>
      </c>
      <c r="E1352" s="70">
        <v>45950</v>
      </c>
      <c r="F1352">
        <v>2.69</v>
      </c>
      <c r="G1352" s="71">
        <v>0</v>
      </c>
    </row>
    <row r="1353" spans="1:7">
      <c r="A1353" t="s">
        <v>3662</v>
      </c>
      <c r="B1353" t="s">
        <v>2729</v>
      </c>
      <c r="C1353">
        <v>0.75</v>
      </c>
      <c r="D1353" s="70">
        <v>45935</v>
      </c>
      <c r="E1353" s="70">
        <v>45953</v>
      </c>
      <c r="F1353">
        <v>0</v>
      </c>
      <c r="G1353" s="71">
        <v>0</v>
      </c>
    </row>
    <row r="1354" spans="1:7">
      <c r="A1354" t="s">
        <v>3663</v>
      </c>
      <c r="B1354" t="s">
        <v>2731</v>
      </c>
      <c r="C1354">
        <v>0.75</v>
      </c>
      <c r="D1354" s="70">
        <v>45935</v>
      </c>
      <c r="E1354" s="70">
        <v>45953</v>
      </c>
      <c r="F1354">
        <v>0</v>
      </c>
      <c r="G1354" s="71">
        <v>0</v>
      </c>
    </row>
    <row r="1355" spans="1:7">
      <c r="A1355" t="s">
        <v>3664</v>
      </c>
      <c r="B1355" t="s">
        <v>2733</v>
      </c>
      <c r="C1355">
        <v>0.75</v>
      </c>
      <c r="D1355" s="70">
        <v>45935</v>
      </c>
      <c r="E1355" s="70">
        <v>45953</v>
      </c>
      <c r="F1355">
        <v>0</v>
      </c>
      <c r="G1355" s="71">
        <v>0</v>
      </c>
    </row>
    <row r="1356" spans="1:7">
      <c r="A1356" t="s">
        <v>3665</v>
      </c>
      <c r="B1356" t="s">
        <v>2735</v>
      </c>
      <c r="C1356">
        <v>0.75</v>
      </c>
      <c r="D1356" s="70">
        <v>45935</v>
      </c>
      <c r="E1356" s="70">
        <v>45953</v>
      </c>
      <c r="F1356">
        <v>0</v>
      </c>
      <c r="G1356" s="71">
        <v>0</v>
      </c>
    </row>
    <row r="1357" spans="1:7">
      <c r="A1357" t="s">
        <v>1139</v>
      </c>
      <c r="B1357" t="s">
        <v>2792</v>
      </c>
      <c r="C1357">
        <v>0.54</v>
      </c>
      <c r="D1357" s="70">
        <v>45935</v>
      </c>
      <c r="E1357" s="70">
        <v>45950</v>
      </c>
      <c r="F1357">
        <v>6.27</v>
      </c>
      <c r="G1357" s="71">
        <v>0</v>
      </c>
    </row>
    <row r="1358" spans="1:7">
      <c r="A1358" t="s">
        <v>3666</v>
      </c>
      <c r="B1358" t="s">
        <v>2776</v>
      </c>
      <c r="C1358">
        <v>0.54</v>
      </c>
      <c r="D1358" s="70">
        <v>45935</v>
      </c>
      <c r="E1358" s="70">
        <v>45950</v>
      </c>
      <c r="F1358">
        <v>6.27</v>
      </c>
      <c r="G1358" s="71">
        <v>0</v>
      </c>
    </row>
    <row r="1359" spans="1:7">
      <c r="A1359" t="s">
        <v>3667</v>
      </c>
      <c r="B1359" t="s">
        <v>2729</v>
      </c>
      <c r="C1359">
        <v>0.75</v>
      </c>
      <c r="D1359" s="70">
        <v>45935</v>
      </c>
      <c r="E1359" s="70">
        <v>45953</v>
      </c>
      <c r="F1359">
        <v>6.6</v>
      </c>
      <c r="G1359" s="71">
        <v>0</v>
      </c>
    </row>
    <row r="1360" spans="1:7">
      <c r="A1360" t="s">
        <v>3668</v>
      </c>
      <c r="B1360" t="s">
        <v>2731</v>
      </c>
      <c r="C1360">
        <v>0.75</v>
      </c>
      <c r="D1360" s="70">
        <v>45935</v>
      </c>
      <c r="E1360" s="70">
        <v>45953</v>
      </c>
      <c r="F1360">
        <v>6.6</v>
      </c>
      <c r="G1360" s="71">
        <v>0</v>
      </c>
    </row>
    <row r="1361" spans="1:7">
      <c r="A1361" t="s">
        <v>3669</v>
      </c>
      <c r="B1361" t="s">
        <v>2733</v>
      </c>
      <c r="C1361">
        <v>0.75</v>
      </c>
      <c r="D1361" s="70">
        <v>45935</v>
      </c>
      <c r="E1361" s="70">
        <v>45953</v>
      </c>
      <c r="F1361">
        <v>6.6</v>
      </c>
      <c r="G1361" s="71">
        <v>0</v>
      </c>
    </row>
    <row r="1362" spans="1:7">
      <c r="A1362" t="s">
        <v>3670</v>
      </c>
      <c r="B1362" t="s">
        <v>2735</v>
      </c>
      <c r="C1362">
        <v>0.75</v>
      </c>
      <c r="D1362" s="70">
        <v>45935</v>
      </c>
      <c r="E1362" s="70">
        <v>45953</v>
      </c>
      <c r="F1362">
        <v>6.6</v>
      </c>
      <c r="G1362" s="71">
        <v>0</v>
      </c>
    </row>
    <row r="1363" spans="1:7">
      <c r="A1363" t="s">
        <v>3671</v>
      </c>
      <c r="B1363" t="s">
        <v>2986</v>
      </c>
      <c r="C1363">
        <v>0.54</v>
      </c>
      <c r="D1363" s="70">
        <v>45936</v>
      </c>
      <c r="E1363" s="70">
        <v>45951</v>
      </c>
      <c r="F1363">
        <v>1.88</v>
      </c>
      <c r="G1363" s="71">
        <v>0</v>
      </c>
    </row>
    <row r="1364" spans="1:7">
      <c r="A1364" t="s">
        <v>529</v>
      </c>
      <c r="B1364" t="s">
        <v>2940</v>
      </c>
      <c r="C1364">
        <v>0.54</v>
      </c>
      <c r="D1364" s="70">
        <v>45936</v>
      </c>
      <c r="E1364" s="70">
        <v>45951</v>
      </c>
      <c r="F1364">
        <v>1.27</v>
      </c>
      <c r="G1364" s="71">
        <v>0</v>
      </c>
    </row>
    <row r="1365" spans="1:7">
      <c r="A1365" t="s">
        <v>2315</v>
      </c>
      <c r="B1365" t="s">
        <v>2775</v>
      </c>
      <c r="C1365">
        <v>0.54</v>
      </c>
      <c r="D1365" s="70">
        <v>45936</v>
      </c>
      <c r="E1365" s="70">
        <v>45951</v>
      </c>
      <c r="F1365">
        <v>3.12</v>
      </c>
      <c r="G1365" s="71">
        <v>0</v>
      </c>
    </row>
    <row r="1366" spans="1:7">
      <c r="A1366" t="s">
        <v>1134</v>
      </c>
      <c r="B1366" t="s">
        <v>2792</v>
      </c>
      <c r="C1366">
        <v>0.54</v>
      </c>
      <c r="D1366" s="70">
        <v>45936</v>
      </c>
      <c r="E1366" s="70">
        <v>45951</v>
      </c>
      <c r="F1366">
        <v>3.12</v>
      </c>
      <c r="G1366" s="71">
        <v>0</v>
      </c>
    </row>
    <row r="1367" spans="1:7">
      <c r="A1367" t="s">
        <v>3672</v>
      </c>
      <c r="B1367" t="s">
        <v>2776</v>
      </c>
      <c r="C1367">
        <v>0.54</v>
      </c>
      <c r="D1367" s="70">
        <v>45936</v>
      </c>
      <c r="E1367" s="70">
        <v>45951</v>
      </c>
      <c r="F1367">
        <v>3.12</v>
      </c>
      <c r="G1367" s="71">
        <v>0</v>
      </c>
    </row>
    <row r="1368" spans="1:7">
      <c r="A1368" t="s">
        <v>3673</v>
      </c>
      <c r="B1368" t="s">
        <v>3325</v>
      </c>
      <c r="C1368">
        <v>0.75</v>
      </c>
      <c r="D1368" s="70">
        <v>45937</v>
      </c>
      <c r="E1368" s="70">
        <v>45957</v>
      </c>
      <c r="F1368">
        <v>2.0499999999999998</v>
      </c>
      <c r="G1368" s="71">
        <v>0</v>
      </c>
    </row>
    <row r="1369" spans="1:7">
      <c r="A1369" t="s">
        <v>2313</v>
      </c>
      <c r="B1369" t="s">
        <v>2775</v>
      </c>
      <c r="C1369">
        <v>0.54</v>
      </c>
      <c r="D1369" s="70">
        <v>45937</v>
      </c>
      <c r="E1369" s="70">
        <v>45952</v>
      </c>
      <c r="F1369">
        <v>3.38</v>
      </c>
      <c r="G1369" s="71">
        <v>0</v>
      </c>
    </row>
    <row r="1370" spans="1:7">
      <c r="A1370" t="s">
        <v>1132</v>
      </c>
      <c r="B1370" t="s">
        <v>2792</v>
      </c>
      <c r="C1370">
        <v>0.54</v>
      </c>
      <c r="D1370" s="70">
        <v>45937</v>
      </c>
      <c r="E1370" s="70">
        <v>45952</v>
      </c>
      <c r="F1370">
        <v>3.38</v>
      </c>
      <c r="G1370" s="71">
        <v>0</v>
      </c>
    </row>
    <row r="1371" spans="1:7">
      <c r="A1371" t="s">
        <v>3674</v>
      </c>
      <c r="B1371" t="s">
        <v>2776</v>
      </c>
      <c r="C1371">
        <v>0.54</v>
      </c>
      <c r="D1371" s="70">
        <v>45937</v>
      </c>
      <c r="E1371" s="70">
        <v>45952</v>
      </c>
      <c r="F1371">
        <v>3.35</v>
      </c>
      <c r="G1371" s="71">
        <v>0</v>
      </c>
    </row>
    <row r="1372" spans="1:7">
      <c r="A1372" t="s">
        <v>3675</v>
      </c>
      <c r="B1372" t="s">
        <v>3629</v>
      </c>
      <c r="C1372">
        <v>0.54</v>
      </c>
      <c r="D1372" s="70">
        <v>45937</v>
      </c>
      <c r="E1372" s="70">
        <v>45952</v>
      </c>
      <c r="F1372">
        <v>2.38</v>
      </c>
      <c r="G1372" s="71">
        <v>0</v>
      </c>
    </row>
    <row r="1373" spans="1:7">
      <c r="A1373" t="s">
        <v>3676</v>
      </c>
      <c r="B1373" t="s">
        <v>3635</v>
      </c>
      <c r="C1373">
        <v>0.75</v>
      </c>
      <c r="D1373" s="70">
        <v>45937</v>
      </c>
      <c r="E1373" s="70">
        <v>45957</v>
      </c>
      <c r="F1373">
        <v>1.5</v>
      </c>
      <c r="G1373" s="71">
        <v>0</v>
      </c>
    </row>
    <row r="1374" spans="1:7">
      <c r="A1374" t="s">
        <v>668</v>
      </c>
      <c r="B1374" t="s">
        <v>3247</v>
      </c>
      <c r="C1374">
        <v>0.54</v>
      </c>
      <c r="D1374" s="70">
        <v>45937</v>
      </c>
      <c r="E1374" s="70">
        <v>45952</v>
      </c>
      <c r="F1374">
        <v>1.46</v>
      </c>
      <c r="G1374" s="71">
        <v>0</v>
      </c>
    </row>
    <row r="1375" spans="1:7">
      <c r="A1375" t="s">
        <v>3677</v>
      </c>
      <c r="B1375" t="s">
        <v>3364</v>
      </c>
      <c r="C1375">
        <v>0.54</v>
      </c>
      <c r="D1375" s="70">
        <v>45937</v>
      </c>
      <c r="E1375" s="70">
        <v>45952</v>
      </c>
      <c r="F1375">
        <v>5.92</v>
      </c>
      <c r="G1375" s="71">
        <v>0</v>
      </c>
    </row>
    <row r="1376" spans="1:7">
      <c r="A1376" t="s">
        <v>3678</v>
      </c>
      <c r="B1376" t="s">
        <v>3339</v>
      </c>
      <c r="C1376">
        <v>0.54</v>
      </c>
      <c r="D1376" s="70">
        <v>45937</v>
      </c>
      <c r="E1376" s="70">
        <v>45952</v>
      </c>
      <c r="F1376">
        <v>5.38</v>
      </c>
      <c r="G1376" s="71">
        <v>0</v>
      </c>
    </row>
    <row r="1377" spans="1:7">
      <c r="A1377" t="s">
        <v>3679</v>
      </c>
      <c r="B1377" t="s">
        <v>3380</v>
      </c>
      <c r="C1377">
        <v>0.75</v>
      </c>
      <c r="D1377" s="70">
        <v>45937</v>
      </c>
      <c r="E1377" s="70">
        <v>45957</v>
      </c>
      <c r="F1377">
        <v>0.65</v>
      </c>
      <c r="G1377" s="71">
        <v>0</v>
      </c>
    </row>
    <row r="1378" spans="1:7">
      <c r="A1378" t="s">
        <v>3680</v>
      </c>
      <c r="B1378" t="s">
        <v>3346</v>
      </c>
      <c r="C1378">
        <v>0.75</v>
      </c>
      <c r="D1378" s="70">
        <v>45937</v>
      </c>
      <c r="E1378" s="70">
        <v>45957</v>
      </c>
      <c r="F1378">
        <v>5.35</v>
      </c>
      <c r="G1378" s="71">
        <v>0</v>
      </c>
    </row>
    <row r="1379" spans="1:7">
      <c r="A1379" t="s">
        <v>3681</v>
      </c>
      <c r="B1379" t="s">
        <v>3088</v>
      </c>
      <c r="C1379">
        <v>0.75</v>
      </c>
      <c r="D1379" s="70">
        <v>45937</v>
      </c>
      <c r="E1379" s="70">
        <v>45957</v>
      </c>
      <c r="F1379">
        <v>0.9</v>
      </c>
      <c r="G1379" s="71">
        <v>0</v>
      </c>
    </row>
    <row r="1380" spans="1:7">
      <c r="A1380" t="s">
        <v>2222</v>
      </c>
      <c r="B1380" t="s">
        <v>3039</v>
      </c>
      <c r="C1380">
        <v>0.54</v>
      </c>
      <c r="D1380" s="70">
        <v>45937</v>
      </c>
      <c r="E1380" s="70">
        <v>45952</v>
      </c>
      <c r="F1380">
        <v>4.7300000000000004</v>
      </c>
      <c r="G1380" s="71">
        <v>0</v>
      </c>
    </row>
    <row r="1381" spans="1:7">
      <c r="A1381" t="s">
        <v>2405</v>
      </c>
      <c r="B1381" t="s">
        <v>2715</v>
      </c>
      <c r="C1381">
        <v>0.54</v>
      </c>
      <c r="D1381" s="70">
        <v>45937</v>
      </c>
      <c r="E1381" s="70">
        <v>45952</v>
      </c>
      <c r="F1381">
        <v>2.15</v>
      </c>
      <c r="G1381" s="71">
        <v>0</v>
      </c>
    </row>
    <row r="1382" spans="1:7">
      <c r="A1382" t="s">
        <v>2406</v>
      </c>
      <c r="B1382" t="s">
        <v>2717</v>
      </c>
      <c r="C1382">
        <v>0.54</v>
      </c>
      <c r="D1382" s="70">
        <v>45937</v>
      </c>
      <c r="E1382" s="70">
        <v>45952</v>
      </c>
      <c r="F1382">
        <v>2.15</v>
      </c>
      <c r="G1382" s="71">
        <v>0</v>
      </c>
    </row>
    <row r="1383" spans="1:7">
      <c r="A1383" t="s">
        <v>3682</v>
      </c>
      <c r="B1383" t="s">
        <v>3380</v>
      </c>
      <c r="C1383">
        <v>0.75</v>
      </c>
      <c r="D1383" s="70">
        <v>45938</v>
      </c>
      <c r="E1383" s="70">
        <v>45958</v>
      </c>
      <c r="F1383">
        <v>0.15</v>
      </c>
      <c r="G1383" s="71">
        <v>0</v>
      </c>
    </row>
    <row r="1384" spans="1:7">
      <c r="A1384" t="s">
        <v>3683</v>
      </c>
      <c r="B1384" t="s">
        <v>3684</v>
      </c>
      <c r="C1384">
        <v>0.75</v>
      </c>
      <c r="D1384" s="70">
        <v>45938</v>
      </c>
      <c r="E1384" s="70">
        <v>45958</v>
      </c>
      <c r="F1384">
        <v>0.45</v>
      </c>
      <c r="G1384" s="71">
        <v>0</v>
      </c>
    </row>
    <row r="1385" spans="1:7">
      <c r="A1385" t="s">
        <v>3685</v>
      </c>
      <c r="B1385" t="s">
        <v>3684</v>
      </c>
      <c r="C1385">
        <v>0.75</v>
      </c>
      <c r="D1385" s="70">
        <v>45938</v>
      </c>
      <c r="E1385" s="70">
        <v>45958</v>
      </c>
      <c r="F1385">
        <v>1.25</v>
      </c>
      <c r="G1385" s="71">
        <v>0</v>
      </c>
    </row>
    <row r="1386" spans="1:7">
      <c r="A1386" t="s">
        <v>3686</v>
      </c>
      <c r="B1386" t="s">
        <v>3684</v>
      </c>
      <c r="C1386">
        <v>0.75</v>
      </c>
      <c r="D1386" s="70">
        <v>45938</v>
      </c>
      <c r="E1386" s="70">
        <v>45958</v>
      </c>
      <c r="F1386">
        <v>1.05</v>
      </c>
      <c r="G1386" s="71">
        <v>0</v>
      </c>
    </row>
    <row r="1387" spans="1:7">
      <c r="A1387" t="s">
        <v>3687</v>
      </c>
      <c r="B1387" t="s">
        <v>3684</v>
      </c>
      <c r="C1387">
        <v>0.75</v>
      </c>
      <c r="D1387" s="70">
        <v>45938</v>
      </c>
      <c r="E1387" s="70">
        <v>45958</v>
      </c>
      <c r="F1387">
        <v>0.55000000000000004</v>
      </c>
      <c r="G1387" s="71">
        <v>0</v>
      </c>
    </row>
    <row r="1388" spans="1:7">
      <c r="A1388" t="s">
        <v>3688</v>
      </c>
      <c r="B1388" t="s">
        <v>3684</v>
      </c>
      <c r="C1388">
        <v>0.75</v>
      </c>
      <c r="D1388" s="70">
        <v>45938</v>
      </c>
      <c r="E1388" s="70">
        <v>45958</v>
      </c>
      <c r="F1388">
        <v>1.35</v>
      </c>
      <c r="G1388" s="71">
        <v>0</v>
      </c>
    </row>
    <row r="1389" spans="1:7">
      <c r="A1389" t="s">
        <v>3689</v>
      </c>
      <c r="B1389" t="s">
        <v>3684</v>
      </c>
      <c r="C1389">
        <v>0.75</v>
      </c>
      <c r="D1389" s="70">
        <v>45938</v>
      </c>
      <c r="E1389" s="70">
        <v>45958</v>
      </c>
      <c r="F1389">
        <v>1.05</v>
      </c>
      <c r="G1389" s="71">
        <v>0</v>
      </c>
    </row>
    <row r="1390" spans="1:7">
      <c r="A1390" t="s">
        <v>3690</v>
      </c>
      <c r="B1390" t="s">
        <v>2767</v>
      </c>
      <c r="C1390">
        <v>0.75</v>
      </c>
      <c r="D1390" s="70">
        <v>45938</v>
      </c>
      <c r="E1390" s="70">
        <v>45958</v>
      </c>
      <c r="F1390">
        <v>3.1</v>
      </c>
      <c r="G1390" s="71">
        <v>0</v>
      </c>
    </row>
    <row r="1391" spans="1:7">
      <c r="A1391" t="s">
        <v>3691</v>
      </c>
      <c r="B1391" t="s">
        <v>2769</v>
      </c>
      <c r="C1391">
        <v>0.75</v>
      </c>
      <c r="D1391" s="70">
        <v>45938</v>
      </c>
      <c r="E1391" s="70">
        <v>45958</v>
      </c>
      <c r="F1391">
        <v>3.1</v>
      </c>
      <c r="G1391" s="71">
        <v>0</v>
      </c>
    </row>
    <row r="1392" spans="1:7">
      <c r="A1392" t="s">
        <v>3692</v>
      </c>
      <c r="B1392" t="s">
        <v>2771</v>
      </c>
      <c r="C1392">
        <v>0.75</v>
      </c>
      <c r="D1392" s="70">
        <v>45938</v>
      </c>
      <c r="E1392" s="70">
        <v>45958</v>
      </c>
      <c r="F1392">
        <v>3.1</v>
      </c>
      <c r="G1392" s="71">
        <v>0</v>
      </c>
    </row>
    <row r="1393" spans="1:7">
      <c r="A1393" t="s">
        <v>3693</v>
      </c>
      <c r="B1393" t="s">
        <v>2796</v>
      </c>
      <c r="C1393">
        <v>0.75</v>
      </c>
      <c r="D1393" s="70">
        <v>45938</v>
      </c>
      <c r="E1393" s="70">
        <v>45958</v>
      </c>
      <c r="F1393">
        <v>4.0999999999999996</v>
      </c>
      <c r="G1393" s="71">
        <v>0</v>
      </c>
    </row>
    <row r="1394" spans="1:7">
      <c r="A1394" t="s">
        <v>3694</v>
      </c>
      <c r="B1394" t="s">
        <v>2817</v>
      </c>
      <c r="C1394">
        <v>0.75</v>
      </c>
      <c r="D1394" s="70">
        <v>45938</v>
      </c>
      <c r="E1394" s="70">
        <v>45958</v>
      </c>
      <c r="F1394">
        <v>4.0999999999999996</v>
      </c>
      <c r="G1394" s="71">
        <v>0</v>
      </c>
    </row>
    <row r="1395" spans="1:7">
      <c r="A1395" t="s">
        <v>3695</v>
      </c>
      <c r="B1395" t="s">
        <v>2798</v>
      </c>
      <c r="C1395">
        <v>0.75</v>
      </c>
      <c r="D1395" s="70">
        <v>45938</v>
      </c>
      <c r="E1395" s="70">
        <v>45958</v>
      </c>
      <c r="F1395">
        <v>4.0999999999999996</v>
      </c>
      <c r="G1395" s="71">
        <v>0</v>
      </c>
    </row>
    <row r="1396" spans="1:7">
      <c r="A1396" t="s">
        <v>1265</v>
      </c>
      <c r="B1396" t="s">
        <v>3696</v>
      </c>
      <c r="C1396">
        <v>0.54</v>
      </c>
      <c r="D1396" s="70">
        <v>45939</v>
      </c>
      <c r="E1396" s="70">
        <v>45955</v>
      </c>
      <c r="F1396">
        <v>2.77</v>
      </c>
      <c r="G1396" s="71">
        <v>0</v>
      </c>
    </row>
    <row r="1397" spans="1:7">
      <c r="A1397" t="s">
        <v>3697</v>
      </c>
      <c r="B1397" t="s">
        <v>3698</v>
      </c>
      <c r="C1397">
        <v>0.54</v>
      </c>
      <c r="D1397" s="70">
        <v>45939</v>
      </c>
      <c r="E1397" s="70">
        <v>45955</v>
      </c>
      <c r="F1397">
        <v>2.77</v>
      </c>
      <c r="G1397" s="71">
        <v>0</v>
      </c>
    </row>
    <row r="1398" spans="1:7">
      <c r="A1398" t="s">
        <v>3699</v>
      </c>
      <c r="B1398" t="s">
        <v>3473</v>
      </c>
      <c r="C1398">
        <v>0.75</v>
      </c>
      <c r="D1398" s="70">
        <v>45939</v>
      </c>
      <c r="E1398" s="70">
        <v>45959</v>
      </c>
      <c r="F1398">
        <v>6.35</v>
      </c>
      <c r="G1398" s="71">
        <v>0</v>
      </c>
    </row>
    <row r="1399" spans="1:7">
      <c r="A1399" t="s">
        <v>3700</v>
      </c>
      <c r="B1399" t="s">
        <v>2767</v>
      </c>
      <c r="C1399">
        <v>0.75</v>
      </c>
      <c r="D1399" s="70">
        <v>45939</v>
      </c>
      <c r="E1399" s="70">
        <v>45959</v>
      </c>
      <c r="F1399">
        <v>3.45</v>
      </c>
      <c r="G1399" s="71">
        <v>0</v>
      </c>
    </row>
    <row r="1400" spans="1:7">
      <c r="A1400" t="s">
        <v>3701</v>
      </c>
      <c r="B1400" t="s">
        <v>2769</v>
      </c>
      <c r="C1400">
        <v>0.75</v>
      </c>
      <c r="D1400" s="70">
        <v>45939</v>
      </c>
      <c r="E1400" s="70">
        <v>45959</v>
      </c>
      <c r="F1400">
        <v>3.45</v>
      </c>
      <c r="G1400" s="71">
        <v>0</v>
      </c>
    </row>
    <row r="1401" spans="1:7">
      <c r="A1401" t="s">
        <v>3702</v>
      </c>
      <c r="B1401" t="s">
        <v>2771</v>
      </c>
      <c r="C1401">
        <v>0.75</v>
      </c>
      <c r="D1401" s="70">
        <v>45939</v>
      </c>
      <c r="E1401" s="70">
        <v>45959</v>
      </c>
      <c r="F1401">
        <v>3.45</v>
      </c>
      <c r="G1401" s="71">
        <v>0</v>
      </c>
    </row>
    <row r="1402" spans="1:7">
      <c r="A1402" t="s">
        <v>1565</v>
      </c>
      <c r="B1402" t="s">
        <v>3611</v>
      </c>
      <c r="C1402">
        <v>0.54</v>
      </c>
      <c r="D1402" s="70">
        <v>45939</v>
      </c>
      <c r="E1402" s="70">
        <v>45955</v>
      </c>
      <c r="F1402">
        <v>1.38</v>
      </c>
      <c r="G1402" s="71">
        <v>0</v>
      </c>
    </row>
    <row r="1403" spans="1:7">
      <c r="A1403" t="s">
        <v>958</v>
      </c>
      <c r="B1403" t="s">
        <v>3182</v>
      </c>
      <c r="C1403">
        <v>0.54</v>
      </c>
      <c r="D1403" s="70">
        <v>45939</v>
      </c>
      <c r="E1403" s="70">
        <v>45955</v>
      </c>
      <c r="F1403">
        <v>0.96</v>
      </c>
      <c r="G1403" s="71">
        <v>0</v>
      </c>
    </row>
    <row r="1404" spans="1:7">
      <c r="A1404" t="s">
        <v>3703</v>
      </c>
      <c r="B1404" t="s">
        <v>3182</v>
      </c>
      <c r="C1404">
        <v>0.54</v>
      </c>
      <c r="D1404" s="70">
        <v>45939</v>
      </c>
      <c r="E1404" s="70">
        <v>45955</v>
      </c>
      <c r="F1404">
        <v>1.27</v>
      </c>
      <c r="G1404" s="71">
        <v>0</v>
      </c>
    </row>
    <row r="1405" spans="1:7">
      <c r="A1405" t="s">
        <v>3704</v>
      </c>
      <c r="B1405" t="s">
        <v>3346</v>
      </c>
      <c r="C1405">
        <v>0.75</v>
      </c>
      <c r="D1405" s="70">
        <v>45939</v>
      </c>
      <c r="E1405" s="70">
        <v>45959</v>
      </c>
      <c r="F1405">
        <v>5.75</v>
      </c>
      <c r="G1405" s="71">
        <v>0</v>
      </c>
    </row>
    <row r="1406" spans="1:7">
      <c r="A1406" t="s">
        <v>1654</v>
      </c>
      <c r="B1406" t="s">
        <v>2986</v>
      </c>
      <c r="C1406">
        <v>0.54</v>
      </c>
      <c r="D1406" s="70">
        <v>45939</v>
      </c>
      <c r="E1406" s="70">
        <v>45955</v>
      </c>
      <c r="F1406">
        <v>0.23</v>
      </c>
      <c r="G1406" s="71">
        <v>0</v>
      </c>
    </row>
    <row r="1407" spans="1:7">
      <c r="A1407" t="s">
        <v>3705</v>
      </c>
      <c r="B1407" t="s">
        <v>2758</v>
      </c>
      <c r="C1407">
        <v>0.54</v>
      </c>
      <c r="D1407" s="70">
        <v>45939</v>
      </c>
      <c r="E1407" s="70">
        <v>45955</v>
      </c>
      <c r="F1407">
        <v>3</v>
      </c>
      <c r="G1407" s="71">
        <v>0</v>
      </c>
    </row>
    <row r="1408" spans="1:7">
      <c r="A1408" t="s">
        <v>3706</v>
      </c>
      <c r="B1408" t="s">
        <v>2759</v>
      </c>
      <c r="C1408">
        <v>0.54</v>
      </c>
      <c r="D1408" s="70">
        <v>45939</v>
      </c>
      <c r="E1408" s="70">
        <v>45955</v>
      </c>
      <c r="F1408">
        <v>3</v>
      </c>
      <c r="G1408" s="71">
        <v>0</v>
      </c>
    </row>
    <row r="1409" spans="1:7">
      <c r="A1409" t="s">
        <v>3707</v>
      </c>
      <c r="B1409" t="s">
        <v>2760</v>
      </c>
      <c r="C1409">
        <v>0.54</v>
      </c>
      <c r="D1409" s="70">
        <v>45939</v>
      </c>
      <c r="E1409" s="70">
        <v>45955</v>
      </c>
      <c r="F1409">
        <v>3</v>
      </c>
      <c r="G1409" s="71">
        <v>0</v>
      </c>
    </row>
    <row r="1410" spans="1:7">
      <c r="A1410" t="s">
        <v>3708</v>
      </c>
      <c r="B1410" t="s">
        <v>3481</v>
      </c>
      <c r="C1410">
        <v>0.75</v>
      </c>
      <c r="D1410" s="70">
        <v>45942</v>
      </c>
      <c r="E1410" s="70">
        <v>45960</v>
      </c>
      <c r="F1410">
        <v>6.85</v>
      </c>
      <c r="G1410" s="71">
        <v>0</v>
      </c>
    </row>
    <row r="1411" spans="1:7">
      <c r="A1411" t="s">
        <v>1185</v>
      </c>
      <c r="B1411" t="s">
        <v>2824</v>
      </c>
      <c r="C1411">
        <v>0.54</v>
      </c>
      <c r="D1411" s="70">
        <v>45942</v>
      </c>
      <c r="E1411" s="70">
        <v>45957</v>
      </c>
      <c r="F1411">
        <v>3.15</v>
      </c>
      <c r="G1411" s="71">
        <v>0</v>
      </c>
    </row>
    <row r="1412" spans="1:7">
      <c r="A1412" t="s">
        <v>3709</v>
      </c>
      <c r="B1412" t="s">
        <v>2824</v>
      </c>
      <c r="C1412">
        <v>0.54</v>
      </c>
      <c r="D1412" s="70">
        <v>45942</v>
      </c>
      <c r="E1412" s="70">
        <v>45957</v>
      </c>
      <c r="F1412">
        <v>3.27</v>
      </c>
      <c r="G1412" s="71">
        <v>0</v>
      </c>
    </row>
    <row r="1413" spans="1:7">
      <c r="A1413" t="s">
        <v>3710</v>
      </c>
      <c r="B1413" t="s">
        <v>3398</v>
      </c>
      <c r="C1413">
        <v>0.54</v>
      </c>
      <c r="D1413" s="70">
        <v>45942</v>
      </c>
      <c r="E1413" s="70">
        <v>45957</v>
      </c>
      <c r="F1413">
        <v>0.15</v>
      </c>
      <c r="G1413" s="71">
        <v>0</v>
      </c>
    </row>
    <row r="1414" spans="1:7">
      <c r="A1414" t="s">
        <v>3711</v>
      </c>
      <c r="B1414" t="s">
        <v>3473</v>
      </c>
      <c r="C1414">
        <v>0.75</v>
      </c>
      <c r="D1414" s="70">
        <v>45942</v>
      </c>
      <c r="E1414" s="70">
        <v>45960</v>
      </c>
      <c r="F1414">
        <v>6.3</v>
      </c>
      <c r="G1414" s="71">
        <v>0</v>
      </c>
    </row>
    <row r="1415" spans="1:7">
      <c r="A1415" t="s">
        <v>3712</v>
      </c>
      <c r="B1415" t="s">
        <v>3684</v>
      </c>
      <c r="C1415">
        <v>0.75</v>
      </c>
      <c r="D1415" s="70">
        <v>45942</v>
      </c>
      <c r="E1415" s="70">
        <v>45960</v>
      </c>
      <c r="F1415">
        <v>1.35</v>
      </c>
      <c r="G1415" s="71">
        <v>0</v>
      </c>
    </row>
    <row r="1416" spans="1:7">
      <c r="A1416" t="s">
        <v>3713</v>
      </c>
      <c r="B1416" t="s">
        <v>3364</v>
      </c>
      <c r="C1416">
        <v>0.54</v>
      </c>
      <c r="D1416" s="70">
        <v>45942</v>
      </c>
      <c r="E1416" s="70">
        <v>45957</v>
      </c>
      <c r="F1416">
        <v>5.77</v>
      </c>
      <c r="G1416" s="71">
        <v>0</v>
      </c>
    </row>
    <row r="1417" spans="1:7">
      <c r="A1417" t="s">
        <v>3714</v>
      </c>
      <c r="B1417" t="s">
        <v>2989</v>
      </c>
      <c r="C1417">
        <v>0.75</v>
      </c>
      <c r="D1417" s="70">
        <v>45942</v>
      </c>
      <c r="E1417" s="70">
        <v>45960</v>
      </c>
      <c r="F1417">
        <v>0.75</v>
      </c>
      <c r="G1417" s="71">
        <v>0</v>
      </c>
    </row>
    <row r="1418" spans="1:7">
      <c r="A1418" t="s">
        <v>3715</v>
      </c>
      <c r="B1418" t="s">
        <v>2913</v>
      </c>
      <c r="C1418">
        <v>0.75</v>
      </c>
      <c r="D1418" s="70">
        <v>45942</v>
      </c>
      <c r="E1418" s="70">
        <v>45960</v>
      </c>
      <c r="F1418">
        <v>1</v>
      </c>
      <c r="G1418" s="71">
        <v>0</v>
      </c>
    </row>
    <row r="1419" spans="1:7">
      <c r="A1419" t="s">
        <v>3716</v>
      </c>
      <c r="B1419" t="s">
        <v>2796</v>
      </c>
      <c r="C1419">
        <v>0.75</v>
      </c>
      <c r="D1419" s="70">
        <v>45942</v>
      </c>
      <c r="E1419" s="70">
        <v>45960</v>
      </c>
      <c r="F1419">
        <v>0.5</v>
      </c>
      <c r="G1419" s="71">
        <v>0</v>
      </c>
    </row>
    <row r="1420" spans="1:7">
      <c r="A1420" t="s">
        <v>3717</v>
      </c>
      <c r="B1420" t="s">
        <v>2817</v>
      </c>
      <c r="C1420">
        <v>0.75</v>
      </c>
      <c r="D1420" s="70">
        <v>45942</v>
      </c>
      <c r="E1420" s="70">
        <v>45960</v>
      </c>
      <c r="F1420">
        <v>0.5</v>
      </c>
      <c r="G1420" s="71">
        <v>0</v>
      </c>
    </row>
    <row r="1421" spans="1:7">
      <c r="A1421" t="s">
        <v>3718</v>
      </c>
      <c r="B1421" t="s">
        <v>2798</v>
      </c>
      <c r="C1421">
        <v>0.75</v>
      </c>
      <c r="D1421" s="70">
        <v>45942</v>
      </c>
      <c r="E1421" s="70">
        <v>45960</v>
      </c>
      <c r="F1421">
        <v>0.6</v>
      </c>
      <c r="G1421" s="71">
        <v>0</v>
      </c>
    </row>
    <row r="1422" spans="1:7">
      <c r="A1422" t="s">
        <v>3719</v>
      </c>
      <c r="B1422" t="s">
        <v>2862</v>
      </c>
      <c r="C1422">
        <v>0.75</v>
      </c>
      <c r="D1422" s="70">
        <v>45942</v>
      </c>
      <c r="E1422" s="70">
        <v>45960</v>
      </c>
      <c r="F1422">
        <v>0.9</v>
      </c>
      <c r="G1422" s="71">
        <v>0</v>
      </c>
    </row>
    <row r="1423" spans="1:7">
      <c r="A1423" t="s">
        <v>3720</v>
      </c>
      <c r="B1423" t="s">
        <v>3400</v>
      </c>
      <c r="C1423">
        <v>0.75</v>
      </c>
      <c r="D1423" s="70">
        <v>45942</v>
      </c>
      <c r="E1423" s="70">
        <v>45960</v>
      </c>
      <c r="F1423">
        <v>4.8499999999999996</v>
      </c>
      <c r="G1423" s="71">
        <v>0</v>
      </c>
    </row>
    <row r="1424" spans="1:7">
      <c r="A1424" t="s">
        <v>3721</v>
      </c>
      <c r="B1424" t="s">
        <v>3684</v>
      </c>
      <c r="C1424">
        <v>0.75</v>
      </c>
      <c r="D1424" s="70">
        <v>45942</v>
      </c>
      <c r="E1424" s="70">
        <v>45960</v>
      </c>
      <c r="F1424">
        <v>1.35</v>
      </c>
      <c r="G1424" s="71">
        <v>0</v>
      </c>
    </row>
    <row r="1425" spans="1:7">
      <c r="A1425" t="s">
        <v>3722</v>
      </c>
      <c r="B1425" t="s">
        <v>3684</v>
      </c>
      <c r="C1425">
        <v>0.75</v>
      </c>
      <c r="D1425" s="70">
        <v>45942</v>
      </c>
      <c r="E1425" s="70">
        <v>45960</v>
      </c>
      <c r="F1425">
        <v>1.35</v>
      </c>
      <c r="G1425" s="71">
        <v>0</v>
      </c>
    </row>
    <row r="1426" spans="1:7">
      <c r="A1426" t="s">
        <v>3723</v>
      </c>
      <c r="B1426" t="s">
        <v>3253</v>
      </c>
      <c r="C1426">
        <v>0.75</v>
      </c>
      <c r="D1426" s="70">
        <v>45942</v>
      </c>
      <c r="E1426" s="70">
        <v>45960</v>
      </c>
      <c r="F1426">
        <v>0.5</v>
      </c>
      <c r="G1426" s="71">
        <v>0</v>
      </c>
    </row>
    <row r="1427" spans="1:7">
      <c r="A1427" t="s">
        <v>1187</v>
      </c>
      <c r="B1427" t="s">
        <v>2824</v>
      </c>
      <c r="C1427">
        <v>0.54</v>
      </c>
      <c r="D1427" s="70">
        <v>45942</v>
      </c>
      <c r="E1427" s="70">
        <v>45957</v>
      </c>
      <c r="F1427">
        <v>2.77</v>
      </c>
      <c r="G1427" s="71">
        <v>0</v>
      </c>
    </row>
    <row r="1428" spans="1:7">
      <c r="A1428" t="s">
        <v>3724</v>
      </c>
      <c r="B1428" t="s">
        <v>2824</v>
      </c>
      <c r="C1428">
        <v>0.54</v>
      </c>
      <c r="D1428" s="70">
        <v>45942</v>
      </c>
      <c r="E1428" s="70">
        <v>45957</v>
      </c>
      <c r="F1428">
        <v>3.08</v>
      </c>
      <c r="G1428" s="71">
        <v>0</v>
      </c>
    </row>
    <row r="1429" spans="1:7">
      <c r="A1429" t="s">
        <v>2411</v>
      </c>
      <c r="B1429" t="s">
        <v>2715</v>
      </c>
      <c r="C1429">
        <v>0.54</v>
      </c>
      <c r="D1429" s="70">
        <v>45942</v>
      </c>
      <c r="E1429" s="70">
        <v>45957</v>
      </c>
      <c r="F1429">
        <v>0</v>
      </c>
      <c r="G1429" s="71">
        <v>0</v>
      </c>
    </row>
    <row r="1430" spans="1:7">
      <c r="A1430" t="s">
        <v>2412</v>
      </c>
      <c r="B1430" t="s">
        <v>2717</v>
      </c>
      <c r="C1430">
        <v>0.54</v>
      </c>
      <c r="D1430" s="70">
        <v>45942</v>
      </c>
      <c r="E1430" s="70">
        <v>45957</v>
      </c>
      <c r="F1430">
        <v>0</v>
      </c>
      <c r="G1430" s="71">
        <v>0</v>
      </c>
    </row>
    <row r="1431" spans="1:7">
      <c r="A1431" t="s">
        <v>3725</v>
      </c>
      <c r="B1431" t="s">
        <v>3481</v>
      </c>
      <c r="C1431">
        <v>0.75</v>
      </c>
      <c r="D1431" s="70">
        <v>45943</v>
      </c>
      <c r="E1431" s="70">
        <v>45963</v>
      </c>
      <c r="F1431">
        <v>6.8</v>
      </c>
      <c r="G1431" s="71">
        <v>0</v>
      </c>
    </row>
    <row r="1432" spans="1:7">
      <c r="A1432" t="s">
        <v>3726</v>
      </c>
      <c r="B1432" t="s">
        <v>3041</v>
      </c>
      <c r="C1432">
        <v>0.75</v>
      </c>
      <c r="D1432" s="70">
        <v>45943</v>
      </c>
      <c r="E1432" s="70">
        <v>45963</v>
      </c>
      <c r="F1432">
        <v>0.2</v>
      </c>
      <c r="G1432" s="71">
        <v>0</v>
      </c>
    </row>
    <row r="1433" spans="1:7">
      <c r="A1433" t="s">
        <v>3727</v>
      </c>
      <c r="B1433" t="s">
        <v>2989</v>
      </c>
      <c r="C1433">
        <v>0.75</v>
      </c>
      <c r="D1433" s="70">
        <v>45943</v>
      </c>
      <c r="E1433" s="70">
        <v>45963</v>
      </c>
      <c r="F1433">
        <v>0.6</v>
      </c>
      <c r="G1433" s="71">
        <v>0</v>
      </c>
    </row>
    <row r="1434" spans="1:7">
      <c r="A1434" t="s">
        <v>3728</v>
      </c>
      <c r="B1434" t="s">
        <v>2913</v>
      </c>
      <c r="C1434">
        <v>0.75</v>
      </c>
      <c r="D1434" s="70">
        <v>45943</v>
      </c>
      <c r="E1434" s="70">
        <v>45963</v>
      </c>
      <c r="F1434">
        <v>0.85</v>
      </c>
      <c r="G1434" s="71">
        <v>0</v>
      </c>
    </row>
    <row r="1435" spans="1:7">
      <c r="A1435" t="s">
        <v>3729</v>
      </c>
      <c r="B1435" t="s">
        <v>2970</v>
      </c>
      <c r="C1435">
        <v>0.54</v>
      </c>
      <c r="D1435" s="70">
        <v>45943</v>
      </c>
      <c r="E1435" s="70">
        <v>45958</v>
      </c>
      <c r="F1435">
        <v>0.62</v>
      </c>
      <c r="G1435" s="71">
        <v>0</v>
      </c>
    </row>
    <row r="1436" spans="1:7">
      <c r="A1436" t="s">
        <v>2247</v>
      </c>
      <c r="B1436" t="s">
        <v>2923</v>
      </c>
      <c r="C1436">
        <v>0.54</v>
      </c>
      <c r="D1436" s="70">
        <v>45943</v>
      </c>
      <c r="E1436" s="70">
        <v>45958</v>
      </c>
      <c r="F1436">
        <v>0.46</v>
      </c>
      <c r="G1436" s="71">
        <v>0</v>
      </c>
    </row>
    <row r="1437" spans="1:7">
      <c r="A1437" t="s">
        <v>3730</v>
      </c>
      <c r="B1437" t="s">
        <v>2854</v>
      </c>
      <c r="C1437">
        <v>0.54</v>
      </c>
      <c r="D1437" s="70">
        <v>45943</v>
      </c>
      <c r="E1437" s="70">
        <v>45958</v>
      </c>
      <c r="F1437">
        <v>0.81</v>
      </c>
      <c r="G1437" s="71">
        <v>0</v>
      </c>
    </row>
    <row r="1438" spans="1:7">
      <c r="A1438" t="s">
        <v>3731</v>
      </c>
      <c r="B1438" t="s">
        <v>3065</v>
      </c>
      <c r="C1438">
        <v>0.75</v>
      </c>
      <c r="D1438" s="70">
        <v>45943</v>
      </c>
      <c r="E1438" s="70">
        <v>45963</v>
      </c>
      <c r="F1438">
        <v>2.65</v>
      </c>
      <c r="G1438" s="71">
        <v>0</v>
      </c>
    </row>
    <row r="1439" spans="1:7">
      <c r="A1439" t="s">
        <v>3732</v>
      </c>
      <c r="B1439" t="s">
        <v>3067</v>
      </c>
      <c r="C1439">
        <v>0.75</v>
      </c>
      <c r="D1439" s="70">
        <v>45943</v>
      </c>
      <c r="E1439" s="70">
        <v>45963</v>
      </c>
      <c r="F1439">
        <v>2.65</v>
      </c>
      <c r="G1439" s="71">
        <v>0</v>
      </c>
    </row>
    <row r="1440" spans="1:7">
      <c r="A1440" t="s">
        <v>3733</v>
      </c>
      <c r="B1440" t="s">
        <v>3069</v>
      </c>
      <c r="C1440">
        <v>0.75</v>
      </c>
      <c r="D1440" s="70">
        <v>45943</v>
      </c>
      <c r="E1440" s="70">
        <v>45963</v>
      </c>
      <c r="F1440">
        <v>5</v>
      </c>
      <c r="G1440" s="71">
        <v>0</v>
      </c>
    </row>
    <row r="1441" spans="1:7">
      <c r="A1441" t="s">
        <v>3734</v>
      </c>
      <c r="B1441" t="s">
        <v>3611</v>
      </c>
      <c r="C1441">
        <v>0.54</v>
      </c>
      <c r="D1441" s="70">
        <v>45943</v>
      </c>
      <c r="E1441" s="70">
        <v>45958</v>
      </c>
      <c r="F1441">
        <v>1.81</v>
      </c>
      <c r="G1441" s="71">
        <v>0</v>
      </c>
    </row>
    <row r="1442" spans="1:7">
      <c r="A1442" t="s">
        <v>3735</v>
      </c>
      <c r="B1442" t="s">
        <v>3380</v>
      </c>
      <c r="C1442">
        <v>0.75</v>
      </c>
      <c r="D1442" s="70">
        <v>45944</v>
      </c>
      <c r="E1442" s="70">
        <v>45964</v>
      </c>
      <c r="F1442">
        <v>1.8</v>
      </c>
      <c r="G1442" s="71">
        <v>0</v>
      </c>
    </row>
    <row r="1443" spans="1:7">
      <c r="A1443" t="s">
        <v>3736</v>
      </c>
      <c r="B1443" t="s">
        <v>2796</v>
      </c>
      <c r="C1443">
        <v>0.75</v>
      </c>
      <c r="D1443" s="70">
        <v>45944</v>
      </c>
      <c r="E1443" s="70">
        <v>45964</v>
      </c>
      <c r="F1443">
        <v>4.1500000000000004</v>
      </c>
      <c r="G1443" s="71">
        <v>0</v>
      </c>
    </row>
    <row r="1444" spans="1:7">
      <c r="A1444" t="s">
        <v>3737</v>
      </c>
      <c r="B1444" t="s">
        <v>2817</v>
      </c>
      <c r="C1444">
        <v>0.75</v>
      </c>
      <c r="D1444" s="70">
        <v>45944</v>
      </c>
      <c r="E1444" s="70">
        <v>45964</v>
      </c>
      <c r="F1444">
        <v>4.1500000000000004</v>
      </c>
      <c r="G1444" s="71">
        <v>0</v>
      </c>
    </row>
    <row r="1445" spans="1:7">
      <c r="A1445" t="s">
        <v>3738</v>
      </c>
      <c r="B1445" t="s">
        <v>2798</v>
      </c>
      <c r="C1445">
        <v>0.75</v>
      </c>
      <c r="D1445" s="70">
        <v>45944</v>
      </c>
      <c r="E1445" s="70">
        <v>45964</v>
      </c>
      <c r="F1445">
        <v>4.0999999999999996</v>
      </c>
      <c r="G1445" s="71">
        <v>0</v>
      </c>
    </row>
    <row r="1446" spans="1:7">
      <c r="A1446" t="s">
        <v>3739</v>
      </c>
      <c r="B1446" t="s">
        <v>2989</v>
      </c>
      <c r="C1446">
        <v>0.75</v>
      </c>
      <c r="D1446" s="70">
        <v>45944</v>
      </c>
      <c r="E1446" s="70">
        <v>45964</v>
      </c>
      <c r="F1446">
        <v>4.5999999999999996</v>
      </c>
      <c r="G1446" s="71">
        <v>0</v>
      </c>
    </row>
    <row r="1447" spans="1:7">
      <c r="A1447" t="s">
        <v>3740</v>
      </c>
      <c r="B1447" t="s">
        <v>3041</v>
      </c>
      <c r="C1447">
        <v>0.75</v>
      </c>
      <c r="D1447" s="70">
        <v>45944</v>
      </c>
      <c r="E1447" s="70">
        <v>45964</v>
      </c>
      <c r="F1447">
        <v>1.75</v>
      </c>
      <c r="G1447" s="71">
        <v>0</v>
      </c>
    </row>
    <row r="1448" spans="1:7">
      <c r="A1448" t="s">
        <v>3741</v>
      </c>
      <c r="B1448" t="s">
        <v>3098</v>
      </c>
      <c r="C1448">
        <v>0.75</v>
      </c>
      <c r="D1448" s="70">
        <v>45944</v>
      </c>
      <c r="E1448" s="70">
        <v>45964</v>
      </c>
      <c r="F1448">
        <v>2.65</v>
      </c>
      <c r="G1448" s="71">
        <v>0</v>
      </c>
    </row>
    <row r="1449" spans="1:7">
      <c r="A1449" t="s">
        <v>3742</v>
      </c>
      <c r="B1449" t="s">
        <v>2767</v>
      </c>
      <c r="C1449">
        <v>0.75</v>
      </c>
      <c r="D1449" s="70">
        <v>45944</v>
      </c>
      <c r="E1449" s="70">
        <v>45964</v>
      </c>
      <c r="F1449">
        <v>6.6</v>
      </c>
      <c r="G1449" s="71">
        <v>0</v>
      </c>
    </row>
    <row r="1450" spans="1:7">
      <c r="A1450" t="s">
        <v>3743</v>
      </c>
      <c r="B1450" t="s">
        <v>2769</v>
      </c>
      <c r="C1450">
        <v>0.75</v>
      </c>
      <c r="D1450" s="70">
        <v>45944</v>
      </c>
      <c r="E1450" s="70">
        <v>45964</v>
      </c>
      <c r="F1450">
        <v>6.6</v>
      </c>
      <c r="G1450" s="71">
        <v>0</v>
      </c>
    </row>
    <row r="1451" spans="1:7">
      <c r="A1451" t="s">
        <v>3744</v>
      </c>
      <c r="B1451" t="s">
        <v>2771</v>
      </c>
      <c r="C1451">
        <v>0.75</v>
      </c>
      <c r="D1451" s="70">
        <v>45944</v>
      </c>
      <c r="E1451" s="70">
        <v>45964</v>
      </c>
      <c r="F1451">
        <v>6.6</v>
      </c>
      <c r="G1451" s="71">
        <v>0</v>
      </c>
    </row>
    <row r="1452" spans="1:7">
      <c r="A1452" t="s">
        <v>3745</v>
      </c>
      <c r="B1452" t="s">
        <v>3746</v>
      </c>
      <c r="C1452">
        <v>0.75</v>
      </c>
      <c r="D1452" s="70">
        <v>45945</v>
      </c>
      <c r="E1452" s="70">
        <v>45965</v>
      </c>
      <c r="F1452">
        <v>2.15</v>
      </c>
      <c r="G1452" s="71">
        <v>0</v>
      </c>
    </row>
    <row r="1453" spans="1:7">
      <c r="A1453" t="s">
        <v>3747</v>
      </c>
      <c r="B1453" t="s">
        <v>3400</v>
      </c>
      <c r="C1453">
        <v>0.75</v>
      </c>
      <c r="D1453" s="70">
        <v>45945</v>
      </c>
      <c r="E1453" s="70">
        <v>45965</v>
      </c>
      <c r="F1453">
        <v>4.7</v>
      </c>
      <c r="G1453" s="71">
        <v>0</v>
      </c>
    </row>
    <row r="1454" spans="1:7">
      <c r="A1454" t="s">
        <v>3748</v>
      </c>
      <c r="B1454" t="s">
        <v>3123</v>
      </c>
      <c r="C1454">
        <v>0.75</v>
      </c>
      <c r="D1454" s="70">
        <v>45945</v>
      </c>
      <c r="E1454" s="70">
        <v>45965</v>
      </c>
      <c r="F1454">
        <v>4.05</v>
      </c>
      <c r="G1454" s="71">
        <v>0</v>
      </c>
    </row>
    <row r="1455" spans="1:7">
      <c r="A1455" t="s">
        <v>3749</v>
      </c>
      <c r="B1455" t="s">
        <v>3325</v>
      </c>
      <c r="C1455">
        <v>0.75</v>
      </c>
      <c r="D1455" s="70">
        <v>45946</v>
      </c>
      <c r="E1455" s="70">
        <v>45966</v>
      </c>
      <c r="F1455">
        <v>1.4</v>
      </c>
      <c r="G1455" s="71">
        <v>0</v>
      </c>
    </row>
    <row r="1456" spans="1:7">
      <c r="A1456" t="s">
        <v>589</v>
      </c>
      <c r="B1456" t="s">
        <v>3247</v>
      </c>
      <c r="C1456">
        <v>0.54</v>
      </c>
      <c r="D1456" s="70">
        <v>45946</v>
      </c>
      <c r="E1456" s="70">
        <v>45962</v>
      </c>
      <c r="F1456">
        <v>0.73</v>
      </c>
      <c r="G1456" s="71">
        <v>0</v>
      </c>
    </row>
    <row r="1457" spans="1:7">
      <c r="A1457" t="s">
        <v>3750</v>
      </c>
      <c r="B1457" t="s">
        <v>3643</v>
      </c>
      <c r="C1457">
        <v>0.54</v>
      </c>
      <c r="D1457" s="70">
        <v>45946</v>
      </c>
      <c r="E1457" s="70">
        <v>45962</v>
      </c>
      <c r="F1457">
        <v>1.69</v>
      </c>
      <c r="G1457" s="71">
        <v>0</v>
      </c>
    </row>
    <row r="1458" spans="1:7">
      <c r="A1458" t="s">
        <v>3751</v>
      </c>
      <c r="B1458" t="s">
        <v>3643</v>
      </c>
      <c r="C1458">
        <v>0.54</v>
      </c>
      <c r="D1458" s="70">
        <v>45946</v>
      </c>
      <c r="E1458" s="70">
        <v>45962</v>
      </c>
      <c r="F1458">
        <v>1.69</v>
      </c>
      <c r="G1458" s="71">
        <v>0</v>
      </c>
    </row>
    <row r="1459" spans="1:7">
      <c r="A1459" t="s">
        <v>3752</v>
      </c>
      <c r="B1459" t="s">
        <v>3753</v>
      </c>
      <c r="C1459">
        <v>0.75</v>
      </c>
      <c r="D1459" s="70">
        <v>45946</v>
      </c>
      <c r="E1459" s="70">
        <v>45966</v>
      </c>
      <c r="F1459">
        <v>1.6</v>
      </c>
      <c r="G1459" s="71">
        <v>0</v>
      </c>
    </row>
    <row r="1460" spans="1:7">
      <c r="A1460" t="s">
        <v>3754</v>
      </c>
      <c r="B1460" t="s">
        <v>3325</v>
      </c>
      <c r="C1460">
        <v>0.75</v>
      </c>
      <c r="D1460" s="70">
        <v>45946</v>
      </c>
      <c r="E1460" s="70">
        <v>45966</v>
      </c>
      <c r="F1460">
        <v>2.4500000000000002</v>
      </c>
      <c r="G1460" s="71">
        <v>0</v>
      </c>
    </row>
    <row r="1461" spans="1:7">
      <c r="A1461" t="s">
        <v>3755</v>
      </c>
      <c r="B1461" t="s">
        <v>3398</v>
      </c>
      <c r="C1461">
        <v>0.54</v>
      </c>
      <c r="D1461" s="70">
        <v>45946</v>
      </c>
      <c r="E1461" s="70">
        <v>45962</v>
      </c>
      <c r="F1461">
        <v>0.57999999999999996</v>
      </c>
      <c r="G1461" s="71">
        <v>0</v>
      </c>
    </row>
    <row r="1462" spans="1:7">
      <c r="A1462" t="s">
        <v>3756</v>
      </c>
      <c r="B1462" t="s">
        <v>3563</v>
      </c>
      <c r="C1462">
        <v>0.54</v>
      </c>
      <c r="D1462" s="70">
        <v>45946</v>
      </c>
      <c r="E1462" s="70">
        <v>45962</v>
      </c>
      <c r="F1462">
        <v>0</v>
      </c>
      <c r="G1462" s="71">
        <v>0</v>
      </c>
    </row>
    <row r="1463" spans="1:7">
      <c r="A1463" t="s">
        <v>3757</v>
      </c>
      <c r="B1463" t="s">
        <v>3236</v>
      </c>
      <c r="C1463">
        <v>0.75</v>
      </c>
      <c r="D1463" s="70">
        <v>45946</v>
      </c>
      <c r="E1463" s="70">
        <v>45966</v>
      </c>
      <c r="F1463">
        <v>1.45</v>
      </c>
      <c r="G1463" s="71">
        <v>0</v>
      </c>
    </row>
    <row r="1464" spans="1:7">
      <c r="A1464" t="s">
        <v>3758</v>
      </c>
      <c r="B1464" t="s">
        <v>3041</v>
      </c>
      <c r="C1464">
        <v>0.75</v>
      </c>
      <c r="D1464" s="70">
        <v>45946</v>
      </c>
      <c r="E1464" s="70">
        <v>45966</v>
      </c>
      <c r="F1464">
        <v>0.35</v>
      </c>
      <c r="G1464" s="71">
        <v>0</v>
      </c>
    </row>
    <row r="1465" spans="1:7">
      <c r="A1465" t="s">
        <v>3759</v>
      </c>
      <c r="B1465" t="s">
        <v>2989</v>
      </c>
      <c r="C1465">
        <v>0.75</v>
      </c>
      <c r="D1465" s="70">
        <v>45946</v>
      </c>
      <c r="E1465" s="70">
        <v>45966</v>
      </c>
      <c r="F1465">
        <v>0.45</v>
      </c>
      <c r="G1465" s="71">
        <v>0</v>
      </c>
    </row>
    <row r="1466" spans="1:7">
      <c r="A1466" t="s">
        <v>3760</v>
      </c>
      <c r="B1466" t="s">
        <v>2913</v>
      </c>
      <c r="C1466">
        <v>0.75</v>
      </c>
      <c r="D1466" s="70">
        <v>45946</v>
      </c>
      <c r="E1466" s="70">
        <v>45966</v>
      </c>
      <c r="F1466">
        <v>0.8</v>
      </c>
      <c r="G1466" s="71">
        <v>0</v>
      </c>
    </row>
    <row r="1467" spans="1:7">
      <c r="A1467" t="s">
        <v>3761</v>
      </c>
      <c r="B1467" t="s">
        <v>3112</v>
      </c>
      <c r="C1467">
        <v>0.54</v>
      </c>
      <c r="D1467" s="70">
        <v>45946</v>
      </c>
      <c r="E1467" s="70">
        <v>45962</v>
      </c>
      <c r="F1467">
        <v>0.81</v>
      </c>
      <c r="G1467" s="71">
        <v>0</v>
      </c>
    </row>
    <row r="1468" spans="1:7">
      <c r="A1468" t="s">
        <v>2166</v>
      </c>
      <c r="B1468" t="s">
        <v>3112</v>
      </c>
      <c r="C1468">
        <v>0.54</v>
      </c>
      <c r="D1468" s="70">
        <v>45946</v>
      </c>
      <c r="E1468" s="70">
        <v>45962</v>
      </c>
      <c r="F1468">
        <v>0.81</v>
      </c>
      <c r="G1468" s="71">
        <v>0</v>
      </c>
    </row>
    <row r="1469" spans="1:7">
      <c r="A1469" t="s">
        <v>2316</v>
      </c>
      <c r="B1469" t="s">
        <v>2775</v>
      </c>
      <c r="C1469">
        <v>0.54</v>
      </c>
      <c r="D1469" s="70">
        <v>45946</v>
      </c>
      <c r="E1469" s="70">
        <v>45962</v>
      </c>
      <c r="F1469">
        <v>3</v>
      </c>
      <c r="G1469" s="71">
        <v>0</v>
      </c>
    </row>
    <row r="1470" spans="1:7">
      <c r="A1470" t="s">
        <v>1135</v>
      </c>
      <c r="B1470" t="s">
        <v>2792</v>
      </c>
      <c r="C1470">
        <v>0.54</v>
      </c>
      <c r="D1470" s="70">
        <v>45946</v>
      </c>
      <c r="E1470" s="70">
        <v>45962</v>
      </c>
      <c r="F1470">
        <v>3</v>
      </c>
      <c r="G1470" s="71">
        <v>0</v>
      </c>
    </row>
    <row r="1471" spans="1:7">
      <c r="A1471" t="s">
        <v>3762</v>
      </c>
      <c r="B1471" t="s">
        <v>2776</v>
      </c>
      <c r="C1471">
        <v>0.54</v>
      </c>
      <c r="D1471" s="70">
        <v>45946</v>
      </c>
      <c r="E1471" s="70">
        <v>45962</v>
      </c>
      <c r="F1471">
        <v>3</v>
      </c>
      <c r="G1471" s="71">
        <v>0</v>
      </c>
    </row>
    <row r="1472" spans="1:7">
      <c r="A1472" t="s">
        <v>1188</v>
      </c>
      <c r="B1472" t="s">
        <v>2824</v>
      </c>
      <c r="C1472">
        <v>0.54</v>
      </c>
      <c r="D1472" s="70">
        <v>45946</v>
      </c>
      <c r="E1472" s="70">
        <v>45962</v>
      </c>
      <c r="F1472">
        <v>2.88</v>
      </c>
      <c r="G1472" s="71">
        <v>0</v>
      </c>
    </row>
    <row r="1473" spans="1:7">
      <c r="A1473" t="s">
        <v>1228</v>
      </c>
      <c r="B1473" t="s">
        <v>2824</v>
      </c>
      <c r="C1473">
        <v>0.54</v>
      </c>
      <c r="D1473" s="70">
        <v>45946</v>
      </c>
      <c r="E1473" s="70">
        <v>45962</v>
      </c>
      <c r="F1473">
        <v>6.08</v>
      </c>
      <c r="G1473" s="71">
        <v>0</v>
      </c>
    </row>
    <row r="1474" spans="1:7">
      <c r="A1474" t="s">
        <v>3763</v>
      </c>
      <c r="B1474" t="s">
        <v>3398</v>
      </c>
      <c r="C1474">
        <v>0.54</v>
      </c>
      <c r="D1474" s="70">
        <v>45948</v>
      </c>
      <c r="E1474" s="70">
        <v>45963</v>
      </c>
      <c r="F1474">
        <v>1.65</v>
      </c>
      <c r="G1474" s="71">
        <v>0</v>
      </c>
    </row>
    <row r="1475" spans="1:7">
      <c r="A1475" t="s">
        <v>2314</v>
      </c>
      <c r="B1475" t="s">
        <v>2775</v>
      </c>
      <c r="C1475">
        <v>0.54</v>
      </c>
      <c r="D1475" s="70">
        <v>45948</v>
      </c>
      <c r="E1475" s="70">
        <v>45963</v>
      </c>
      <c r="F1475">
        <v>3.19</v>
      </c>
      <c r="G1475" s="71">
        <v>0</v>
      </c>
    </row>
    <row r="1476" spans="1:7">
      <c r="A1476" t="s">
        <v>1133</v>
      </c>
      <c r="B1476" t="s">
        <v>2792</v>
      </c>
      <c r="C1476">
        <v>0.54</v>
      </c>
      <c r="D1476" s="70">
        <v>45948</v>
      </c>
      <c r="E1476" s="70">
        <v>45963</v>
      </c>
      <c r="F1476">
        <v>3.19</v>
      </c>
      <c r="G1476" s="71">
        <v>0</v>
      </c>
    </row>
    <row r="1477" spans="1:7">
      <c r="A1477" t="s">
        <v>3764</v>
      </c>
      <c r="B1477" t="s">
        <v>2776</v>
      </c>
      <c r="C1477">
        <v>0.54</v>
      </c>
      <c r="D1477" s="70">
        <v>45948</v>
      </c>
      <c r="E1477" s="70">
        <v>45963</v>
      </c>
      <c r="F1477">
        <v>3.12</v>
      </c>
      <c r="G1477" s="71">
        <v>0</v>
      </c>
    </row>
    <row r="1478" spans="1:7">
      <c r="A1478" t="s">
        <v>1186</v>
      </c>
      <c r="B1478" t="s">
        <v>2824</v>
      </c>
      <c r="C1478">
        <v>0.54</v>
      </c>
      <c r="D1478" s="70">
        <v>45948</v>
      </c>
      <c r="E1478" s="70">
        <v>45963</v>
      </c>
      <c r="F1478">
        <v>3.08</v>
      </c>
      <c r="G1478" s="71">
        <v>0</v>
      </c>
    </row>
    <row r="1479" spans="1:7">
      <c r="A1479" t="s">
        <v>3765</v>
      </c>
      <c r="B1479" t="s">
        <v>3112</v>
      </c>
      <c r="C1479">
        <v>0.54</v>
      </c>
      <c r="D1479" s="70">
        <v>45948</v>
      </c>
      <c r="E1479" s="70">
        <v>45963</v>
      </c>
      <c r="F1479">
        <v>0.31</v>
      </c>
      <c r="G1479" s="71">
        <v>0</v>
      </c>
    </row>
    <row r="1480" spans="1:7">
      <c r="A1480" t="s">
        <v>3766</v>
      </c>
      <c r="B1480" t="s">
        <v>2986</v>
      </c>
      <c r="C1480">
        <v>0.54</v>
      </c>
      <c r="D1480" s="70">
        <v>45948</v>
      </c>
      <c r="E1480" s="70">
        <v>45963</v>
      </c>
      <c r="F1480">
        <v>0.46</v>
      </c>
      <c r="G1480" s="71">
        <v>0</v>
      </c>
    </row>
    <row r="1481" spans="1:7">
      <c r="A1481" t="s">
        <v>3767</v>
      </c>
      <c r="B1481" t="s">
        <v>3112</v>
      </c>
      <c r="C1481">
        <v>0.54</v>
      </c>
      <c r="D1481" s="70">
        <v>45948</v>
      </c>
      <c r="E1481" s="70">
        <v>45963</v>
      </c>
      <c r="F1481">
        <v>0.42</v>
      </c>
      <c r="G1481" s="71">
        <v>0</v>
      </c>
    </row>
    <row r="1482" spans="1:7">
      <c r="A1482" t="s">
        <v>3768</v>
      </c>
      <c r="B1482" t="s">
        <v>3380</v>
      </c>
      <c r="C1482">
        <v>0.75</v>
      </c>
      <c r="D1482" s="70">
        <v>45949</v>
      </c>
      <c r="E1482" s="70">
        <v>45967</v>
      </c>
      <c r="F1482">
        <v>2.6</v>
      </c>
      <c r="G1482" s="71">
        <v>0</v>
      </c>
    </row>
    <row r="1483" spans="1:7">
      <c r="A1483" t="s">
        <v>3769</v>
      </c>
      <c r="B1483" t="s">
        <v>3770</v>
      </c>
      <c r="C1483">
        <v>0.75</v>
      </c>
      <c r="D1483" s="70">
        <v>45949</v>
      </c>
      <c r="E1483" s="70">
        <v>45967</v>
      </c>
      <c r="F1483">
        <v>3</v>
      </c>
      <c r="G1483" s="71">
        <v>0</v>
      </c>
    </row>
    <row r="1484" spans="1:7">
      <c r="A1484" t="s">
        <v>3771</v>
      </c>
      <c r="B1484" t="s">
        <v>3772</v>
      </c>
      <c r="C1484">
        <v>0.75</v>
      </c>
      <c r="D1484" s="70">
        <v>45949</v>
      </c>
      <c r="E1484" s="70">
        <v>45967</v>
      </c>
      <c r="F1484">
        <v>3</v>
      </c>
      <c r="G1484" s="71">
        <v>0</v>
      </c>
    </row>
    <row r="1485" spans="1:7">
      <c r="A1485" t="s">
        <v>3773</v>
      </c>
      <c r="B1485" t="s">
        <v>3400</v>
      </c>
      <c r="C1485">
        <v>0.75</v>
      </c>
      <c r="D1485" s="70">
        <v>45949</v>
      </c>
      <c r="E1485" s="70">
        <v>45967</v>
      </c>
      <c r="F1485">
        <v>4.5999999999999996</v>
      </c>
      <c r="G1485" s="71">
        <v>0</v>
      </c>
    </row>
    <row r="1486" spans="1:7">
      <c r="A1486" t="s">
        <v>3774</v>
      </c>
      <c r="B1486" t="s">
        <v>3128</v>
      </c>
      <c r="C1486">
        <v>0.75</v>
      </c>
      <c r="D1486" s="70">
        <v>45949</v>
      </c>
      <c r="E1486" s="70">
        <v>45967</v>
      </c>
      <c r="F1486">
        <v>4</v>
      </c>
      <c r="G1486" s="71">
        <v>0</v>
      </c>
    </row>
    <row r="1487" spans="1:7">
      <c r="A1487" t="s">
        <v>3775</v>
      </c>
      <c r="B1487" t="s">
        <v>3296</v>
      </c>
      <c r="C1487">
        <v>0.75</v>
      </c>
      <c r="D1487" s="70">
        <v>45949</v>
      </c>
      <c r="E1487" s="70">
        <v>45967</v>
      </c>
      <c r="F1487">
        <v>0.65</v>
      </c>
      <c r="G1487" s="71">
        <v>0</v>
      </c>
    </row>
    <row r="1488" spans="1:7">
      <c r="A1488" t="s">
        <v>3776</v>
      </c>
      <c r="B1488" t="s">
        <v>3114</v>
      </c>
      <c r="C1488">
        <v>0.54</v>
      </c>
      <c r="D1488" s="70">
        <v>45949</v>
      </c>
      <c r="E1488" s="70">
        <v>45965</v>
      </c>
      <c r="F1488">
        <v>1.65</v>
      </c>
      <c r="G1488" s="71">
        <v>0</v>
      </c>
    </row>
    <row r="1489" spans="1:7">
      <c r="A1489" t="s">
        <v>3777</v>
      </c>
      <c r="B1489" t="s">
        <v>2767</v>
      </c>
      <c r="C1489">
        <v>0.75</v>
      </c>
      <c r="D1489" s="70">
        <v>45950</v>
      </c>
      <c r="E1489" s="70">
        <v>45970</v>
      </c>
      <c r="F1489">
        <v>3.25</v>
      </c>
      <c r="G1489" s="71">
        <v>0</v>
      </c>
    </row>
    <row r="1490" spans="1:7">
      <c r="A1490" t="s">
        <v>3778</v>
      </c>
      <c r="B1490" t="s">
        <v>2769</v>
      </c>
      <c r="C1490">
        <v>0.75</v>
      </c>
      <c r="D1490" s="70">
        <v>45950</v>
      </c>
      <c r="E1490" s="70">
        <v>45970</v>
      </c>
      <c r="F1490">
        <v>3.25</v>
      </c>
      <c r="G1490" s="71">
        <v>0</v>
      </c>
    </row>
    <row r="1491" spans="1:7">
      <c r="A1491" t="s">
        <v>3779</v>
      </c>
      <c r="B1491" t="s">
        <v>2771</v>
      </c>
      <c r="C1491">
        <v>0.75</v>
      </c>
      <c r="D1491" s="70">
        <v>45950</v>
      </c>
      <c r="E1491" s="70">
        <v>45970</v>
      </c>
      <c r="F1491">
        <v>3.25</v>
      </c>
      <c r="G1491" s="71">
        <v>0</v>
      </c>
    </row>
    <row r="1492" spans="1:7">
      <c r="A1492" t="s">
        <v>602</v>
      </c>
      <c r="B1492" t="s">
        <v>3247</v>
      </c>
      <c r="C1492">
        <v>0.54</v>
      </c>
      <c r="D1492" s="70">
        <v>45950</v>
      </c>
      <c r="E1492" s="70">
        <v>45965</v>
      </c>
      <c r="F1492">
        <v>0.19</v>
      </c>
      <c r="G1492" s="71">
        <v>0</v>
      </c>
    </row>
    <row r="1493" spans="1:7">
      <c r="A1493" t="s">
        <v>3780</v>
      </c>
      <c r="B1493" t="s">
        <v>3091</v>
      </c>
      <c r="C1493">
        <v>0.75</v>
      </c>
      <c r="D1493" s="70">
        <v>45950</v>
      </c>
      <c r="E1493" s="70">
        <v>45970</v>
      </c>
      <c r="F1493">
        <v>0.4</v>
      </c>
      <c r="G1493" s="71">
        <v>0</v>
      </c>
    </row>
    <row r="1494" spans="1:7">
      <c r="A1494" t="s">
        <v>3781</v>
      </c>
      <c r="B1494" t="s">
        <v>3041</v>
      </c>
      <c r="C1494">
        <v>0.75</v>
      </c>
      <c r="D1494" s="70">
        <v>45950</v>
      </c>
      <c r="E1494" s="70">
        <v>45970</v>
      </c>
      <c r="F1494">
        <v>4.8</v>
      </c>
      <c r="G1494" s="71">
        <v>0</v>
      </c>
    </row>
    <row r="1495" spans="1:7">
      <c r="A1495" t="s">
        <v>3782</v>
      </c>
      <c r="B1495" t="s">
        <v>3396</v>
      </c>
      <c r="C1495">
        <v>0.54</v>
      </c>
      <c r="D1495" s="70">
        <v>45950</v>
      </c>
      <c r="E1495" s="70">
        <v>45965</v>
      </c>
      <c r="F1495">
        <v>0.92</v>
      </c>
      <c r="G1495" s="71">
        <v>0</v>
      </c>
    </row>
    <row r="1496" spans="1:7">
      <c r="A1496" t="s">
        <v>3783</v>
      </c>
      <c r="B1496" t="s">
        <v>2987</v>
      </c>
      <c r="C1496">
        <v>0.54</v>
      </c>
      <c r="D1496" s="70">
        <v>45950</v>
      </c>
      <c r="E1496" s="70">
        <v>45965</v>
      </c>
      <c r="F1496">
        <v>6.08</v>
      </c>
      <c r="G1496" s="71">
        <v>0</v>
      </c>
    </row>
    <row r="1497" spans="1:7">
      <c r="A1497" t="s">
        <v>3784</v>
      </c>
      <c r="B1497" t="s">
        <v>3380</v>
      </c>
      <c r="C1497">
        <v>0.75</v>
      </c>
      <c r="D1497" s="70">
        <v>45951</v>
      </c>
      <c r="E1497" s="70">
        <v>45971</v>
      </c>
      <c r="F1497">
        <v>0.6</v>
      </c>
      <c r="G1497" s="71">
        <v>0</v>
      </c>
    </row>
    <row r="1498" spans="1:7">
      <c r="A1498" t="s">
        <v>1201</v>
      </c>
      <c r="B1498" t="s">
        <v>3629</v>
      </c>
      <c r="C1498">
        <v>0.54</v>
      </c>
      <c r="D1498" s="70">
        <v>45951</v>
      </c>
      <c r="E1498" s="70">
        <v>45966</v>
      </c>
      <c r="F1498">
        <v>2</v>
      </c>
      <c r="G1498" s="71">
        <v>0</v>
      </c>
    </row>
    <row r="1499" spans="1:7">
      <c r="A1499" t="s">
        <v>3785</v>
      </c>
      <c r="B1499" t="s">
        <v>3088</v>
      </c>
      <c r="C1499">
        <v>0.75</v>
      </c>
      <c r="D1499" s="70">
        <v>45951</v>
      </c>
      <c r="E1499" s="70">
        <v>45971</v>
      </c>
      <c r="F1499">
        <v>0.35</v>
      </c>
      <c r="G1499" s="71">
        <v>0</v>
      </c>
    </row>
    <row r="1500" spans="1:7">
      <c r="A1500" t="s">
        <v>3786</v>
      </c>
      <c r="B1500" t="s">
        <v>2767</v>
      </c>
      <c r="C1500">
        <v>0.75</v>
      </c>
      <c r="D1500" s="70">
        <v>45951</v>
      </c>
      <c r="E1500" s="70">
        <v>45971</v>
      </c>
      <c r="F1500">
        <v>2.9</v>
      </c>
      <c r="G1500" s="71">
        <v>0</v>
      </c>
    </row>
    <row r="1501" spans="1:7">
      <c r="A1501" t="s">
        <v>3787</v>
      </c>
      <c r="B1501" t="s">
        <v>2769</v>
      </c>
      <c r="C1501">
        <v>0.75</v>
      </c>
      <c r="D1501" s="70">
        <v>45951</v>
      </c>
      <c r="E1501" s="70">
        <v>45971</v>
      </c>
      <c r="F1501">
        <v>2.9</v>
      </c>
      <c r="G1501" s="71">
        <v>0</v>
      </c>
    </row>
    <row r="1502" spans="1:7">
      <c r="A1502" t="s">
        <v>3788</v>
      </c>
      <c r="B1502" t="s">
        <v>2771</v>
      </c>
      <c r="C1502">
        <v>0.75</v>
      </c>
      <c r="D1502" s="70">
        <v>45951</v>
      </c>
      <c r="E1502" s="70">
        <v>45971</v>
      </c>
      <c r="F1502">
        <v>2.9</v>
      </c>
      <c r="G1502" s="71">
        <v>0</v>
      </c>
    </row>
    <row r="1503" spans="1:7">
      <c r="A1503" t="s">
        <v>3789</v>
      </c>
      <c r="B1503" t="s">
        <v>2817</v>
      </c>
      <c r="C1503">
        <v>0.75</v>
      </c>
      <c r="D1503" s="70">
        <v>45951</v>
      </c>
      <c r="E1503" s="70">
        <v>45971</v>
      </c>
      <c r="F1503">
        <v>6.8</v>
      </c>
      <c r="G1503" s="71">
        <v>0</v>
      </c>
    </row>
    <row r="1504" spans="1:7">
      <c r="A1504" t="s">
        <v>3790</v>
      </c>
      <c r="B1504" t="s">
        <v>2798</v>
      </c>
      <c r="C1504">
        <v>0.75</v>
      </c>
      <c r="D1504" s="70">
        <v>45951</v>
      </c>
      <c r="E1504" s="70">
        <v>45971</v>
      </c>
      <c r="F1504">
        <v>6.8</v>
      </c>
      <c r="G1504" s="71">
        <v>0</v>
      </c>
    </row>
    <row r="1505" spans="1:7">
      <c r="A1505" t="s">
        <v>3791</v>
      </c>
      <c r="B1505" t="s">
        <v>3088</v>
      </c>
      <c r="C1505">
        <v>0.75</v>
      </c>
      <c r="D1505" s="70">
        <v>45952</v>
      </c>
      <c r="E1505" s="70">
        <v>45972</v>
      </c>
      <c r="F1505">
        <v>2.0499999999999998</v>
      </c>
      <c r="G1505" s="71">
        <v>0</v>
      </c>
    </row>
    <row r="1506" spans="1:7">
      <c r="A1506" t="s">
        <v>3792</v>
      </c>
      <c r="B1506" t="s">
        <v>3021</v>
      </c>
      <c r="C1506">
        <v>0.75</v>
      </c>
      <c r="D1506" s="70">
        <v>45952</v>
      </c>
      <c r="E1506" s="70">
        <v>45972</v>
      </c>
      <c r="F1506">
        <v>1.35</v>
      </c>
      <c r="G1506" s="71">
        <v>0</v>
      </c>
    </row>
    <row r="1507" spans="1:7">
      <c r="A1507" t="s">
        <v>3793</v>
      </c>
      <c r="B1507" t="s">
        <v>2796</v>
      </c>
      <c r="C1507">
        <v>0.75</v>
      </c>
      <c r="D1507" s="70">
        <v>45952</v>
      </c>
      <c r="E1507" s="70">
        <v>45972</v>
      </c>
      <c r="F1507">
        <v>3.35</v>
      </c>
      <c r="G1507" s="71">
        <v>0</v>
      </c>
    </row>
    <row r="1508" spans="1:7">
      <c r="A1508" t="s">
        <v>3794</v>
      </c>
      <c r="B1508" t="s">
        <v>2817</v>
      </c>
      <c r="C1508">
        <v>0.75</v>
      </c>
      <c r="D1508" s="70">
        <v>45952</v>
      </c>
      <c r="E1508" s="70">
        <v>45972</v>
      </c>
      <c r="F1508">
        <v>3.35</v>
      </c>
      <c r="G1508" s="71">
        <v>0</v>
      </c>
    </row>
    <row r="1509" spans="1:7">
      <c r="A1509" t="s">
        <v>3795</v>
      </c>
      <c r="B1509" t="s">
        <v>2798</v>
      </c>
      <c r="C1509">
        <v>0.75</v>
      </c>
      <c r="D1509" s="70">
        <v>45952</v>
      </c>
      <c r="E1509" s="70">
        <v>45972</v>
      </c>
      <c r="F1509">
        <v>3.35</v>
      </c>
      <c r="G1509" s="71">
        <v>0</v>
      </c>
    </row>
    <row r="1510" spans="1:7">
      <c r="A1510" t="s">
        <v>3796</v>
      </c>
      <c r="B1510" t="s">
        <v>2796</v>
      </c>
      <c r="C1510">
        <v>0.75</v>
      </c>
      <c r="D1510" s="70">
        <v>45953</v>
      </c>
      <c r="E1510" s="70">
        <v>45973</v>
      </c>
      <c r="F1510">
        <v>3.65</v>
      </c>
      <c r="G1510" s="71">
        <v>0</v>
      </c>
    </row>
    <row r="1511" spans="1:7">
      <c r="A1511" t="s">
        <v>3797</v>
      </c>
      <c r="B1511" t="s">
        <v>2817</v>
      </c>
      <c r="C1511">
        <v>0.75</v>
      </c>
      <c r="D1511" s="70">
        <v>45953</v>
      </c>
      <c r="E1511" s="70">
        <v>45973</v>
      </c>
      <c r="F1511">
        <v>3.65</v>
      </c>
      <c r="G1511" s="71">
        <v>0</v>
      </c>
    </row>
    <row r="1512" spans="1:7">
      <c r="A1512" t="s">
        <v>3798</v>
      </c>
      <c r="B1512" t="s">
        <v>2798</v>
      </c>
      <c r="C1512">
        <v>0.75</v>
      </c>
      <c r="D1512" s="70">
        <v>45953</v>
      </c>
      <c r="E1512" s="70">
        <v>45973</v>
      </c>
      <c r="F1512">
        <v>3.6</v>
      </c>
      <c r="G1512" s="71">
        <v>0</v>
      </c>
    </row>
    <row r="1513" spans="1:7">
      <c r="A1513" t="s">
        <v>3799</v>
      </c>
      <c r="B1513" t="s">
        <v>3753</v>
      </c>
      <c r="C1513">
        <v>0.75</v>
      </c>
      <c r="D1513" s="70">
        <v>45953</v>
      </c>
      <c r="E1513" s="70">
        <v>45973</v>
      </c>
      <c r="F1513">
        <v>2.5499999999999998</v>
      </c>
      <c r="G1513" s="71">
        <v>0</v>
      </c>
    </row>
    <row r="1514" spans="1:7">
      <c r="A1514" t="s">
        <v>3800</v>
      </c>
      <c r="B1514" t="s">
        <v>3380</v>
      </c>
      <c r="C1514">
        <v>0.75</v>
      </c>
      <c r="D1514" s="70">
        <v>45953</v>
      </c>
      <c r="E1514" s="70">
        <v>45973</v>
      </c>
      <c r="F1514">
        <v>1.55</v>
      </c>
      <c r="G1514" s="71">
        <v>0</v>
      </c>
    </row>
    <row r="1515" spans="1:7">
      <c r="A1515" t="s">
        <v>3801</v>
      </c>
      <c r="B1515" t="s">
        <v>3112</v>
      </c>
      <c r="C1515">
        <v>0.54</v>
      </c>
      <c r="D1515" s="70">
        <v>45953</v>
      </c>
      <c r="E1515" s="70">
        <v>45969</v>
      </c>
      <c r="F1515">
        <v>1.04</v>
      </c>
      <c r="G1515" s="71">
        <v>0</v>
      </c>
    </row>
    <row r="1516" spans="1:7">
      <c r="A1516" t="s">
        <v>3802</v>
      </c>
      <c r="B1516" t="s">
        <v>3481</v>
      </c>
      <c r="C1516">
        <v>0.75</v>
      </c>
      <c r="D1516" s="70">
        <v>45953</v>
      </c>
      <c r="E1516" s="70">
        <v>45973</v>
      </c>
      <c r="F1516">
        <v>6.4</v>
      </c>
      <c r="G1516" s="71">
        <v>0</v>
      </c>
    </row>
    <row r="1517" spans="1:7">
      <c r="A1517" t="s">
        <v>3803</v>
      </c>
      <c r="B1517" t="s">
        <v>3473</v>
      </c>
      <c r="C1517">
        <v>0.75</v>
      </c>
      <c r="D1517" s="70">
        <v>45953</v>
      </c>
      <c r="E1517" s="70">
        <v>45973</v>
      </c>
      <c r="F1517">
        <v>5.85</v>
      </c>
      <c r="G1517" s="71">
        <v>0</v>
      </c>
    </row>
    <row r="1518" spans="1:7">
      <c r="A1518" t="s">
        <v>3804</v>
      </c>
      <c r="B1518" t="s">
        <v>3167</v>
      </c>
      <c r="C1518">
        <v>0.75</v>
      </c>
      <c r="D1518" s="70">
        <v>45953</v>
      </c>
      <c r="E1518" s="70">
        <v>45973</v>
      </c>
      <c r="F1518">
        <v>5.0999999999999996</v>
      </c>
      <c r="G1518" s="71">
        <v>0</v>
      </c>
    </row>
    <row r="1519" spans="1:7">
      <c r="A1519" t="s">
        <v>1194</v>
      </c>
      <c r="B1519" t="s">
        <v>3629</v>
      </c>
      <c r="C1519">
        <v>0.54</v>
      </c>
      <c r="D1519" s="70">
        <v>45953</v>
      </c>
      <c r="E1519" s="70">
        <v>45969</v>
      </c>
      <c r="F1519">
        <v>2</v>
      </c>
      <c r="G1519" s="71">
        <v>0</v>
      </c>
    </row>
    <row r="1520" spans="1:7">
      <c r="A1520" t="s">
        <v>3805</v>
      </c>
      <c r="B1520" t="s">
        <v>3112</v>
      </c>
      <c r="C1520">
        <v>0.54</v>
      </c>
      <c r="D1520" s="70">
        <v>45953</v>
      </c>
      <c r="E1520" s="70">
        <v>45969</v>
      </c>
      <c r="F1520">
        <v>1.04</v>
      </c>
      <c r="G1520" s="71">
        <v>0</v>
      </c>
    </row>
    <row r="1521" spans="1:7">
      <c r="A1521" t="s">
        <v>3806</v>
      </c>
      <c r="B1521" t="s">
        <v>3112</v>
      </c>
      <c r="C1521">
        <v>0.54</v>
      </c>
      <c r="D1521" s="70">
        <v>45953</v>
      </c>
      <c r="E1521" s="70">
        <v>45969</v>
      </c>
      <c r="F1521">
        <v>1.04</v>
      </c>
      <c r="G1521" s="71">
        <v>0</v>
      </c>
    </row>
    <row r="1522" spans="1:7">
      <c r="A1522" t="s">
        <v>3807</v>
      </c>
      <c r="B1522" t="s">
        <v>3808</v>
      </c>
      <c r="C1522">
        <v>0.54</v>
      </c>
      <c r="D1522" s="70">
        <v>45953</v>
      </c>
      <c r="E1522" s="70">
        <v>45969</v>
      </c>
      <c r="F1522">
        <v>6.46</v>
      </c>
      <c r="G1522" s="71">
        <v>0</v>
      </c>
    </row>
    <row r="1523" spans="1:7">
      <c r="A1523" t="s">
        <v>172</v>
      </c>
      <c r="B1523" t="s">
        <v>2758</v>
      </c>
      <c r="C1523">
        <v>0.54</v>
      </c>
      <c r="D1523" s="70">
        <v>45953</v>
      </c>
      <c r="E1523" s="70">
        <v>45969</v>
      </c>
      <c r="F1523">
        <v>2.19</v>
      </c>
      <c r="G1523" s="71">
        <v>0</v>
      </c>
    </row>
    <row r="1524" spans="1:7">
      <c r="A1524" t="s">
        <v>3809</v>
      </c>
      <c r="B1524" t="s">
        <v>2759</v>
      </c>
      <c r="C1524">
        <v>0.54</v>
      </c>
      <c r="D1524" s="70">
        <v>45953</v>
      </c>
      <c r="E1524" s="70">
        <v>45969</v>
      </c>
      <c r="F1524">
        <v>2.19</v>
      </c>
      <c r="G1524" s="71">
        <v>0</v>
      </c>
    </row>
    <row r="1525" spans="1:7">
      <c r="A1525" t="s">
        <v>3810</v>
      </c>
      <c r="B1525" t="s">
        <v>2760</v>
      </c>
      <c r="C1525">
        <v>0.54</v>
      </c>
      <c r="D1525" s="70">
        <v>45953</v>
      </c>
      <c r="E1525" s="70">
        <v>45969</v>
      </c>
      <c r="F1525">
        <v>2.19</v>
      </c>
      <c r="G1525" s="71">
        <v>0</v>
      </c>
    </row>
    <row r="1526" spans="1:7">
      <c r="A1526" t="s">
        <v>3811</v>
      </c>
      <c r="B1526" t="s">
        <v>2733</v>
      </c>
      <c r="C1526">
        <v>0.75</v>
      </c>
      <c r="D1526" s="70">
        <v>45953</v>
      </c>
      <c r="E1526" s="70">
        <v>45973</v>
      </c>
      <c r="F1526">
        <v>2.2999999999999998</v>
      </c>
      <c r="G1526" s="71">
        <v>0</v>
      </c>
    </row>
    <row r="1527" spans="1:7">
      <c r="A1527" t="s">
        <v>3812</v>
      </c>
      <c r="B1527" t="s">
        <v>2735</v>
      </c>
      <c r="C1527">
        <v>0.75</v>
      </c>
      <c r="D1527" s="70">
        <v>45953</v>
      </c>
      <c r="E1527" s="70">
        <v>45973</v>
      </c>
      <c r="F1527">
        <v>2.2999999999999998</v>
      </c>
      <c r="G1527" s="71">
        <v>0</v>
      </c>
    </row>
    <row r="1528" spans="1:7">
      <c r="A1528" t="s">
        <v>3813</v>
      </c>
      <c r="B1528" t="s">
        <v>3814</v>
      </c>
      <c r="C1528">
        <v>0.54</v>
      </c>
      <c r="D1528" s="70">
        <v>45953</v>
      </c>
      <c r="E1528" s="70">
        <v>45969</v>
      </c>
      <c r="F1528">
        <v>6.88</v>
      </c>
      <c r="G1528" s="71">
        <v>0</v>
      </c>
    </row>
    <row r="1529" spans="1:7">
      <c r="A1529" t="s">
        <v>1266</v>
      </c>
      <c r="B1529" t="s">
        <v>3696</v>
      </c>
      <c r="C1529">
        <v>0.54</v>
      </c>
      <c r="D1529" s="70">
        <v>45955</v>
      </c>
      <c r="E1529" s="70">
        <v>45970</v>
      </c>
      <c r="F1529">
        <v>1.69</v>
      </c>
      <c r="G1529" s="71">
        <v>0</v>
      </c>
    </row>
    <row r="1530" spans="1:7">
      <c r="A1530" t="s">
        <v>3815</v>
      </c>
      <c r="B1530" t="s">
        <v>3698</v>
      </c>
      <c r="C1530">
        <v>0.54</v>
      </c>
      <c r="D1530" s="70">
        <v>45955</v>
      </c>
      <c r="E1530" s="70">
        <v>45970</v>
      </c>
      <c r="F1530">
        <v>1.69</v>
      </c>
      <c r="G1530" s="71">
        <v>0</v>
      </c>
    </row>
    <row r="1531" spans="1:7">
      <c r="A1531" t="s">
        <v>1272</v>
      </c>
      <c r="B1531" t="s">
        <v>3696</v>
      </c>
      <c r="C1531">
        <v>0.54</v>
      </c>
      <c r="D1531" s="70">
        <v>45955</v>
      </c>
      <c r="E1531" s="70">
        <v>45970</v>
      </c>
      <c r="F1531">
        <v>1.69</v>
      </c>
      <c r="G1531" s="71">
        <v>0</v>
      </c>
    </row>
    <row r="1532" spans="1:7">
      <c r="A1532" t="s">
        <v>3816</v>
      </c>
      <c r="B1532" t="s">
        <v>3698</v>
      </c>
      <c r="C1532">
        <v>0.54</v>
      </c>
      <c r="D1532" s="70">
        <v>45955</v>
      </c>
      <c r="E1532" s="70">
        <v>45970</v>
      </c>
      <c r="F1532">
        <v>1.69</v>
      </c>
      <c r="G1532" s="71">
        <v>0</v>
      </c>
    </row>
    <row r="1533" spans="1:7">
      <c r="A1533" t="s">
        <v>3817</v>
      </c>
      <c r="B1533" t="s">
        <v>3182</v>
      </c>
      <c r="C1533">
        <v>0.54</v>
      </c>
      <c r="D1533" s="70">
        <v>45955</v>
      </c>
      <c r="E1533" s="70">
        <v>45970</v>
      </c>
      <c r="F1533">
        <v>0.81</v>
      </c>
      <c r="G1533" s="71">
        <v>0</v>
      </c>
    </row>
    <row r="1534" spans="1:7">
      <c r="A1534" t="s">
        <v>3818</v>
      </c>
      <c r="B1534" t="s">
        <v>3641</v>
      </c>
      <c r="C1534">
        <v>0.54</v>
      </c>
      <c r="D1534" s="70">
        <v>45955</v>
      </c>
      <c r="E1534" s="70">
        <v>45970</v>
      </c>
      <c r="F1534">
        <v>2.04</v>
      </c>
      <c r="G1534" s="71">
        <v>0</v>
      </c>
    </row>
    <row r="1535" spans="1:7">
      <c r="A1535" t="s">
        <v>3819</v>
      </c>
      <c r="B1535" t="s">
        <v>3643</v>
      </c>
      <c r="C1535">
        <v>0.54</v>
      </c>
      <c r="D1535" s="70">
        <v>45955</v>
      </c>
      <c r="E1535" s="70">
        <v>45970</v>
      </c>
      <c r="F1535">
        <v>2.04</v>
      </c>
      <c r="G1535" s="71">
        <v>0</v>
      </c>
    </row>
    <row r="1536" spans="1:7">
      <c r="A1536" t="s">
        <v>794</v>
      </c>
      <c r="B1536" t="s">
        <v>2987</v>
      </c>
      <c r="C1536">
        <v>0.54</v>
      </c>
      <c r="D1536" s="70">
        <v>45955</v>
      </c>
      <c r="E1536" s="70">
        <v>45970</v>
      </c>
      <c r="F1536">
        <v>3.77</v>
      </c>
      <c r="G1536" s="71">
        <v>0</v>
      </c>
    </row>
    <row r="1537" spans="1:7">
      <c r="A1537" t="s">
        <v>1762</v>
      </c>
      <c r="B1537" t="s">
        <v>3398</v>
      </c>
      <c r="C1537">
        <v>0.54</v>
      </c>
      <c r="D1537" s="70">
        <v>45956</v>
      </c>
      <c r="E1537" s="70">
        <v>45971</v>
      </c>
      <c r="F1537">
        <v>0.54</v>
      </c>
      <c r="G1537" s="71">
        <v>0</v>
      </c>
    </row>
    <row r="1538" spans="1:7">
      <c r="A1538" t="s">
        <v>3820</v>
      </c>
      <c r="B1538" t="s">
        <v>3821</v>
      </c>
      <c r="C1538">
        <v>0.75</v>
      </c>
      <c r="D1538" s="70">
        <v>45956</v>
      </c>
      <c r="E1538" s="70">
        <v>45974</v>
      </c>
      <c r="F1538">
        <v>3</v>
      </c>
      <c r="G1538" s="71">
        <v>0</v>
      </c>
    </row>
    <row r="1539" spans="1:7">
      <c r="A1539" t="s">
        <v>3822</v>
      </c>
      <c r="B1539" t="s">
        <v>3823</v>
      </c>
      <c r="C1539">
        <v>0.75</v>
      </c>
      <c r="D1539" s="70">
        <v>45956</v>
      </c>
      <c r="E1539" s="70">
        <v>45974</v>
      </c>
      <c r="F1539">
        <v>3</v>
      </c>
      <c r="G1539" s="71">
        <v>0</v>
      </c>
    </row>
    <row r="1540" spans="1:7">
      <c r="A1540" t="s">
        <v>3824</v>
      </c>
      <c r="B1540" t="s">
        <v>3808</v>
      </c>
      <c r="C1540">
        <v>0.54</v>
      </c>
      <c r="D1540" s="70">
        <v>45956</v>
      </c>
      <c r="E1540" s="70">
        <v>45971</v>
      </c>
      <c r="F1540">
        <v>6.5</v>
      </c>
      <c r="G1540" s="71">
        <v>0</v>
      </c>
    </row>
    <row r="1541" spans="1:7">
      <c r="A1541" t="s">
        <v>3825</v>
      </c>
      <c r="B1541" t="s">
        <v>3746</v>
      </c>
      <c r="C1541">
        <v>0.75</v>
      </c>
      <c r="D1541" s="70">
        <v>45956</v>
      </c>
      <c r="E1541" s="70">
        <v>45974</v>
      </c>
      <c r="F1541">
        <v>1.5</v>
      </c>
      <c r="G1541" s="71">
        <v>0</v>
      </c>
    </row>
    <row r="1542" spans="1:7">
      <c r="A1542" t="s">
        <v>3826</v>
      </c>
      <c r="B1542" t="s">
        <v>3325</v>
      </c>
      <c r="C1542">
        <v>0.75</v>
      </c>
      <c r="D1542" s="70">
        <v>45956</v>
      </c>
      <c r="E1542" s="70">
        <v>45974</v>
      </c>
      <c r="F1542">
        <v>1.05</v>
      </c>
      <c r="G1542" s="71">
        <v>0</v>
      </c>
    </row>
    <row r="1543" spans="1:7">
      <c r="A1543" t="s">
        <v>3827</v>
      </c>
      <c r="B1543" t="s">
        <v>3325</v>
      </c>
      <c r="C1543">
        <v>0.75</v>
      </c>
      <c r="D1543" s="70">
        <v>45956</v>
      </c>
      <c r="E1543" s="70">
        <v>45974</v>
      </c>
      <c r="F1543">
        <v>1.4</v>
      </c>
      <c r="G1543" s="71">
        <v>0</v>
      </c>
    </row>
    <row r="1544" spans="1:7">
      <c r="A1544" t="s">
        <v>663</v>
      </c>
      <c r="B1544" t="s">
        <v>3247</v>
      </c>
      <c r="C1544">
        <v>0.54</v>
      </c>
      <c r="D1544" s="70">
        <v>45956</v>
      </c>
      <c r="E1544" s="70">
        <v>45971</v>
      </c>
      <c r="F1544">
        <v>1.62</v>
      </c>
      <c r="G1544" s="71">
        <v>0</v>
      </c>
    </row>
    <row r="1545" spans="1:7">
      <c r="A1545" t="s">
        <v>3828</v>
      </c>
      <c r="B1545" t="s">
        <v>3088</v>
      </c>
      <c r="C1545">
        <v>0.75</v>
      </c>
      <c r="D1545" s="70">
        <v>45956</v>
      </c>
      <c r="E1545" s="70">
        <v>45974</v>
      </c>
      <c r="F1545">
        <v>0.25</v>
      </c>
      <c r="G1545" s="71">
        <v>0</v>
      </c>
    </row>
    <row r="1546" spans="1:7">
      <c r="A1546" t="s">
        <v>641</v>
      </c>
      <c r="B1546" t="s">
        <v>3511</v>
      </c>
      <c r="C1546">
        <v>0.54</v>
      </c>
      <c r="D1546" s="70">
        <v>45956</v>
      </c>
      <c r="E1546" s="70">
        <v>45971</v>
      </c>
      <c r="F1546">
        <v>0.15</v>
      </c>
      <c r="G1546" s="71">
        <v>0</v>
      </c>
    </row>
    <row r="1547" spans="1:7">
      <c r="A1547" t="s">
        <v>3829</v>
      </c>
      <c r="B1547" t="s">
        <v>2775</v>
      </c>
      <c r="C1547">
        <v>0.54</v>
      </c>
      <c r="D1547" s="70">
        <v>45956</v>
      </c>
      <c r="E1547" s="70">
        <v>45971</v>
      </c>
      <c r="F1547">
        <v>3.04</v>
      </c>
      <c r="G1547" s="71">
        <v>0</v>
      </c>
    </row>
    <row r="1548" spans="1:7">
      <c r="A1548" t="s">
        <v>3830</v>
      </c>
      <c r="B1548" t="s">
        <v>2792</v>
      </c>
      <c r="C1548">
        <v>0.54</v>
      </c>
      <c r="D1548" s="70">
        <v>45956</v>
      </c>
      <c r="E1548" s="70">
        <v>45971</v>
      </c>
      <c r="F1548">
        <v>3.04</v>
      </c>
      <c r="G1548" s="71">
        <v>0</v>
      </c>
    </row>
    <row r="1549" spans="1:7">
      <c r="A1549" t="s">
        <v>3831</v>
      </c>
      <c r="B1549" t="s">
        <v>2776</v>
      </c>
      <c r="C1549">
        <v>0.54</v>
      </c>
      <c r="D1549" s="70">
        <v>45956</v>
      </c>
      <c r="E1549" s="70">
        <v>45971</v>
      </c>
      <c r="F1549">
        <v>3</v>
      </c>
      <c r="G1549" s="71">
        <v>0</v>
      </c>
    </row>
    <row r="1550" spans="1:7">
      <c r="A1550" t="s">
        <v>3832</v>
      </c>
      <c r="B1550" t="s">
        <v>2824</v>
      </c>
      <c r="C1550">
        <v>0.54</v>
      </c>
      <c r="D1550" s="70">
        <v>45956</v>
      </c>
      <c r="E1550" s="70">
        <v>45971</v>
      </c>
      <c r="F1550">
        <v>2.92</v>
      </c>
      <c r="G1550" s="71">
        <v>0</v>
      </c>
    </row>
    <row r="1551" spans="1:7">
      <c r="A1551" t="s">
        <v>3833</v>
      </c>
      <c r="B1551" t="s">
        <v>2767</v>
      </c>
      <c r="C1551">
        <v>0.75</v>
      </c>
      <c r="D1551" s="70">
        <v>45956</v>
      </c>
      <c r="E1551" s="70">
        <v>45974</v>
      </c>
      <c r="F1551">
        <v>3.25</v>
      </c>
      <c r="G1551" s="71">
        <v>0</v>
      </c>
    </row>
    <row r="1552" spans="1:7">
      <c r="A1552" t="s">
        <v>3834</v>
      </c>
      <c r="B1552" t="s">
        <v>2769</v>
      </c>
      <c r="C1552">
        <v>0.75</v>
      </c>
      <c r="D1552" s="70">
        <v>45956</v>
      </c>
      <c r="E1552" s="70">
        <v>45974</v>
      </c>
      <c r="F1552">
        <v>3.25</v>
      </c>
      <c r="G1552" s="71">
        <v>0</v>
      </c>
    </row>
    <row r="1553" spans="1:7">
      <c r="A1553" t="s">
        <v>3835</v>
      </c>
      <c r="B1553" t="s">
        <v>2771</v>
      </c>
      <c r="C1553">
        <v>0.75</v>
      </c>
      <c r="D1553" s="70">
        <v>45956</v>
      </c>
      <c r="E1553" s="70">
        <v>45974</v>
      </c>
      <c r="F1553">
        <v>3.25</v>
      </c>
      <c r="G1553" s="71">
        <v>0</v>
      </c>
    </row>
    <row r="1554" spans="1:7">
      <c r="A1554" t="s">
        <v>796</v>
      </c>
      <c r="B1554" t="s">
        <v>2987</v>
      </c>
      <c r="C1554">
        <v>0.54</v>
      </c>
      <c r="D1554" s="70">
        <v>45957</v>
      </c>
      <c r="E1554" s="70">
        <v>45972</v>
      </c>
      <c r="F1554">
        <v>3.88</v>
      </c>
      <c r="G1554" s="71">
        <v>0</v>
      </c>
    </row>
    <row r="1555" spans="1:7">
      <c r="A1555" t="s">
        <v>446</v>
      </c>
      <c r="B1555" t="s">
        <v>3808</v>
      </c>
      <c r="C1555">
        <v>0.54</v>
      </c>
      <c r="D1555" s="70">
        <v>45957</v>
      </c>
      <c r="E1555" s="70">
        <v>45972</v>
      </c>
      <c r="F1555">
        <v>3.23</v>
      </c>
      <c r="G1555" s="71">
        <v>0</v>
      </c>
    </row>
    <row r="1556" spans="1:7">
      <c r="A1556" t="s">
        <v>1057</v>
      </c>
      <c r="B1556" t="s">
        <v>2923</v>
      </c>
      <c r="C1556">
        <v>0.54</v>
      </c>
      <c r="D1556" s="70">
        <v>45957</v>
      </c>
      <c r="E1556" s="70">
        <v>45972</v>
      </c>
      <c r="F1556">
        <v>3.23</v>
      </c>
      <c r="G1556" s="71">
        <v>0</v>
      </c>
    </row>
    <row r="1557" spans="1:7">
      <c r="A1557" t="s">
        <v>1295</v>
      </c>
      <c r="B1557" t="s">
        <v>2854</v>
      </c>
      <c r="C1557">
        <v>0.54</v>
      </c>
      <c r="D1557" s="70">
        <v>45957</v>
      </c>
      <c r="E1557" s="70">
        <v>45972</v>
      </c>
      <c r="F1557">
        <v>3.46</v>
      </c>
      <c r="G1557" s="71">
        <v>0</v>
      </c>
    </row>
    <row r="1558" spans="1:7">
      <c r="A1558" t="s">
        <v>3836</v>
      </c>
      <c r="B1558" t="s">
        <v>3808</v>
      </c>
      <c r="C1558">
        <v>0.54</v>
      </c>
      <c r="D1558" s="70">
        <v>45957</v>
      </c>
      <c r="E1558" s="70">
        <v>45972</v>
      </c>
      <c r="F1558">
        <v>3.46</v>
      </c>
      <c r="G1558" s="71">
        <v>0</v>
      </c>
    </row>
    <row r="1559" spans="1:7">
      <c r="A1559" t="s">
        <v>3837</v>
      </c>
      <c r="B1559" t="s">
        <v>2923</v>
      </c>
      <c r="C1559">
        <v>0.54</v>
      </c>
      <c r="D1559" s="70">
        <v>45957</v>
      </c>
      <c r="E1559" s="70">
        <v>45972</v>
      </c>
      <c r="F1559">
        <v>3.46</v>
      </c>
      <c r="G1559" s="71">
        <v>0</v>
      </c>
    </row>
    <row r="1560" spans="1:7">
      <c r="A1560" t="s">
        <v>3838</v>
      </c>
      <c r="B1560" t="s">
        <v>2854</v>
      </c>
      <c r="C1560">
        <v>0.54</v>
      </c>
      <c r="D1560" s="70">
        <v>45957</v>
      </c>
      <c r="E1560" s="70">
        <v>45972</v>
      </c>
      <c r="F1560">
        <v>3.65</v>
      </c>
      <c r="G1560" s="71">
        <v>0</v>
      </c>
    </row>
    <row r="1561" spans="1:7">
      <c r="A1561" t="s">
        <v>3839</v>
      </c>
      <c r="B1561" t="s">
        <v>3398</v>
      </c>
      <c r="C1561">
        <v>0.54</v>
      </c>
      <c r="D1561" s="70">
        <v>45957</v>
      </c>
      <c r="E1561" s="70">
        <v>45972</v>
      </c>
      <c r="F1561">
        <v>1.5</v>
      </c>
      <c r="G1561" s="71">
        <v>0</v>
      </c>
    </row>
    <row r="1562" spans="1:7">
      <c r="A1562" t="s">
        <v>3840</v>
      </c>
      <c r="B1562" t="s">
        <v>3643</v>
      </c>
      <c r="C1562">
        <v>0.54</v>
      </c>
      <c r="D1562" s="70">
        <v>45957</v>
      </c>
      <c r="E1562" s="70">
        <v>45972</v>
      </c>
      <c r="F1562">
        <v>1.73</v>
      </c>
      <c r="G1562" s="71">
        <v>0</v>
      </c>
    </row>
    <row r="1563" spans="1:7">
      <c r="A1563" t="s">
        <v>1246</v>
      </c>
      <c r="B1563" t="s">
        <v>3216</v>
      </c>
      <c r="C1563">
        <v>0.54</v>
      </c>
      <c r="D1563" s="70">
        <v>45957</v>
      </c>
      <c r="E1563" s="70">
        <v>45972</v>
      </c>
      <c r="F1563">
        <v>3.77</v>
      </c>
      <c r="G1563" s="71">
        <v>0</v>
      </c>
    </row>
    <row r="1564" spans="1:7">
      <c r="A1564" t="s">
        <v>444</v>
      </c>
      <c r="B1564" t="s">
        <v>3808</v>
      </c>
      <c r="C1564">
        <v>0.54</v>
      </c>
      <c r="D1564" s="70">
        <v>45957</v>
      </c>
      <c r="E1564" s="70">
        <v>45972</v>
      </c>
      <c r="F1564">
        <v>2.96</v>
      </c>
      <c r="G1564" s="71">
        <v>0</v>
      </c>
    </row>
    <row r="1565" spans="1:7">
      <c r="A1565" t="s">
        <v>1058</v>
      </c>
      <c r="B1565" t="s">
        <v>2923</v>
      </c>
      <c r="C1565">
        <v>0.54</v>
      </c>
      <c r="D1565" s="70">
        <v>45957</v>
      </c>
      <c r="E1565" s="70">
        <v>45972</v>
      </c>
      <c r="F1565">
        <v>2.96</v>
      </c>
      <c r="G1565" s="71">
        <v>0</v>
      </c>
    </row>
    <row r="1566" spans="1:7">
      <c r="A1566" t="s">
        <v>1297</v>
      </c>
      <c r="B1566" t="s">
        <v>2854</v>
      </c>
      <c r="C1566">
        <v>0.54</v>
      </c>
      <c r="D1566" s="70">
        <v>45957</v>
      </c>
      <c r="E1566" s="70">
        <v>45972</v>
      </c>
      <c r="F1566">
        <v>3.08</v>
      </c>
      <c r="G1566" s="71">
        <v>0</v>
      </c>
    </row>
    <row r="1567" spans="1:7">
      <c r="A1567" t="s">
        <v>3841</v>
      </c>
      <c r="B1567" t="s">
        <v>3808</v>
      </c>
      <c r="C1567">
        <v>0.54</v>
      </c>
      <c r="D1567" s="70">
        <v>45957</v>
      </c>
      <c r="E1567" s="70">
        <v>45972</v>
      </c>
      <c r="F1567">
        <v>3.19</v>
      </c>
      <c r="G1567" s="71">
        <v>0</v>
      </c>
    </row>
    <row r="1568" spans="1:7">
      <c r="A1568" t="s">
        <v>3842</v>
      </c>
      <c r="B1568" t="s">
        <v>2923</v>
      </c>
      <c r="C1568">
        <v>0.54</v>
      </c>
      <c r="D1568" s="70">
        <v>45957</v>
      </c>
      <c r="E1568" s="70">
        <v>45972</v>
      </c>
      <c r="F1568">
        <v>3.19</v>
      </c>
      <c r="G1568" s="71">
        <v>0</v>
      </c>
    </row>
    <row r="1569" spans="1:7">
      <c r="A1569" t="s">
        <v>3843</v>
      </c>
      <c r="B1569" t="s">
        <v>2854</v>
      </c>
      <c r="C1569">
        <v>0.54</v>
      </c>
      <c r="D1569" s="70">
        <v>45957</v>
      </c>
      <c r="E1569" s="70">
        <v>45972</v>
      </c>
      <c r="F1569">
        <v>3.38</v>
      </c>
      <c r="G1569" s="71">
        <v>0</v>
      </c>
    </row>
    <row r="1570" spans="1:7">
      <c r="A1570" t="s">
        <v>3844</v>
      </c>
      <c r="B1570" t="s">
        <v>3629</v>
      </c>
      <c r="C1570">
        <v>0.54</v>
      </c>
      <c r="D1570" s="70">
        <v>45958</v>
      </c>
      <c r="E1570" s="70">
        <v>45973</v>
      </c>
      <c r="F1570">
        <v>2.42</v>
      </c>
      <c r="G1570" s="71">
        <v>0</v>
      </c>
    </row>
    <row r="1571" spans="1:7">
      <c r="A1571" t="s">
        <v>3845</v>
      </c>
      <c r="B1571" t="s">
        <v>2862</v>
      </c>
      <c r="C1571">
        <v>0.75</v>
      </c>
      <c r="D1571" s="70">
        <v>45958</v>
      </c>
      <c r="E1571" s="70">
        <v>45978</v>
      </c>
      <c r="F1571">
        <v>3.4</v>
      </c>
      <c r="G1571" s="71">
        <v>0</v>
      </c>
    </row>
    <row r="1572" spans="1:7">
      <c r="A1572" t="s">
        <v>3846</v>
      </c>
      <c r="B1572" t="s">
        <v>2862</v>
      </c>
      <c r="C1572">
        <v>0.75</v>
      </c>
      <c r="D1572" s="70">
        <v>45958</v>
      </c>
      <c r="E1572" s="70">
        <v>45978</v>
      </c>
      <c r="F1572">
        <v>3.55</v>
      </c>
      <c r="G1572" s="71">
        <v>0</v>
      </c>
    </row>
    <row r="1573" spans="1:7">
      <c r="A1573" t="s">
        <v>3847</v>
      </c>
      <c r="B1573" t="s">
        <v>3538</v>
      </c>
      <c r="C1573">
        <v>0.75</v>
      </c>
      <c r="D1573" s="70">
        <v>45958</v>
      </c>
      <c r="E1573" s="70">
        <v>45978</v>
      </c>
      <c r="F1573">
        <v>0.15</v>
      </c>
      <c r="G1573" s="71">
        <v>0</v>
      </c>
    </row>
    <row r="1574" spans="1:7">
      <c r="A1574" t="s">
        <v>3848</v>
      </c>
      <c r="B1574" t="s">
        <v>3481</v>
      </c>
      <c r="C1574">
        <v>0.75</v>
      </c>
      <c r="D1574" s="70">
        <v>45958</v>
      </c>
      <c r="E1574" s="70">
        <v>45978</v>
      </c>
      <c r="F1574">
        <v>6.25</v>
      </c>
      <c r="G1574" s="71">
        <v>0</v>
      </c>
    </row>
    <row r="1575" spans="1:7">
      <c r="A1575" t="s">
        <v>3849</v>
      </c>
      <c r="B1575" t="s">
        <v>2862</v>
      </c>
      <c r="C1575">
        <v>0.75</v>
      </c>
      <c r="D1575" s="70">
        <v>45958</v>
      </c>
      <c r="E1575" s="70">
        <v>45978</v>
      </c>
      <c r="F1575">
        <v>3</v>
      </c>
      <c r="G1575" s="71">
        <v>0</v>
      </c>
    </row>
    <row r="1576" spans="1:7">
      <c r="A1576" t="s">
        <v>3850</v>
      </c>
      <c r="B1576" t="s">
        <v>2862</v>
      </c>
      <c r="C1576">
        <v>0.75</v>
      </c>
      <c r="D1576" s="70">
        <v>45958</v>
      </c>
      <c r="E1576" s="70">
        <v>45978</v>
      </c>
      <c r="F1576">
        <v>3.35</v>
      </c>
      <c r="G1576" s="71">
        <v>0</v>
      </c>
    </row>
    <row r="1577" spans="1:7">
      <c r="A1577" t="s">
        <v>3851</v>
      </c>
      <c r="B1577" t="s">
        <v>2733</v>
      </c>
      <c r="C1577">
        <v>0.75</v>
      </c>
      <c r="D1577" s="70">
        <v>45958</v>
      </c>
      <c r="E1577" s="70">
        <v>45978</v>
      </c>
      <c r="F1577">
        <v>0</v>
      </c>
      <c r="G1577" s="71">
        <v>0</v>
      </c>
    </row>
    <row r="1578" spans="1:7">
      <c r="A1578" t="s">
        <v>3852</v>
      </c>
      <c r="B1578" t="s">
        <v>2735</v>
      </c>
      <c r="C1578">
        <v>0.75</v>
      </c>
      <c r="D1578" s="70">
        <v>45958</v>
      </c>
      <c r="E1578" s="70">
        <v>45978</v>
      </c>
      <c r="F1578">
        <v>0</v>
      </c>
      <c r="G1578" s="71">
        <v>0</v>
      </c>
    </row>
    <row r="1579" spans="1:7">
      <c r="A1579" t="s">
        <v>3853</v>
      </c>
      <c r="B1579" t="s">
        <v>3041</v>
      </c>
      <c r="C1579">
        <v>0.75</v>
      </c>
      <c r="D1579" s="70">
        <v>45959</v>
      </c>
      <c r="E1579" s="70">
        <v>45979</v>
      </c>
      <c r="F1579">
        <v>0.65</v>
      </c>
      <c r="G1579" s="71">
        <v>0</v>
      </c>
    </row>
    <row r="1580" spans="1:7">
      <c r="A1580" t="s">
        <v>3854</v>
      </c>
      <c r="B1580" t="s">
        <v>2989</v>
      </c>
      <c r="C1580">
        <v>0.75</v>
      </c>
      <c r="D1580" s="70">
        <v>45959</v>
      </c>
      <c r="E1580" s="70">
        <v>45979</v>
      </c>
      <c r="F1580">
        <v>0.5</v>
      </c>
      <c r="G1580" s="71">
        <v>0</v>
      </c>
    </row>
    <row r="1581" spans="1:7">
      <c r="A1581" t="s">
        <v>3855</v>
      </c>
      <c r="B1581" t="s">
        <v>2913</v>
      </c>
      <c r="C1581">
        <v>0.75</v>
      </c>
      <c r="D1581" s="70">
        <v>45959</v>
      </c>
      <c r="E1581" s="70">
        <v>45979</v>
      </c>
      <c r="F1581">
        <v>0.85</v>
      </c>
      <c r="G1581" s="71">
        <v>0</v>
      </c>
    </row>
    <row r="1582" spans="1:7">
      <c r="A1582" t="s">
        <v>3856</v>
      </c>
      <c r="B1582" t="s">
        <v>3746</v>
      </c>
      <c r="C1582">
        <v>0.75</v>
      </c>
      <c r="D1582" s="70">
        <v>45959</v>
      </c>
      <c r="E1582" s="70">
        <v>45979</v>
      </c>
      <c r="F1582">
        <v>1.95</v>
      </c>
      <c r="G1582" s="71">
        <v>0</v>
      </c>
    </row>
    <row r="1583" spans="1:7">
      <c r="A1583" t="s">
        <v>1193</v>
      </c>
      <c r="B1583" t="s">
        <v>3629</v>
      </c>
      <c r="C1583">
        <v>0.54</v>
      </c>
      <c r="D1583" s="70">
        <v>45960</v>
      </c>
      <c r="E1583" s="70">
        <v>45976</v>
      </c>
      <c r="F1583">
        <v>1.62</v>
      </c>
      <c r="G1583" s="71">
        <v>0</v>
      </c>
    </row>
    <row r="1584" spans="1:7">
      <c r="A1584" t="s">
        <v>3857</v>
      </c>
      <c r="B1584" t="s">
        <v>3641</v>
      </c>
      <c r="C1584">
        <v>0.54</v>
      </c>
      <c r="D1584" s="70">
        <v>45960</v>
      </c>
      <c r="E1584" s="70">
        <v>45976</v>
      </c>
      <c r="F1584">
        <v>2</v>
      </c>
      <c r="G1584" s="71">
        <v>0</v>
      </c>
    </row>
    <row r="1585" spans="1:7">
      <c r="A1585" t="s">
        <v>3858</v>
      </c>
      <c r="B1585" t="s">
        <v>3643</v>
      </c>
      <c r="C1585">
        <v>0.54</v>
      </c>
      <c r="D1585" s="70">
        <v>45960</v>
      </c>
      <c r="E1585" s="70">
        <v>45976</v>
      </c>
      <c r="F1585">
        <v>2</v>
      </c>
      <c r="G1585" s="71">
        <v>0</v>
      </c>
    </row>
    <row r="1586" spans="1:7">
      <c r="A1586" t="s">
        <v>3859</v>
      </c>
      <c r="B1586" t="s">
        <v>3641</v>
      </c>
      <c r="C1586">
        <v>0.54</v>
      </c>
      <c r="D1586" s="70">
        <v>45960</v>
      </c>
      <c r="E1586" s="70">
        <v>45976</v>
      </c>
      <c r="F1586">
        <v>2</v>
      </c>
      <c r="G1586" s="71">
        <v>0</v>
      </c>
    </row>
    <row r="1587" spans="1:7">
      <c r="A1587" t="s">
        <v>3860</v>
      </c>
      <c r="B1587" t="s">
        <v>3643</v>
      </c>
      <c r="C1587">
        <v>0.54</v>
      </c>
      <c r="D1587" s="70">
        <v>45960</v>
      </c>
      <c r="E1587" s="70">
        <v>45976</v>
      </c>
      <c r="F1587">
        <v>2</v>
      </c>
      <c r="G1587" s="71">
        <v>0</v>
      </c>
    </row>
    <row r="1588" spans="1:7">
      <c r="A1588" t="s">
        <v>3861</v>
      </c>
      <c r="B1588" t="s">
        <v>3643</v>
      </c>
      <c r="C1588">
        <v>0.54</v>
      </c>
      <c r="D1588" s="70">
        <v>45960</v>
      </c>
      <c r="E1588" s="70">
        <v>45976</v>
      </c>
      <c r="F1588">
        <v>1.85</v>
      </c>
      <c r="G1588" s="71">
        <v>0</v>
      </c>
    </row>
    <row r="1589" spans="1:7">
      <c r="A1589" t="s">
        <v>3862</v>
      </c>
      <c r="B1589" t="s">
        <v>3643</v>
      </c>
      <c r="C1589">
        <v>0.54</v>
      </c>
      <c r="D1589" s="70">
        <v>45960</v>
      </c>
      <c r="E1589" s="70">
        <v>45976</v>
      </c>
      <c r="F1589">
        <v>1.85</v>
      </c>
      <c r="G1589" s="71">
        <v>0</v>
      </c>
    </row>
    <row r="1590" spans="1:7">
      <c r="A1590" t="s">
        <v>615</v>
      </c>
      <c r="B1590" t="s">
        <v>3247</v>
      </c>
      <c r="C1590">
        <v>0.54</v>
      </c>
      <c r="D1590" s="70">
        <v>45960</v>
      </c>
      <c r="E1590" s="70">
        <v>45976</v>
      </c>
      <c r="F1590">
        <v>0.62</v>
      </c>
      <c r="G1590" s="71">
        <v>0</v>
      </c>
    </row>
    <row r="1591" spans="1:7">
      <c r="A1591" t="s">
        <v>673</v>
      </c>
      <c r="B1591" t="s">
        <v>3563</v>
      </c>
      <c r="C1591">
        <v>0.54</v>
      </c>
      <c r="D1591" s="70">
        <v>45960</v>
      </c>
      <c r="E1591" s="70">
        <v>45976</v>
      </c>
      <c r="F1591">
        <v>0.69</v>
      </c>
      <c r="G1591" s="71">
        <v>0</v>
      </c>
    </row>
    <row r="1592" spans="1:7">
      <c r="A1592" t="s">
        <v>3863</v>
      </c>
      <c r="B1592" t="s">
        <v>3063</v>
      </c>
      <c r="C1592">
        <v>0.54</v>
      </c>
      <c r="D1592" s="70">
        <v>45960</v>
      </c>
      <c r="E1592" s="70">
        <v>45976</v>
      </c>
      <c r="F1592">
        <v>4.5</v>
      </c>
      <c r="G1592" s="71">
        <v>0</v>
      </c>
    </row>
    <row r="1593" spans="1:7">
      <c r="A1593" t="s">
        <v>3864</v>
      </c>
      <c r="B1593" t="s">
        <v>3808</v>
      </c>
      <c r="C1593">
        <v>0.54</v>
      </c>
      <c r="D1593" s="70">
        <v>45960</v>
      </c>
      <c r="E1593" s="70">
        <v>45976</v>
      </c>
      <c r="F1593">
        <v>3.04</v>
      </c>
      <c r="G1593" s="71">
        <v>0</v>
      </c>
    </row>
    <row r="1594" spans="1:7">
      <c r="A1594" t="s">
        <v>3865</v>
      </c>
      <c r="B1594" t="s">
        <v>2923</v>
      </c>
      <c r="C1594">
        <v>0.54</v>
      </c>
      <c r="D1594" s="70">
        <v>45960</v>
      </c>
      <c r="E1594" s="70">
        <v>45976</v>
      </c>
      <c r="F1594">
        <v>3.04</v>
      </c>
      <c r="G1594" s="71">
        <v>0</v>
      </c>
    </row>
    <row r="1595" spans="1:7">
      <c r="A1595" t="s">
        <v>1298</v>
      </c>
      <c r="B1595" t="s">
        <v>2854</v>
      </c>
      <c r="C1595">
        <v>0.54</v>
      </c>
      <c r="D1595" s="70">
        <v>45960</v>
      </c>
      <c r="E1595" s="70">
        <v>45976</v>
      </c>
      <c r="F1595">
        <v>3.23</v>
      </c>
      <c r="G1595" s="71">
        <v>0</v>
      </c>
    </row>
    <row r="1596" spans="1:7">
      <c r="A1596" t="s">
        <v>2258</v>
      </c>
      <c r="B1596" t="s">
        <v>2923</v>
      </c>
      <c r="C1596">
        <v>0.54</v>
      </c>
      <c r="D1596" s="70">
        <v>45960</v>
      </c>
      <c r="E1596" s="70">
        <v>45976</v>
      </c>
      <c r="F1596">
        <v>6</v>
      </c>
      <c r="G1596" s="71">
        <v>0</v>
      </c>
    </row>
    <row r="1597" spans="1:7">
      <c r="A1597" t="s">
        <v>3866</v>
      </c>
      <c r="B1597" t="s">
        <v>2854</v>
      </c>
      <c r="C1597">
        <v>0.54</v>
      </c>
      <c r="D1597" s="70">
        <v>45960</v>
      </c>
      <c r="E1597" s="70">
        <v>45976</v>
      </c>
      <c r="F1597">
        <v>6.46</v>
      </c>
      <c r="G1597" s="71">
        <v>0</v>
      </c>
    </row>
    <row r="1598" spans="1:7">
      <c r="A1598" t="s">
        <v>3867</v>
      </c>
      <c r="B1598" t="s">
        <v>3643</v>
      </c>
      <c r="C1598">
        <v>0.54</v>
      </c>
      <c r="D1598" s="70">
        <v>45962</v>
      </c>
      <c r="E1598" s="70">
        <v>45977</v>
      </c>
      <c r="F1598">
        <v>1.46</v>
      </c>
      <c r="G1598" s="71">
        <v>0</v>
      </c>
    </row>
    <row r="1599" spans="1:7">
      <c r="A1599" t="s">
        <v>2211</v>
      </c>
      <c r="B1599" t="s">
        <v>3259</v>
      </c>
      <c r="C1599">
        <v>0.54</v>
      </c>
      <c r="D1599" s="70">
        <v>45962</v>
      </c>
      <c r="E1599" s="70">
        <v>45977</v>
      </c>
      <c r="F1599">
        <v>3.5</v>
      </c>
      <c r="G1599" s="71">
        <v>0</v>
      </c>
    </row>
    <row r="1600" spans="1:7">
      <c r="A1600" t="s">
        <v>2148</v>
      </c>
      <c r="B1600" t="s">
        <v>3063</v>
      </c>
      <c r="C1600">
        <v>0.54</v>
      </c>
      <c r="D1600" s="70">
        <v>45963</v>
      </c>
      <c r="E1600" s="70">
        <v>45978</v>
      </c>
      <c r="F1600">
        <v>4.42</v>
      </c>
      <c r="G1600" s="71">
        <v>0</v>
      </c>
    </row>
    <row r="1601" spans="1:7">
      <c r="A1601" t="s">
        <v>737</v>
      </c>
      <c r="B1601" t="s">
        <v>3868</v>
      </c>
      <c r="C1601">
        <v>0.54</v>
      </c>
      <c r="D1601" s="70">
        <v>45963</v>
      </c>
      <c r="E1601" s="70">
        <v>45978</v>
      </c>
      <c r="F1601">
        <v>3.27</v>
      </c>
      <c r="G1601" s="71">
        <v>0</v>
      </c>
    </row>
    <row r="1602" spans="1:7">
      <c r="A1602" t="s">
        <v>1365</v>
      </c>
      <c r="B1602" t="s">
        <v>3868</v>
      </c>
      <c r="C1602">
        <v>0.54</v>
      </c>
      <c r="D1602" s="70">
        <v>45963</v>
      </c>
      <c r="E1602" s="70">
        <v>45978</v>
      </c>
      <c r="F1602">
        <v>3.46</v>
      </c>
      <c r="G1602" s="71">
        <v>0</v>
      </c>
    </row>
    <row r="1603" spans="1:7">
      <c r="A1603" t="s">
        <v>3869</v>
      </c>
      <c r="B1603" t="s">
        <v>3808</v>
      </c>
      <c r="C1603">
        <v>0.54</v>
      </c>
      <c r="D1603" s="70">
        <v>45963</v>
      </c>
      <c r="E1603" s="70">
        <v>45978</v>
      </c>
      <c r="F1603">
        <v>3.27</v>
      </c>
      <c r="G1603" s="71">
        <v>0</v>
      </c>
    </row>
    <row r="1604" spans="1:7">
      <c r="A1604" t="s">
        <v>3870</v>
      </c>
      <c r="B1604" t="s">
        <v>2923</v>
      </c>
      <c r="C1604">
        <v>0.54</v>
      </c>
      <c r="D1604" s="70">
        <v>45963</v>
      </c>
      <c r="E1604" s="70">
        <v>45978</v>
      </c>
      <c r="F1604">
        <v>3.27</v>
      </c>
      <c r="G1604" s="71">
        <v>0</v>
      </c>
    </row>
    <row r="1605" spans="1:7">
      <c r="A1605" t="s">
        <v>1296</v>
      </c>
      <c r="B1605" t="s">
        <v>2854</v>
      </c>
      <c r="C1605">
        <v>0.54</v>
      </c>
      <c r="D1605" s="70">
        <v>45963</v>
      </c>
      <c r="E1605" s="70">
        <v>45978</v>
      </c>
      <c r="F1605">
        <v>3.46</v>
      </c>
      <c r="G1605" s="71">
        <v>0</v>
      </c>
    </row>
    <row r="1606" spans="1:7">
      <c r="A1606" t="s">
        <v>1199</v>
      </c>
      <c r="B1606" t="s">
        <v>3629</v>
      </c>
      <c r="C1606">
        <v>0.54</v>
      </c>
      <c r="D1606" s="70">
        <v>45963</v>
      </c>
      <c r="E1606" s="70">
        <v>45978</v>
      </c>
      <c r="F1606">
        <v>1.38</v>
      </c>
      <c r="G1606" s="71">
        <v>0</v>
      </c>
    </row>
    <row r="1607" spans="1:7">
      <c r="A1607" t="s">
        <v>3871</v>
      </c>
      <c r="B1607" t="s">
        <v>3380</v>
      </c>
      <c r="C1607">
        <v>0.75</v>
      </c>
      <c r="D1607" s="70">
        <v>45963</v>
      </c>
      <c r="E1607" s="70">
        <v>45981</v>
      </c>
      <c r="F1607">
        <v>0.8</v>
      </c>
      <c r="G1607" s="71">
        <v>0</v>
      </c>
    </row>
    <row r="1608" spans="1:7">
      <c r="A1608" t="s">
        <v>3872</v>
      </c>
      <c r="B1608" t="s">
        <v>3772</v>
      </c>
      <c r="C1608">
        <v>0.75</v>
      </c>
      <c r="D1608" s="70">
        <v>45963</v>
      </c>
      <c r="E1608" s="70">
        <v>45981</v>
      </c>
      <c r="F1608">
        <v>1.85</v>
      </c>
      <c r="G1608" s="71">
        <v>0</v>
      </c>
    </row>
    <row r="1609" spans="1:7">
      <c r="A1609" t="s">
        <v>3873</v>
      </c>
      <c r="B1609" t="s">
        <v>3772</v>
      </c>
      <c r="C1609">
        <v>0.75</v>
      </c>
      <c r="D1609" s="70">
        <v>45963</v>
      </c>
      <c r="E1609" s="70">
        <v>45981</v>
      </c>
      <c r="F1609">
        <v>1.85</v>
      </c>
      <c r="G1609" s="71">
        <v>0</v>
      </c>
    </row>
    <row r="1610" spans="1:7">
      <c r="A1610" t="s">
        <v>3874</v>
      </c>
      <c r="B1610" t="s">
        <v>3643</v>
      </c>
      <c r="C1610">
        <v>0.54</v>
      </c>
      <c r="D1610" s="70">
        <v>45963</v>
      </c>
      <c r="E1610" s="70">
        <v>45978</v>
      </c>
      <c r="F1610">
        <v>1.54</v>
      </c>
      <c r="G1610" s="71">
        <v>0</v>
      </c>
    </row>
    <row r="1611" spans="1:7">
      <c r="A1611" t="s">
        <v>3875</v>
      </c>
      <c r="B1611" t="s">
        <v>3643</v>
      </c>
      <c r="C1611">
        <v>0.54</v>
      </c>
      <c r="D1611" s="70">
        <v>45963</v>
      </c>
      <c r="E1611" s="70">
        <v>45978</v>
      </c>
      <c r="F1611">
        <v>1.54</v>
      </c>
      <c r="G1611" s="71">
        <v>0</v>
      </c>
    </row>
    <row r="1612" spans="1:7">
      <c r="A1612" t="s">
        <v>3876</v>
      </c>
      <c r="B1612" t="s">
        <v>3643</v>
      </c>
      <c r="C1612">
        <v>0.54</v>
      </c>
      <c r="D1612" s="70">
        <v>45963</v>
      </c>
      <c r="E1612" s="70">
        <v>45978</v>
      </c>
      <c r="F1612">
        <v>1.54</v>
      </c>
      <c r="G1612" s="71">
        <v>0</v>
      </c>
    </row>
    <row r="1613" spans="1:7">
      <c r="A1613" t="s">
        <v>3877</v>
      </c>
      <c r="B1613" t="s">
        <v>3538</v>
      </c>
      <c r="C1613">
        <v>0.75</v>
      </c>
      <c r="D1613" s="70">
        <v>45963</v>
      </c>
      <c r="E1613" s="70">
        <v>45981</v>
      </c>
      <c r="F1613">
        <v>0.65</v>
      </c>
      <c r="G1613" s="71">
        <v>0</v>
      </c>
    </row>
    <row r="1614" spans="1:7">
      <c r="A1614" t="s">
        <v>3878</v>
      </c>
      <c r="B1614" t="s">
        <v>3684</v>
      </c>
      <c r="C1614">
        <v>0.75</v>
      </c>
      <c r="D1614" s="70">
        <v>45963</v>
      </c>
      <c r="E1614" s="70">
        <v>45981</v>
      </c>
      <c r="F1614">
        <v>0</v>
      </c>
      <c r="G1614" s="71">
        <v>0</v>
      </c>
    </row>
    <row r="1615" spans="1:7">
      <c r="A1615" t="s">
        <v>1270</v>
      </c>
      <c r="B1615" t="s">
        <v>3696</v>
      </c>
      <c r="C1615">
        <v>0.54</v>
      </c>
      <c r="D1615" s="70">
        <v>45963</v>
      </c>
      <c r="E1615" s="70">
        <v>45978</v>
      </c>
      <c r="F1615">
        <v>2.04</v>
      </c>
      <c r="G1615" s="71">
        <v>0</v>
      </c>
    </row>
    <row r="1616" spans="1:7">
      <c r="A1616" t="s">
        <v>3879</v>
      </c>
      <c r="B1616" t="s">
        <v>3698</v>
      </c>
      <c r="C1616">
        <v>0.54</v>
      </c>
      <c r="D1616" s="70">
        <v>45963</v>
      </c>
      <c r="E1616" s="70">
        <v>45978</v>
      </c>
      <c r="F1616">
        <v>2.04</v>
      </c>
      <c r="G1616" s="71">
        <v>0</v>
      </c>
    </row>
    <row r="1617" spans="1:7">
      <c r="A1617" t="s">
        <v>3880</v>
      </c>
      <c r="B1617" t="s">
        <v>3234</v>
      </c>
      <c r="C1617">
        <v>0.75</v>
      </c>
      <c r="D1617" s="70">
        <v>45963</v>
      </c>
      <c r="E1617" s="70">
        <v>45981</v>
      </c>
      <c r="F1617">
        <v>0.9</v>
      </c>
      <c r="G1617" s="71">
        <v>0</v>
      </c>
    </row>
    <row r="1618" spans="1:7">
      <c r="A1618" t="s">
        <v>3881</v>
      </c>
      <c r="B1618" t="s">
        <v>3234</v>
      </c>
      <c r="C1618">
        <v>0.75</v>
      </c>
      <c r="D1618" s="70">
        <v>45963</v>
      </c>
      <c r="E1618" s="70">
        <v>45981</v>
      </c>
      <c r="F1618">
        <v>0.9</v>
      </c>
      <c r="G1618" s="71">
        <v>0</v>
      </c>
    </row>
    <row r="1619" spans="1:7">
      <c r="A1619" t="s">
        <v>733</v>
      </c>
      <c r="B1619" t="s">
        <v>3868</v>
      </c>
      <c r="C1619">
        <v>0.54</v>
      </c>
      <c r="D1619" s="70">
        <v>45963</v>
      </c>
      <c r="E1619" s="70">
        <v>45978</v>
      </c>
      <c r="F1619">
        <v>2.88</v>
      </c>
      <c r="G1619" s="71">
        <v>0</v>
      </c>
    </row>
    <row r="1620" spans="1:7">
      <c r="A1620" t="s">
        <v>1402</v>
      </c>
      <c r="B1620" t="s">
        <v>3868</v>
      </c>
      <c r="C1620">
        <v>0.54</v>
      </c>
      <c r="D1620" s="70">
        <v>45963</v>
      </c>
      <c r="E1620" s="70">
        <v>45978</v>
      </c>
      <c r="F1620">
        <v>3.19</v>
      </c>
      <c r="G1620" s="71">
        <v>0</v>
      </c>
    </row>
    <row r="1621" spans="1:7">
      <c r="A1621" t="s">
        <v>3882</v>
      </c>
      <c r="B1621" t="s">
        <v>2796</v>
      </c>
      <c r="C1621">
        <v>0.75</v>
      </c>
      <c r="D1621" s="70">
        <v>45963</v>
      </c>
      <c r="E1621" s="70">
        <v>45981</v>
      </c>
      <c r="F1621">
        <v>3.25</v>
      </c>
      <c r="G1621" s="71">
        <v>0</v>
      </c>
    </row>
    <row r="1622" spans="1:7">
      <c r="A1622" t="s">
        <v>3883</v>
      </c>
      <c r="B1622" t="s">
        <v>2817</v>
      </c>
      <c r="C1622">
        <v>0.75</v>
      </c>
      <c r="D1622" s="70">
        <v>45963</v>
      </c>
      <c r="E1622" s="70">
        <v>45981</v>
      </c>
      <c r="F1622">
        <v>3.25</v>
      </c>
      <c r="G1622" s="71">
        <v>0</v>
      </c>
    </row>
    <row r="1623" spans="1:7">
      <c r="A1623" t="s">
        <v>3884</v>
      </c>
      <c r="B1623" t="s">
        <v>2798</v>
      </c>
      <c r="C1623">
        <v>0.75</v>
      </c>
      <c r="D1623" s="70">
        <v>45963</v>
      </c>
      <c r="E1623" s="70">
        <v>45981</v>
      </c>
      <c r="F1623">
        <v>3.25</v>
      </c>
      <c r="G1623" s="71">
        <v>0</v>
      </c>
    </row>
    <row r="1624" spans="1:7">
      <c r="A1624" t="s">
        <v>3885</v>
      </c>
      <c r="B1624" t="s">
        <v>2862</v>
      </c>
      <c r="C1624">
        <v>0.75</v>
      </c>
      <c r="D1624" s="70">
        <v>45963</v>
      </c>
      <c r="E1624" s="70">
        <v>45981</v>
      </c>
      <c r="F1624">
        <v>3.15</v>
      </c>
      <c r="G1624" s="71">
        <v>0</v>
      </c>
    </row>
    <row r="1625" spans="1:7">
      <c r="A1625" t="s">
        <v>3886</v>
      </c>
      <c r="B1625" t="s">
        <v>2862</v>
      </c>
      <c r="C1625">
        <v>0.75</v>
      </c>
      <c r="D1625" s="70">
        <v>45963</v>
      </c>
      <c r="E1625" s="70">
        <v>45981</v>
      </c>
      <c r="F1625">
        <v>6.6</v>
      </c>
      <c r="G1625" s="71">
        <v>0</v>
      </c>
    </row>
    <row r="1626" spans="1:7">
      <c r="A1626" t="s">
        <v>3887</v>
      </c>
      <c r="B1626" t="s">
        <v>3538</v>
      </c>
      <c r="C1626">
        <v>0.75</v>
      </c>
      <c r="D1626" s="70">
        <v>45964</v>
      </c>
      <c r="E1626" s="70">
        <v>45984</v>
      </c>
      <c r="F1626">
        <v>1.8</v>
      </c>
      <c r="G1626" s="71">
        <v>0</v>
      </c>
    </row>
    <row r="1627" spans="1:7">
      <c r="A1627" t="s">
        <v>3888</v>
      </c>
      <c r="B1627" t="s">
        <v>2928</v>
      </c>
      <c r="C1627">
        <v>0.54</v>
      </c>
      <c r="D1627" s="70">
        <v>45964</v>
      </c>
      <c r="E1627" s="70">
        <v>45979</v>
      </c>
      <c r="F1627">
        <v>0.85</v>
      </c>
      <c r="G1627" s="71">
        <v>0</v>
      </c>
    </row>
    <row r="1628" spans="1:7">
      <c r="A1628" t="s">
        <v>3889</v>
      </c>
      <c r="B1628" t="s">
        <v>2929</v>
      </c>
      <c r="C1628">
        <v>0.54</v>
      </c>
      <c r="D1628" s="70">
        <v>45964</v>
      </c>
      <c r="E1628" s="70">
        <v>45979</v>
      </c>
      <c r="F1628">
        <v>2.69</v>
      </c>
      <c r="G1628" s="71">
        <v>0</v>
      </c>
    </row>
    <row r="1629" spans="1:7">
      <c r="A1629" t="s">
        <v>3890</v>
      </c>
      <c r="B1629" t="s">
        <v>2796</v>
      </c>
      <c r="C1629">
        <v>0.75</v>
      </c>
      <c r="D1629" s="70">
        <v>45964</v>
      </c>
      <c r="E1629" s="70">
        <v>45984</v>
      </c>
      <c r="F1629">
        <v>3.45</v>
      </c>
      <c r="G1629" s="71">
        <v>0</v>
      </c>
    </row>
    <row r="1630" spans="1:7">
      <c r="A1630" t="s">
        <v>3891</v>
      </c>
      <c r="B1630" t="s">
        <v>2817</v>
      </c>
      <c r="C1630">
        <v>0.75</v>
      </c>
      <c r="D1630" s="70">
        <v>45964</v>
      </c>
      <c r="E1630" s="70">
        <v>45984</v>
      </c>
      <c r="F1630">
        <v>3.45</v>
      </c>
      <c r="G1630" s="71">
        <v>0</v>
      </c>
    </row>
    <row r="1631" spans="1:7">
      <c r="A1631" t="s">
        <v>3892</v>
      </c>
      <c r="B1631" t="s">
        <v>2798</v>
      </c>
      <c r="C1631">
        <v>0.75</v>
      </c>
      <c r="D1631" s="70">
        <v>45964</v>
      </c>
      <c r="E1631" s="70">
        <v>45984</v>
      </c>
      <c r="F1631">
        <v>3.4</v>
      </c>
      <c r="G1631" s="71">
        <v>0</v>
      </c>
    </row>
    <row r="1632" spans="1:7">
      <c r="A1632" t="s">
        <v>3893</v>
      </c>
      <c r="B1632" t="s">
        <v>2862</v>
      </c>
      <c r="C1632">
        <v>0.75</v>
      </c>
      <c r="D1632" s="70">
        <v>45964</v>
      </c>
      <c r="E1632" s="70">
        <v>45984</v>
      </c>
      <c r="F1632">
        <v>3.35</v>
      </c>
      <c r="G1632" s="71">
        <v>0</v>
      </c>
    </row>
    <row r="1633" spans="1:7">
      <c r="A1633" t="s">
        <v>3894</v>
      </c>
      <c r="B1633" t="s">
        <v>3234</v>
      </c>
      <c r="C1633">
        <v>0.75</v>
      </c>
      <c r="D1633" s="70">
        <v>45964</v>
      </c>
      <c r="E1633" s="70">
        <v>45984</v>
      </c>
      <c r="F1633">
        <v>0.35</v>
      </c>
      <c r="G1633" s="71">
        <v>0</v>
      </c>
    </row>
    <row r="1634" spans="1:7">
      <c r="A1634" t="s">
        <v>3895</v>
      </c>
      <c r="B1634" t="s">
        <v>3088</v>
      </c>
      <c r="C1634">
        <v>0.75</v>
      </c>
      <c r="D1634" s="70">
        <v>45964</v>
      </c>
      <c r="E1634" s="70">
        <v>45984</v>
      </c>
      <c r="F1634">
        <v>0.5</v>
      </c>
      <c r="G1634" s="71">
        <v>0</v>
      </c>
    </row>
    <row r="1635" spans="1:7">
      <c r="A1635" t="s">
        <v>3896</v>
      </c>
      <c r="B1635" t="s">
        <v>3234</v>
      </c>
      <c r="C1635">
        <v>0.75</v>
      </c>
      <c r="D1635" s="70">
        <v>45964</v>
      </c>
      <c r="E1635" s="70">
        <v>45984</v>
      </c>
      <c r="F1635">
        <v>0.45</v>
      </c>
      <c r="G1635" s="71">
        <v>0</v>
      </c>
    </row>
    <row r="1636" spans="1:7">
      <c r="A1636" t="s">
        <v>177</v>
      </c>
      <c r="B1636" t="s">
        <v>2758</v>
      </c>
      <c r="C1636">
        <v>0.54</v>
      </c>
      <c r="D1636" s="70">
        <v>45964</v>
      </c>
      <c r="E1636" s="70">
        <v>45979</v>
      </c>
      <c r="F1636">
        <v>2.19</v>
      </c>
      <c r="G1636" s="71">
        <v>0</v>
      </c>
    </row>
    <row r="1637" spans="1:7">
      <c r="A1637" t="s">
        <v>1096</v>
      </c>
      <c r="B1637" t="s">
        <v>2759</v>
      </c>
      <c r="C1637">
        <v>0.54</v>
      </c>
      <c r="D1637" s="70">
        <v>45964</v>
      </c>
      <c r="E1637" s="70">
        <v>45979</v>
      </c>
      <c r="F1637">
        <v>2.19</v>
      </c>
      <c r="G1637" s="71">
        <v>0</v>
      </c>
    </row>
    <row r="1638" spans="1:7">
      <c r="A1638" t="s">
        <v>3897</v>
      </c>
      <c r="B1638" t="s">
        <v>2760</v>
      </c>
      <c r="C1638">
        <v>0.54</v>
      </c>
      <c r="D1638" s="70">
        <v>45964</v>
      </c>
      <c r="E1638" s="70">
        <v>45979</v>
      </c>
      <c r="F1638">
        <v>2.19</v>
      </c>
      <c r="G1638" s="71">
        <v>0</v>
      </c>
    </row>
    <row r="1639" spans="1:7">
      <c r="A1639" t="s">
        <v>956</v>
      </c>
      <c r="B1639" t="s">
        <v>3398</v>
      </c>
      <c r="C1639">
        <v>0.54</v>
      </c>
      <c r="D1639" s="70">
        <v>45965</v>
      </c>
      <c r="E1639" s="70">
        <v>45980</v>
      </c>
      <c r="F1639">
        <v>0.77</v>
      </c>
      <c r="G1639" s="71">
        <v>0</v>
      </c>
    </row>
    <row r="1640" spans="1:7">
      <c r="A1640" t="s">
        <v>1195</v>
      </c>
      <c r="B1640" t="s">
        <v>3629</v>
      </c>
      <c r="C1640">
        <v>0.54</v>
      </c>
      <c r="D1640" s="70">
        <v>45965</v>
      </c>
      <c r="E1640" s="70">
        <v>45980</v>
      </c>
      <c r="F1640">
        <v>0.81</v>
      </c>
      <c r="G1640" s="71">
        <v>0</v>
      </c>
    </row>
    <row r="1641" spans="1:7">
      <c r="A1641" t="s">
        <v>1275</v>
      </c>
      <c r="B1641" t="s">
        <v>3696</v>
      </c>
      <c r="C1641">
        <v>0.54</v>
      </c>
      <c r="D1641" s="70">
        <v>45965</v>
      </c>
      <c r="E1641" s="70">
        <v>45980</v>
      </c>
      <c r="F1641">
        <v>1.69</v>
      </c>
      <c r="G1641" s="71">
        <v>0</v>
      </c>
    </row>
    <row r="1642" spans="1:7">
      <c r="A1642" t="s">
        <v>2179</v>
      </c>
      <c r="B1642" t="s">
        <v>3698</v>
      </c>
      <c r="C1642">
        <v>0.54</v>
      </c>
      <c r="D1642" s="70">
        <v>45965</v>
      </c>
      <c r="E1642" s="70">
        <v>45980</v>
      </c>
      <c r="F1642">
        <v>1.69</v>
      </c>
      <c r="G1642" s="71">
        <v>0</v>
      </c>
    </row>
    <row r="1643" spans="1:7">
      <c r="A1643" t="s">
        <v>1200</v>
      </c>
      <c r="B1643" t="s">
        <v>3629</v>
      </c>
      <c r="C1643">
        <v>0.54</v>
      </c>
      <c r="D1643" s="70">
        <v>45965</v>
      </c>
      <c r="E1643" s="70">
        <v>45980</v>
      </c>
      <c r="F1643">
        <v>0.81</v>
      </c>
      <c r="G1643" s="71">
        <v>0</v>
      </c>
    </row>
    <row r="1644" spans="1:7">
      <c r="A1644" t="s">
        <v>1229</v>
      </c>
      <c r="B1644" t="s">
        <v>3643</v>
      </c>
      <c r="C1644">
        <v>0.54</v>
      </c>
      <c r="D1644" s="70">
        <v>45965</v>
      </c>
      <c r="E1644" s="70">
        <v>45980</v>
      </c>
      <c r="F1644">
        <v>2</v>
      </c>
      <c r="G1644" s="71">
        <v>0</v>
      </c>
    </row>
    <row r="1645" spans="1:7">
      <c r="A1645" t="s">
        <v>3898</v>
      </c>
      <c r="B1645" t="s">
        <v>3236</v>
      </c>
      <c r="C1645">
        <v>0.75</v>
      </c>
      <c r="D1645" s="70">
        <v>45965</v>
      </c>
      <c r="E1645" s="70">
        <v>45986</v>
      </c>
      <c r="F1645">
        <v>1.8</v>
      </c>
      <c r="G1645" s="71">
        <v>0</v>
      </c>
    </row>
    <row r="1646" spans="1:7">
      <c r="A1646" t="s">
        <v>3899</v>
      </c>
      <c r="B1646" t="s">
        <v>3380</v>
      </c>
      <c r="C1646">
        <v>0.75</v>
      </c>
      <c r="D1646" s="70">
        <v>45966</v>
      </c>
      <c r="E1646" s="70">
        <v>45986</v>
      </c>
      <c r="F1646">
        <v>0.2</v>
      </c>
      <c r="G1646" s="71">
        <v>0</v>
      </c>
    </row>
    <row r="1647" spans="1:7">
      <c r="A1647" t="s">
        <v>3900</v>
      </c>
      <c r="B1647" t="s">
        <v>3536</v>
      </c>
      <c r="C1647">
        <v>0.75</v>
      </c>
      <c r="D1647" s="70">
        <v>45966</v>
      </c>
      <c r="E1647" s="70">
        <v>45986</v>
      </c>
      <c r="F1647">
        <v>1</v>
      </c>
      <c r="G1647" s="71">
        <v>0</v>
      </c>
    </row>
    <row r="1648" spans="1:7">
      <c r="A1648" t="s">
        <v>3901</v>
      </c>
      <c r="B1648" t="s">
        <v>3091</v>
      </c>
      <c r="C1648">
        <v>0.75</v>
      </c>
      <c r="D1648" s="70">
        <v>45966</v>
      </c>
      <c r="E1648" s="70">
        <v>45986</v>
      </c>
      <c r="F1648">
        <v>6.6</v>
      </c>
      <c r="G1648" s="71">
        <v>0</v>
      </c>
    </row>
    <row r="1649" spans="1:7">
      <c r="A1649" t="s">
        <v>1257</v>
      </c>
      <c r="B1649" t="s">
        <v>3696</v>
      </c>
      <c r="C1649">
        <v>0.54</v>
      </c>
      <c r="D1649" s="70">
        <v>45967</v>
      </c>
      <c r="E1649" s="70">
        <v>45983</v>
      </c>
      <c r="F1649">
        <v>2.08</v>
      </c>
      <c r="G1649" s="71">
        <v>0</v>
      </c>
    </row>
    <row r="1650" spans="1:7">
      <c r="A1650" t="s">
        <v>3902</v>
      </c>
      <c r="B1650" t="s">
        <v>3698</v>
      </c>
      <c r="C1650">
        <v>0.54</v>
      </c>
      <c r="D1650" s="70">
        <v>45967</v>
      </c>
      <c r="E1650" s="70">
        <v>45983</v>
      </c>
      <c r="F1650">
        <v>2.08</v>
      </c>
      <c r="G1650" s="71">
        <v>0</v>
      </c>
    </row>
    <row r="1651" spans="1:7">
      <c r="A1651" t="s">
        <v>3903</v>
      </c>
      <c r="B1651" t="s">
        <v>3696</v>
      </c>
      <c r="C1651">
        <v>0.54</v>
      </c>
      <c r="D1651" s="70">
        <v>45967</v>
      </c>
      <c r="E1651" s="70">
        <v>45983</v>
      </c>
      <c r="F1651">
        <v>2.08</v>
      </c>
      <c r="G1651" s="71">
        <v>0</v>
      </c>
    </row>
    <row r="1652" spans="1:7">
      <c r="A1652" t="s">
        <v>3904</v>
      </c>
      <c r="B1652" t="s">
        <v>3698</v>
      </c>
      <c r="C1652">
        <v>0.54</v>
      </c>
      <c r="D1652" s="70">
        <v>45967</v>
      </c>
      <c r="E1652" s="70">
        <v>45983</v>
      </c>
      <c r="F1652">
        <v>2.08</v>
      </c>
      <c r="G1652" s="71">
        <v>0</v>
      </c>
    </row>
    <row r="1653" spans="1:7">
      <c r="A1653" t="s">
        <v>3905</v>
      </c>
      <c r="B1653" t="s">
        <v>3753</v>
      </c>
      <c r="C1653">
        <v>0.75</v>
      </c>
      <c r="D1653" s="70">
        <v>45967</v>
      </c>
      <c r="E1653" s="70">
        <v>45987</v>
      </c>
      <c r="F1653">
        <v>2.15</v>
      </c>
      <c r="G1653" s="71">
        <v>0</v>
      </c>
    </row>
    <row r="1654" spans="1:7">
      <c r="A1654" t="s">
        <v>1249</v>
      </c>
      <c r="B1654" t="s">
        <v>3696</v>
      </c>
      <c r="C1654">
        <v>0.54</v>
      </c>
      <c r="D1654" s="70">
        <v>45967</v>
      </c>
      <c r="E1654" s="70">
        <v>45983</v>
      </c>
      <c r="F1654">
        <v>1.88</v>
      </c>
      <c r="G1654" s="71">
        <v>0</v>
      </c>
    </row>
    <row r="1655" spans="1:7">
      <c r="A1655" t="s">
        <v>2324</v>
      </c>
      <c r="B1655" t="s">
        <v>3698</v>
      </c>
      <c r="C1655">
        <v>0.54</v>
      </c>
      <c r="D1655" s="70">
        <v>45967</v>
      </c>
      <c r="E1655" s="70">
        <v>45983</v>
      </c>
      <c r="F1655">
        <v>1.88</v>
      </c>
      <c r="G1655" s="71">
        <v>0</v>
      </c>
    </row>
    <row r="1656" spans="1:7">
      <c r="A1656" t="s">
        <v>1268</v>
      </c>
      <c r="B1656" t="s">
        <v>3696</v>
      </c>
      <c r="C1656">
        <v>0.54</v>
      </c>
      <c r="D1656" s="70">
        <v>45967</v>
      </c>
      <c r="E1656" s="70">
        <v>45983</v>
      </c>
      <c r="F1656">
        <v>1.88</v>
      </c>
      <c r="G1656" s="71">
        <v>0</v>
      </c>
    </row>
    <row r="1657" spans="1:7">
      <c r="A1657" t="s">
        <v>3906</v>
      </c>
      <c r="B1657" t="s">
        <v>3698</v>
      </c>
      <c r="C1657">
        <v>0.54</v>
      </c>
      <c r="D1657" s="70">
        <v>45967</v>
      </c>
      <c r="E1657" s="70">
        <v>45983</v>
      </c>
      <c r="F1657">
        <v>1.88</v>
      </c>
      <c r="G1657" s="71">
        <v>0</v>
      </c>
    </row>
    <row r="1658" spans="1:7">
      <c r="A1658" t="s">
        <v>735</v>
      </c>
      <c r="B1658" t="s">
        <v>3868</v>
      </c>
      <c r="C1658">
        <v>0.54</v>
      </c>
      <c r="D1658" s="70">
        <v>45967</v>
      </c>
      <c r="E1658" s="70">
        <v>45983</v>
      </c>
      <c r="F1658">
        <v>3</v>
      </c>
      <c r="G1658" s="71">
        <v>0</v>
      </c>
    </row>
    <row r="1659" spans="1:7">
      <c r="A1659" t="s">
        <v>2413</v>
      </c>
      <c r="B1659" t="s">
        <v>2715</v>
      </c>
      <c r="C1659">
        <v>0.54</v>
      </c>
      <c r="D1659" s="70">
        <v>45967</v>
      </c>
      <c r="E1659" s="70">
        <v>45983</v>
      </c>
      <c r="F1659">
        <v>0</v>
      </c>
      <c r="G1659" s="71">
        <v>0</v>
      </c>
    </row>
    <row r="1660" spans="1:7">
      <c r="A1660" t="s">
        <v>2414</v>
      </c>
      <c r="B1660" t="s">
        <v>2717</v>
      </c>
      <c r="C1660">
        <v>0.54</v>
      </c>
      <c r="D1660" s="70">
        <v>45967</v>
      </c>
      <c r="E1660" s="70">
        <v>45983</v>
      </c>
      <c r="F1660">
        <v>0</v>
      </c>
      <c r="G1660" s="71">
        <v>0</v>
      </c>
    </row>
    <row r="1661" spans="1:7">
      <c r="A1661" t="s">
        <v>3907</v>
      </c>
      <c r="B1661" t="s">
        <v>2758</v>
      </c>
      <c r="C1661">
        <v>0.54</v>
      </c>
      <c r="D1661" s="70">
        <v>45967</v>
      </c>
      <c r="E1661" s="70">
        <v>45983</v>
      </c>
      <c r="F1661">
        <v>2.15</v>
      </c>
      <c r="G1661" s="71">
        <v>0</v>
      </c>
    </row>
    <row r="1662" spans="1:7">
      <c r="A1662" t="s">
        <v>3908</v>
      </c>
      <c r="B1662" t="s">
        <v>2759</v>
      </c>
      <c r="C1662">
        <v>0.54</v>
      </c>
      <c r="D1662" s="70">
        <v>45967</v>
      </c>
      <c r="E1662" s="70">
        <v>45983</v>
      </c>
      <c r="F1662">
        <v>2.15</v>
      </c>
      <c r="G1662" s="71">
        <v>0</v>
      </c>
    </row>
    <row r="1663" spans="1:7">
      <c r="A1663" t="s">
        <v>3909</v>
      </c>
      <c r="B1663" t="s">
        <v>2760</v>
      </c>
      <c r="C1663">
        <v>0.54</v>
      </c>
      <c r="D1663" s="70">
        <v>45967</v>
      </c>
      <c r="E1663" s="70">
        <v>45983</v>
      </c>
      <c r="F1663">
        <v>2.15</v>
      </c>
      <c r="G1663" s="71">
        <v>0</v>
      </c>
    </row>
    <row r="1664" spans="1:7">
      <c r="A1664" t="s">
        <v>921</v>
      </c>
      <c r="B1664" t="s">
        <v>3868</v>
      </c>
      <c r="C1664">
        <v>0.54</v>
      </c>
      <c r="D1664" s="70">
        <v>45967</v>
      </c>
      <c r="E1664" s="70">
        <v>45983</v>
      </c>
      <c r="F1664">
        <v>6.19</v>
      </c>
      <c r="G1664" s="71">
        <v>0</v>
      </c>
    </row>
    <row r="1665" spans="1:7">
      <c r="A1665" t="s">
        <v>3910</v>
      </c>
      <c r="B1665" t="s">
        <v>3808</v>
      </c>
      <c r="C1665">
        <v>0.54</v>
      </c>
      <c r="D1665" s="70">
        <v>45967</v>
      </c>
      <c r="E1665" s="70">
        <v>45983</v>
      </c>
      <c r="F1665">
        <v>8.65</v>
      </c>
      <c r="G1665" s="71">
        <v>0</v>
      </c>
    </row>
    <row r="1666" spans="1:7">
      <c r="A1666" t="s">
        <v>567</v>
      </c>
      <c r="B1666" t="s">
        <v>3911</v>
      </c>
      <c r="C1666">
        <v>0.54</v>
      </c>
      <c r="D1666" s="70">
        <v>45969</v>
      </c>
      <c r="E1666" s="70">
        <v>45984</v>
      </c>
      <c r="F1666">
        <v>3.31</v>
      </c>
      <c r="G1666" s="71">
        <v>0</v>
      </c>
    </row>
    <row r="1667" spans="1:7">
      <c r="A1667" t="s">
        <v>1368</v>
      </c>
      <c r="B1667" t="s">
        <v>3911</v>
      </c>
      <c r="C1667">
        <v>0.54</v>
      </c>
      <c r="D1667" s="70">
        <v>45969</v>
      </c>
      <c r="E1667" s="70">
        <v>45984</v>
      </c>
      <c r="F1667">
        <v>3.5</v>
      </c>
      <c r="G1667" s="71">
        <v>0</v>
      </c>
    </row>
    <row r="1668" spans="1:7">
      <c r="A1668" t="s">
        <v>739</v>
      </c>
      <c r="B1668" t="s">
        <v>3868</v>
      </c>
      <c r="C1668">
        <v>0.54</v>
      </c>
      <c r="D1668" s="70">
        <v>45969</v>
      </c>
      <c r="E1668" s="70">
        <v>45984</v>
      </c>
      <c r="F1668">
        <v>3.27</v>
      </c>
      <c r="G1668" s="71">
        <v>0</v>
      </c>
    </row>
    <row r="1669" spans="1:7">
      <c r="A1669" t="s">
        <v>565</v>
      </c>
      <c r="B1669" t="s">
        <v>3911</v>
      </c>
      <c r="C1669">
        <v>0.54</v>
      </c>
      <c r="D1669" s="70">
        <v>45969</v>
      </c>
      <c r="E1669" s="70">
        <v>45984</v>
      </c>
      <c r="F1669">
        <v>2.96</v>
      </c>
      <c r="G1669" s="71">
        <v>0</v>
      </c>
    </row>
    <row r="1670" spans="1:7">
      <c r="A1670" t="s">
        <v>1405</v>
      </c>
      <c r="B1670" t="s">
        <v>3911</v>
      </c>
      <c r="C1670">
        <v>0.54</v>
      </c>
      <c r="D1670" s="70">
        <v>45969</v>
      </c>
      <c r="E1670" s="70">
        <v>45984</v>
      </c>
      <c r="F1670">
        <v>3.27</v>
      </c>
      <c r="G1670" s="71">
        <v>0</v>
      </c>
    </row>
    <row r="1671" spans="1:7">
      <c r="A1671" t="s">
        <v>1276</v>
      </c>
      <c r="B1671" t="s">
        <v>3696</v>
      </c>
      <c r="C1671">
        <v>0.54</v>
      </c>
      <c r="D1671" s="70">
        <v>45970</v>
      </c>
      <c r="E1671" s="70">
        <v>45985</v>
      </c>
      <c r="F1671">
        <v>1.46</v>
      </c>
      <c r="G1671" s="71">
        <v>0</v>
      </c>
    </row>
    <row r="1672" spans="1:7">
      <c r="A1672" t="s">
        <v>3912</v>
      </c>
      <c r="B1672" t="s">
        <v>3698</v>
      </c>
      <c r="C1672">
        <v>0.54</v>
      </c>
      <c r="D1672" s="70">
        <v>45970</v>
      </c>
      <c r="E1672" s="70">
        <v>45985</v>
      </c>
      <c r="F1672">
        <v>1.46</v>
      </c>
      <c r="G1672" s="71">
        <v>0</v>
      </c>
    </row>
    <row r="1673" spans="1:7">
      <c r="A1673" t="s">
        <v>3913</v>
      </c>
      <c r="B1673" t="s">
        <v>3234</v>
      </c>
      <c r="C1673">
        <v>0.75</v>
      </c>
      <c r="D1673" s="70">
        <v>45970</v>
      </c>
      <c r="E1673" s="70">
        <v>45988</v>
      </c>
      <c r="F1673">
        <v>1.1499999999999999</v>
      </c>
      <c r="G1673" s="71">
        <v>0</v>
      </c>
    </row>
    <row r="1674" spans="1:7">
      <c r="A1674" t="s">
        <v>3914</v>
      </c>
      <c r="B1674" t="s">
        <v>3753</v>
      </c>
      <c r="C1674">
        <v>0.75</v>
      </c>
      <c r="D1674" s="70">
        <v>45970</v>
      </c>
      <c r="E1674" s="70">
        <v>45988</v>
      </c>
      <c r="F1674">
        <v>2.2000000000000002</v>
      </c>
      <c r="G1674" s="71">
        <v>0</v>
      </c>
    </row>
    <row r="1675" spans="1:7">
      <c r="A1675" t="s">
        <v>3915</v>
      </c>
      <c r="B1675" t="s">
        <v>3234</v>
      </c>
      <c r="C1675">
        <v>0.75</v>
      </c>
      <c r="D1675" s="70">
        <v>45970</v>
      </c>
      <c r="E1675" s="70">
        <v>45988</v>
      </c>
      <c r="F1675">
        <v>1.1499999999999999</v>
      </c>
      <c r="G1675" s="71">
        <v>0</v>
      </c>
    </row>
    <row r="1676" spans="1:7">
      <c r="A1676" t="s">
        <v>3916</v>
      </c>
      <c r="B1676" t="s">
        <v>3234</v>
      </c>
      <c r="C1676">
        <v>0.75</v>
      </c>
      <c r="D1676" s="70">
        <v>45970</v>
      </c>
      <c r="E1676" s="70">
        <v>45988</v>
      </c>
      <c r="F1676">
        <v>1.1499999999999999</v>
      </c>
      <c r="G1676" s="71">
        <v>0</v>
      </c>
    </row>
    <row r="1677" spans="1:7">
      <c r="A1677" t="s">
        <v>3917</v>
      </c>
      <c r="B1677" t="s">
        <v>3396</v>
      </c>
      <c r="C1677">
        <v>0.54</v>
      </c>
      <c r="D1677" s="70">
        <v>45970</v>
      </c>
      <c r="E1677" s="70">
        <v>45985</v>
      </c>
      <c r="F1677">
        <v>2.27</v>
      </c>
      <c r="G1677" s="71">
        <v>0</v>
      </c>
    </row>
    <row r="1678" spans="1:7">
      <c r="A1678" t="s">
        <v>3918</v>
      </c>
      <c r="B1678" t="s">
        <v>3919</v>
      </c>
      <c r="C1678">
        <v>0.75</v>
      </c>
      <c r="D1678" s="70">
        <v>45970</v>
      </c>
      <c r="E1678" s="70">
        <v>45988</v>
      </c>
      <c r="F1678">
        <v>7</v>
      </c>
      <c r="G1678" s="71">
        <v>0</v>
      </c>
    </row>
    <row r="1679" spans="1:7">
      <c r="A1679" t="s">
        <v>2317</v>
      </c>
      <c r="B1679" t="s">
        <v>2775</v>
      </c>
      <c r="C1679">
        <v>0.54</v>
      </c>
      <c r="D1679" s="70">
        <v>45970</v>
      </c>
      <c r="E1679" s="70">
        <v>45985</v>
      </c>
      <c r="F1679">
        <v>2.31</v>
      </c>
      <c r="G1679" s="71">
        <v>0</v>
      </c>
    </row>
    <row r="1680" spans="1:7">
      <c r="A1680" t="s">
        <v>1136</v>
      </c>
      <c r="B1680" t="s">
        <v>2792</v>
      </c>
      <c r="C1680">
        <v>0.54</v>
      </c>
      <c r="D1680" s="70">
        <v>45970</v>
      </c>
      <c r="E1680" s="70">
        <v>45985</v>
      </c>
      <c r="F1680">
        <v>2.31</v>
      </c>
      <c r="G1680" s="71">
        <v>0</v>
      </c>
    </row>
    <row r="1681" spans="1:7">
      <c r="A1681" t="s">
        <v>3920</v>
      </c>
      <c r="B1681" t="s">
        <v>2776</v>
      </c>
      <c r="C1681">
        <v>0.54</v>
      </c>
      <c r="D1681" s="70">
        <v>45970</v>
      </c>
      <c r="E1681" s="70">
        <v>45985</v>
      </c>
      <c r="F1681">
        <v>2.27</v>
      </c>
      <c r="G1681" s="71">
        <v>0</v>
      </c>
    </row>
    <row r="1682" spans="1:7">
      <c r="A1682" t="s">
        <v>1189</v>
      </c>
      <c r="B1682" t="s">
        <v>2824</v>
      </c>
      <c r="C1682">
        <v>0.54</v>
      </c>
      <c r="D1682" s="70">
        <v>45970</v>
      </c>
      <c r="E1682" s="70">
        <v>45985</v>
      </c>
      <c r="F1682">
        <v>2.23</v>
      </c>
      <c r="G1682" s="71">
        <v>0</v>
      </c>
    </row>
    <row r="1683" spans="1:7">
      <c r="A1683" t="s">
        <v>3921</v>
      </c>
      <c r="B1683" t="s">
        <v>2767</v>
      </c>
      <c r="C1683">
        <v>0.75</v>
      </c>
      <c r="D1683" s="70">
        <v>45970</v>
      </c>
      <c r="E1683" s="70">
        <v>45988</v>
      </c>
      <c r="F1683">
        <v>2.4</v>
      </c>
      <c r="G1683" s="71">
        <v>0</v>
      </c>
    </row>
    <row r="1684" spans="1:7">
      <c r="A1684" t="s">
        <v>3922</v>
      </c>
      <c r="B1684" t="s">
        <v>2769</v>
      </c>
      <c r="C1684">
        <v>0.75</v>
      </c>
      <c r="D1684" s="70">
        <v>45970</v>
      </c>
      <c r="E1684" s="70">
        <v>45988</v>
      </c>
      <c r="F1684">
        <v>2.4</v>
      </c>
      <c r="G1684" s="71">
        <v>0</v>
      </c>
    </row>
    <row r="1685" spans="1:7">
      <c r="A1685" t="s">
        <v>3923</v>
      </c>
      <c r="B1685" t="s">
        <v>2771</v>
      </c>
      <c r="C1685">
        <v>0.75</v>
      </c>
      <c r="D1685" s="70">
        <v>45970</v>
      </c>
      <c r="E1685" s="70">
        <v>45988</v>
      </c>
      <c r="F1685">
        <v>2.4</v>
      </c>
      <c r="G1685" s="71">
        <v>0</v>
      </c>
    </row>
    <row r="1686" spans="1:7">
      <c r="A1686" t="s">
        <v>3924</v>
      </c>
      <c r="B1686" t="s">
        <v>3925</v>
      </c>
      <c r="C1686">
        <v>0.75</v>
      </c>
      <c r="D1686" s="70">
        <v>45970</v>
      </c>
      <c r="E1686" s="70">
        <v>45988</v>
      </c>
      <c r="F1686">
        <v>7.45</v>
      </c>
      <c r="G1686" s="71">
        <v>0</v>
      </c>
    </row>
    <row r="1687" spans="1:7">
      <c r="A1687" t="s">
        <v>1210</v>
      </c>
      <c r="B1687" t="s">
        <v>3629</v>
      </c>
      <c r="C1687">
        <v>0.54</v>
      </c>
      <c r="D1687" s="70">
        <v>45971</v>
      </c>
      <c r="E1687" s="70">
        <v>45986</v>
      </c>
      <c r="F1687">
        <v>0.15</v>
      </c>
      <c r="G1687" s="71">
        <v>0</v>
      </c>
    </row>
    <row r="1688" spans="1:7">
      <c r="A1688" t="s">
        <v>1215</v>
      </c>
      <c r="B1688" t="s">
        <v>3629</v>
      </c>
      <c r="C1688">
        <v>0.54</v>
      </c>
      <c r="D1688" s="70">
        <v>45971</v>
      </c>
      <c r="E1688" s="70">
        <v>45986</v>
      </c>
      <c r="F1688">
        <v>2</v>
      </c>
      <c r="G1688" s="71">
        <v>0</v>
      </c>
    </row>
    <row r="1689" spans="1:7">
      <c r="A1689" t="s">
        <v>3926</v>
      </c>
      <c r="B1689" t="s">
        <v>3821</v>
      </c>
      <c r="C1689">
        <v>0.75</v>
      </c>
      <c r="D1689" s="70">
        <v>45971</v>
      </c>
      <c r="E1689" s="70">
        <v>45991</v>
      </c>
      <c r="F1689">
        <v>1.85</v>
      </c>
      <c r="G1689" s="71">
        <v>0</v>
      </c>
    </row>
    <row r="1690" spans="1:7">
      <c r="A1690" t="s">
        <v>3927</v>
      </c>
      <c r="B1690" t="s">
        <v>3823</v>
      </c>
      <c r="C1690">
        <v>0.75</v>
      </c>
      <c r="D1690" s="70">
        <v>45971</v>
      </c>
      <c r="E1690" s="70">
        <v>45991</v>
      </c>
      <c r="F1690">
        <v>1.85</v>
      </c>
      <c r="G1690" s="71">
        <v>0</v>
      </c>
    </row>
    <row r="1691" spans="1:7">
      <c r="A1691" t="s">
        <v>3928</v>
      </c>
      <c r="B1691" t="s">
        <v>3821</v>
      </c>
      <c r="C1691">
        <v>0.75</v>
      </c>
      <c r="D1691" s="70">
        <v>45971</v>
      </c>
      <c r="E1691" s="70">
        <v>45991</v>
      </c>
      <c r="F1691">
        <v>1.85</v>
      </c>
      <c r="G1691" s="71">
        <v>0</v>
      </c>
    </row>
    <row r="1692" spans="1:7">
      <c r="A1692" t="s">
        <v>3929</v>
      </c>
      <c r="B1692" t="s">
        <v>3823</v>
      </c>
      <c r="C1692">
        <v>0.75</v>
      </c>
      <c r="D1692" s="70">
        <v>45971</v>
      </c>
      <c r="E1692" s="70">
        <v>45991</v>
      </c>
      <c r="F1692">
        <v>1.85</v>
      </c>
      <c r="G1692" s="71">
        <v>0</v>
      </c>
    </row>
    <row r="1693" spans="1:7">
      <c r="A1693" t="s">
        <v>1271</v>
      </c>
      <c r="B1693" t="s">
        <v>3696</v>
      </c>
      <c r="C1693">
        <v>0.54</v>
      </c>
      <c r="D1693" s="70">
        <v>45971</v>
      </c>
      <c r="E1693" s="70">
        <v>45986</v>
      </c>
      <c r="F1693">
        <v>1.5</v>
      </c>
      <c r="G1693" s="71">
        <v>0</v>
      </c>
    </row>
    <row r="1694" spans="1:7">
      <c r="A1694" t="s">
        <v>2325</v>
      </c>
      <c r="B1694" t="s">
        <v>3698</v>
      </c>
      <c r="C1694">
        <v>0.54</v>
      </c>
      <c r="D1694" s="70">
        <v>45971</v>
      </c>
      <c r="E1694" s="70">
        <v>45986</v>
      </c>
      <c r="F1694">
        <v>1.5</v>
      </c>
      <c r="G1694" s="71">
        <v>0</v>
      </c>
    </row>
    <row r="1695" spans="1:7">
      <c r="A1695" t="s">
        <v>1274</v>
      </c>
      <c r="B1695" t="s">
        <v>3696</v>
      </c>
      <c r="C1695">
        <v>0.54</v>
      </c>
      <c r="D1695" s="70">
        <v>45971</v>
      </c>
      <c r="E1695" s="70">
        <v>45986</v>
      </c>
      <c r="F1695">
        <v>1.5</v>
      </c>
      <c r="G1695" s="71">
        <v>0</v>
      </c>
    </row>
    <row r="1696" spans="1:7">
      <c r="A1696" t="s">
        <v>3930</v>
      </c>
      <c r="B1696" t="s">
        <v>3698</v>
      </c>
      <c r="C1696">
        <v>0.54</v>
      </c>
      <c r="D1696" s="70">
        <v>45971</v>
      </c>
      <c r="E1696" s="70">
        <v>45986</v>
      </c>
      <c r="F1696">
        <v>1.5</v>
      </c>
      <c r="G1696" s="71">
        <v>0</v>
      </c>
    </row>
    <row r="1697" spans="1:7">
      <c r="A1697" t="s">
        <v>1277</v>
      </c>
      <c r="B1697" t="s">
        <v>3696</v>
      </c>
      <c r="C1697">
        <v>0.54</v>
      </c>
      <c r="D1697" s="70">
        <v>45971</v>
      </c>
      <c r="E1697" s="70">
        <v>45986</v>
      </c>
      <c r="F1697">
        <v>1.5</v>
      </c>
      <c r="G1697" s="71">
        <v>0</v>
      </c>
    </row>
    <row r="1698" spans="1:7">
      <c r="A1698" t="s">
        <v>2326</v>
      </c>
      <c r="B1698" t="s">
        <v>3698</v>
      </c>
      <c r="C1698">
        <v>0.54</v>
      </c>
      <c r="D1698" s="70">
        <v>45971</v>
      </c>
      <c r="E1698" s="70">
        <v>45986</v>
      </c>
      <c r="F1698">
        <v>1.5</v>
      </c>
      <c r="G1698" s="71">
        <v>0</v>
      </c>
    </row>
    <row r="1699" spans="1:7">
      <c r="A1699" t="s">
        <v>3931</v>
      </c>
      <c r="B1699" t="s">
        <v>3325</v>
      </c>
      <c r="C1699">
        <v>0.75</v>
      </c>
      <c r="D1699" s="70">
        <v>45971</v>
      </c>
      <c r="E1699" s="70">
        <v>45991</v>
      </c>
      <c r="F1699">
        <v>0.9</v>
      </c>
      <c r="G1699" s="71">
        <v>0</v>
      </c>
    </row>
    <row r="1700" spans="1:7">
      <c r="A1700" t="s">
        <v>3932</v>
      </c>
      <c r="B1700" t="s">
        <v>3770</v>
      </c>
      <c r="C1700">
        <v>0.75</v>
      </c>
      <c r="D1700" s="70">
        <v>45971</v>
      </c>
      <c r="E1700" s="70">
        <v>45991</v>
      </c>
      <c r="F1700">
        <v>2.2000000000000002</v>
      </c>
      <c r="G1700" s="71">
        <v>0</v>
      </c>
    </row>
    <row r="1701" spans="1:7">
      <c r="A1701" t="s">
        <v>3933</v>
      </c>
      <c r="B1701" t="s">
        <v>3772</v>
      </c>
      <c r="C1701">
        <v>0.75</v>
      </c>
      <c r="D1701" s="70">
        <v>45971</v>
      </c>
      <c r="E1701" s="70">
        <v>45991</v>
      </c>
      <c r="F1701">
        <v>2.2000000000000002</v>
      </c>
      <c r="G1701" s="71">
        <v>0</v>
      </c>
    </row>
    <row r="1702" spans="1:7">
      <c r="A1702" t="s">
        <v>3934</v>
      </c>
      <c r="B1702" t="s">
        <v>3182</v>
      </c>
      <c r="C1702">
        <v>0.54</v>
      </c>
      <c r="D1702" s="70">
        <v>45971</v>
      </c>
      <c r="E1702" s="70">
        <v>45986</v>
      </c>
      <c r="F1702">
        <v>0.42</v>
      </c>
      <c r="G1702" s="71">
        <v>0</v>
      </c>
    </row>
    <row r="1703" spans="1:7">
      <c r="A1703" t="s">
        <v>1231</v>
      </c>
      <c r="B1703" t="s">
        <v>3696</v>
      </c>
      <c r="C1703">
        <v>0.54</v>
      </c>
      <c r="D1703" s="70">
        <v>45971</v>
      </c>
      <c r="E1703" s="70">
        <v>45986</v>
      </c>
      <c r="F1703">
        <v>2.04</v>
      </c>
      <c r="G1703" s="71">
        <v>0</v>
      </c>
    </row>
    <row r="1704" spans="1:7">
      <c r="A1704" t="s">
        <v>2328</v>
      </c>
      <c r="B1704" t="s">
        <v>3698</v>
      </c>
      <c r="C1704">
        <v>0.54</v>
      </c>
      <c r="D1704" s="70">
        <v>45971</v>
      </c>
      <c r="E1704" s="70">
        <v>45986</v>
      </c>
      <c r="F1704">
        <v>2.04</v>
      </c>
      <c r="G1704" s="71">
        <v>0</v>
      </c>
    </row>
    <row r="1705" spans="1:7">
      <c r="A1705" t="s">
        <v>3935</v>
      </c>
      <c r="B1705" t="s">
        <v>3091</v>
      </c>
      <c r="C1705">
        <v>0.75</v>
      </c>
      <c r="D1705" s="70">
        <v>45971</v>
      </c>
      <c r="E1705" s="70">
        <v>45991</v>
      </c>
      <c r="F1705">
        <v>4.0999999999999996</v>
      </c>
      <c r="G1705" s="71">
        <v>0</v>
      </c>
    </row>
    <row r="1706" spans="1:7">
      <c r="A1706" t="s">
        <v>3936</v>
      </c>
      <c r="B1706" t="s">
        <v>3538</v>
      </c>
      <c r="C1706">
        <v>0.75</v>
      </c>
      <c r="D1706" s="70">
        <v>45972</v>
      </c>
      <c r="E1706" s="70">
        <v>45992</v>
      </c>
      <c r="F1706">
        <v>0.6</v>
      </c>
      <c r="G1706" s="71">
        <v>0</v>
      </c>
    </row>
    <row r="1707" spans="1:7">
      <c r="A1707" t="s">
        <v>3937</v>
      </c>
      <c r="B1707" t="s">
        <v>3919</v>
      </c>
      <c r="C1707">
        <v>0.75</v>
      </c>
      <c r="D1707" s="70">
        <v>45972</v>
      </c>
      <c r="E1707" s="70">
        <v>45992</v>
      </c>
      <c r="F1707">
        <v>7.05</v>
      </c>
      <c r="G1707" s="71">
        <v>0</v>
      </c>
    </row>
    <row r="1708" spans="1:7">
      <c r="A1708" t="s">
        <v>3938</v>
      </c>
      <c r="B1708" t="s">
        <v>3398</v>
      </c>
      <c r="C1708">
        <v>0.54</v>
      </c>
      <c r="D1708" s="70">
        <v>45972</v>
      </c>
      <c r="E1708" s="70">
        <v>45987</v>
      </c>
      <c r="F1708">
        <v>0.19</v>
      </c>
      <c r="G1708" s="71">
        <v>0</v>
      </c>
    </row>
    <row r="1709" spans="1:7">
      <c r="A1709" t="s">
        <v>3939</v>
      </c>
      <c r="B1709" t="s">
        <v>3112</v>
      </c>
      <c r="C1709">
        <v>0.54</v>
      </c>
      <c r="D1709" s="70">
        <v>45972</v>
      </c>
      <c r="E1709" s="70">
        <v>45987</v>
      </c>
      <c r="F1709">
        <v>0</v>
      </c>
      <c r="G1709" s="71">
        <v>0</v>
      </c>
    </row>
    <row r="1710" spans="1:7">
      <c r="A1710" t="s">
        <v>3940</v>
      </c>
      <c r="B1710" t="s">
        <v>3380</v>
      </c>
      <c r="C1710">
        <v>0.75</v>
      </c>
      <c r="D1710" s="70">
        <v>45972</v>
      </c>
      <c r="E1710" s="70">
        <v>45992</v>
      </c>
      <c r="F1710">
        <v>1.75</v>
      </c>
      <c r="G1710" s="71">
        <v>0</v>
      </c>
    </row>
    <row r="1711" spans="1:7">
      <c r="A1711" t="s">
        <v>3941</v>
      </c>
      <c r="B1711" t="s">
        <v>3635</v>
      </c>
      <c r="C1711">
        <v>0.75</v>
      </c>
      <c r="D1711" s="70">
        <v>45972</v>
      </c>
      <c r="E1711" s="70">
        <v>45992</v>
      </c>
      <c r="F1711">
        <v>0.15</v>
      </c>
      <c r="G1711" s="71">
        <v>0</v>
      </c>
    </row>
    <row r="1712" spans="1:7">
      <c r="A1712" t="s">
        <v>3942</v>
      </c>
      <c r="B1712" t="s">
        <v>3911</v>
      </c>
      <c r="C1712">
        <v>0.54</v>
      </c>
      <c r="D1712" s="70">
        <v>45972</v>
      </c>
      <c r="E1712" s="70">
        <v>45987</v>
      </c>
      <c r="F1712">
        <v>3.12</v>
      </c>
      <c r="G1712" s="71">
        <v>0</v>
      </c>
    </row>
    <row r="1713" spans="1:7">
      <c r="A1713" t="s">
        <v>3943</v>
      </c>
      <c r="B1713" t="s">
        <v>2796</v>
      </c>
      <c r="C1713">
        <v>0.75</v>
      </c>
      <c r="D1713" s="70">
        <v>45972</v>
      </c>
      <c r="E1713" s="70">
        <v>45992</v>
      </c>
      <c r="F1713">
        <v>3.3</v>
      </c>
      <c r="G1713" s="71">
        <v>0</v>
      </c>
    </row>
    <row r="1714" spans="1:7">
      <c r="A1714" t="s">
        <v>3944</v>
      </c>
      <c r="B1714" t="s">
        <v>2817</v>
      </c>
      <c r="C1714">
        <v>0.75</v>
      </c>
      <c r="D1714" s="70">
        <v>45972</v>
      </c>
      <c r="E1714" s="70">
        <v>45992</v>
      </c>
      <c r="F1714">
        <v>3.3</v>
      </c>
      <c r="G1714" s="71">
        <v>0</v>
      </c>
    </row>
    <row r="1715" spans="1:7">
      <c r="A1715" t="s">
        <v>3945</v>
      </c>
      <c r="B1715" t="s">
        <v>2798</v>
      </c>
      <c r="C1715">
        <v>0.75</v>
      </c>
      <c r="D1715" s="70">
        <v>45972</v>
      </c>
      <c r="E1715" s="70">
        <v>45992</v>
      </c>
      <c r="F1715">
        <v>3.25</v>
      </c>
      <c r="G1715" s="71">
        <v>0</v>
      </c>
    </row>
    <row r="1716" spans="1:7">
      <c r="A1716" t="s">
        <v>3946</v>
      </c>
      <c r="B1716" t="s">
        <v>2862</v>
      </c>
      <c r="C1716">
        <v>0.75</v>
      </c>
      <c r="D1716" s="70">
        <v>45972</v>
      </c>
      <c r="E1716" s="70">
        <v>45992</v>
      </c>
      <c r="F1716">
        <v>3.15</v>
      </c>
      <c r="G1716" s="71">
        <v>0</v>
      </c>
    </row>
    <row r="1717" spans="1:7">
      <c r="A1717" t="s">
        <v>3947</v>
      </c>
      <c r="B1717" t="s">
        <v>3091</v>
      </c>
      <c r="C1717">
        <v>0.75</v>
      </c>
      <c r="D1717" s="70">
        <v>45973</v>
      </c>
      <c r="E1717" s="70">
        <v>45993</v>
      </c>
      <c r="F1717">
        <v>4.2</v>
      </c>
      <c r="G1717" s="71">
        <v>0</v>
      </c>
    </row>
    <row r="1718" spans="1:7">
      <c r="A1718" t="s">
        <v>3948</v>
      </c>
      <c r="B1718" t="s">
        <v>3919</v>
      </c>
      <c r="C1718">
        <v>0.75</v>
      </c>
      <c r="D1718" s="70">
        <v>45973</v>
      </c>
      <c r="E1718" s="70">
        <v>45993</v>
      </c>
      <c r="F1718">
        <v>3.55</v>
      </c>
      <c r="G1718" s="71">
        <v>0</v>
      </c>
    </row>
    <row r="1719" spans="1:7">
      <c r="A1719" t="s">
        <v>3949</v>
      </c>
      <c r="B1719" t="s">
        <v>2989</v>
      </c>
      <c r="C1719">
        <v>0.75</v>
      </c>
      <c r="D1719" s="70">
        <v>45973</v>
      </c>
      <c r="E1719" s="70">
        <v>45993</v>
      </c>
      <c r="F1719">
        <v>3.55</v>
      </c>
      <c r="G1719" s="71">
        <v>0</v>
      </c>
    </row>
    <row r="1720" spans="1:7">
      <c r="A1720" t="s">
        <v>3950</v>
      </c>
      <c r="B1720" t="s">
        <v>2913</v>
      </c>
      <c r="C1720">
        <v>0.75</v>
      </c>
      <c r="D1720" s="70">
        <v>45973</v>
      </c>
      <c r="E1720" s="70">
        <v>45993</v>
      </c>
      <c r="F1720">
        <v>3.75</v>
      </c>
      <c r="G1720" s="71">
        <v>0</v>
      </c>
    </row>
    <row r="1721" spans="1:7">
      <c r="A1721" t="s">
        <v>3951</v>
      </c>
      <c r="B1721" t="s">
        <v>3919</v>
      </c>
      <c r="C1721">
        <v>0.75</v>
      </c>
      <c r="D1721" s="70">
        <v>45973</v>
      </c>
      <c r="E1721" s="70">
        <v>45993</v>
      </c>
      <c r="F1721">
        <v>3.75</v>
      </c>
      <c r="G1721" s="71">
        <v>0</v>
      </c>
    </row>
    <row r="1722" spans="1:7">
      <c r="A1722" t="s">
        <v>3952</v>
      </c>
      <c r="B1722" t="s">
        <v>2989</v>
      </c>
      <c r="C1722">
        <v>0.75</v>
      </c>
      <c r="D1722" s="70">
        <v>45973</v>
      </c>
      <c r="E1722" s="70">
        <v>45993</v>
      </c>
      <c r="F1722">
        <v>3.75</v>
      </c>
      <c r="G1722" s="71">
        <v>0</v>
      </c>
    </row>
    <row r="1723" spans="1:7">
      <c r="A1723" t="s">
        <v>3953</v>
      </c>
      <c r="B1723" t="s">
        <v>2913</v>
      </c>
      <c r="C1723">
        <v>0.75</v>
      </c>
      <c r="D1723" s="70">
        <v>45973</v>
      </c>
      <c r="E1723" s="70">
        <v>45993</v>
      </c>
      <c r="F1723">
        <v>3.95</v>
      </c>
      <c r="G1723" s="71">
        <v>0</v>
      </c>
    </row>
    <row r="1724" spans="1:7">
      <c r="A1724" t="s">
        <v>3954</v>
      </c>
      <c r="B1724" t="s">
        <v>3538</v>
      </c>
      <c r="C1724">
        <v>0.75</v>
      </c>
      <c r="D1724" s="70">
        <v>45973</v>
      </c>
      <c r="E1724" s="70">
        <v>45993</v>
      </c>
      <c r="F1724">
        <v>1.6</v>
      </c>
      <c r="G1724" s="71">
        <v>0</v>
      </c>
    </row>
    <row r="1725" spans="1:7">
      <c r="A1725" t="s">
        <v>3955</v>
      </c>
      <c r="B1725" t="s">
        <v>3772</v>
      </c>
      <c r="C1725">
        <v>0.75</v>
      </c>
      <c r="D1725" s="70">
        <v>45973</v>
      </c>
      <c r="E1725" s="70">
        <v>45993</v>
      </c>
      <c r="F1725">
        <v>1.85</v>
      </c>
      <c r="G1725" s="71">
        <v>0</v>
      </c>
    </row>
    <row r="1726" spans="1:7">
      <c r="A1726" t="s">
        <v>3956</v>
      </c>
      <c r="B1726" t="s">
        <v>3346</v>
      </c>
      <c r="C1726">
        <v>0.75</v>
      </c>
      <c r="D1726" s="70">
        <v>45973</v>
      </c>
      <c r="E1726" s="70">
        <v>45993</v>
      </c>
      <c r="F1726">
        <v>4.05</v>
      </c>
      <c r="G1726" s="71">
        <v>0</v>
      </c>
    </row>
    <row r="1727" spans="1:7">
      <c r="A1727" t="s">
        <v>3957</v>
      </c>
      <c r="B1727" t="s">
        <v>3919</v>
      </c>
      <c r="C1727">
        <v>0.75</v>
      </c>
      <c r="D1727" s="70">
        <v>45973</v>
      </c>
      <c r="E1727" s="70">
        <v>45993</v>
      </c>
      <c r="F1727">
        <v>3.2</v>
      </c>
      <c r="G1727" s="71">
        <v>0</v>
      </c>
    </row>
    <row r="1728" spans="1:7">
      <c r="A1728" t="s">
        <v>3958</v>
      </c>
      <c r="B1728" t="s">
        <v>2989</v>
      </c>
      <c r="C1728">
        <v>0.75</v>
      </c>
      <c r="D1728" s="70">
        <v>45973</v>
      </c>
      <c r="E1728" s="70">
        <v>45993</v>
      </c>
      <c r="F1728">
        <v>3.2</v>
      </c>
      <c r="G1728" s="71">
        <v>0</v>
      </c>
    </row>
    <row r="1729" spans="1:7">
      <c r="A1729" t="s">
        <v>3959</v>
      </c>
      <c r="B1729" t="s">
        <v>2913</v>
      </c>
      <c r="C1729">
        <v>0.75</v>
      </c>
      <c r="D1729" s="70">
        <v>45973</v>
      </c>
      <c r="E1729" s="70">
        <v>45993</v>
      </c>
      <c r="F1729">
        <v>3.35</v>
      </c>
      <c r="G1729" s="71">
        <v>0</v>
      </c>
    </row>
    <row r="1730" spans="1:7">
      <c r="A1730" t="s">
        <v>3960</v>
      </c>
      <c r="B1730" t="s">
        <v>3919</v>
      </c>
      <c r="C1730">
        <v>0.75</v>
      </c>
      <c r="D1730" s="70">
        <v>45973</v>
      </c>
      <c r="E1730" s="70">
        <v>45993</v>
      </c>
      <c r="F1730">
        <v>3.5</v>
      </c>
      <c r="G1730" s="71">
        <v>0</v>
      </c>
    </row>
    <row r="1731" spans="1:7">
      <c r="A1731" t="s">
        <v>3961</v>
      </c>
      <c r="B1731" t="s">
        <v>2989</v>
      </c>
      <c r="C1731">
        <v>0.75</v>
      </c>
      <c r="D1731" s="70">
        <v>45973</v>
      </c>
      <c r="E1731" s="70">
        <v>45993</v>
      </c>
      <c r="F1731">
        <v>3.5</v>
      </c>
      <c r="G1731" s="71">
        <v>0</v>
      </c>
    </row>
    <row r="1732" spans="1:7">
      <c r="A1732" t="s">
        <v>3962</v>
      </c>
      <c r="B1732" t="s">
        <v>2913</v>
      </c>
      <c r="C1732">
        <v>0.75</v>
      </c>
      <c r="D1732" s="70">
        <v>45973</v>
      </c>
      <c r="E1732" s="70">
        <v>45993</v>
      </c>
      <c r="F1732">
        <v>3.65</v>
      </c>
      <c r="G1732" s="71">
        <v>0</v>
      </c>
    </row>
    <row r="1733" spans="1:7">
      <c r="A1733" t="s">
        <v>3963</v>
      </c>
      <c r="B1733" t="s">
        <v>3643</v>
      </c>
      <c r="C1733">
        <v>0.54</v>
      </c>
      <c r="D1733" s="70">
        <v>45974</v>
      </c>
      <c r="E1733" s="70">
        <v>45990</v>
      </c>
      <c r="F1733">
        <v>1.62</v>
      </c>
      <c r="G1733" s="71">
        <v>0</v>
      </c>
    </row>
    <row r="1734" spans="1:7">
      <c r="A1734" t="s">
        <v>3964</v>
      </c>
      <c r="B1734" t="s">
        <v>3753</v>
      </c>
      <c r="C1734">
        <v>0.75</v>
      </c>
      <c r="D1734" s="70">
        <v>45974</v>
      </c>
      <c r="E1734" s="70">
        <v>45994</v>
      </c>
      <c r="F1734">
        <v>2.6</v>
      </c>
      <c r="G1734" s="71">
        <v>0</v>
      </c>
    </row>
    <row r="1735" spans="1:7">
      <c r="A1735" t="s">
        <v>3965</v>
      </c>
      <c r="B1735" t="s">
        <v>3911</v>
      </c>
      <c r="C1735">
        <v>0.54</v>
      </c>
      <c r="D1735" s="70">
        <v>45974</v>
      </c>
      <c r="E1735" s="70">
        <v>45990</v>
      </c>
      <c r="F1735">
        <v>3.31</v>
      </c>
      <c r="G1735" s="71">
        <v>0</v>
      </c>
    </row>
    <row r="1736" spans="1:7">
      <c r="A1736" t="s">
        <v>2190</v>
      </c>
      <c r="B1736" t="s">
        <v>3641</v>
      </c>
      <c r="C1736">
        <v>0.54</v>
      </c>
      <c r="D1736" s="70">
        <v>45974</v>
      </c>
      <c r="E1736" s="70">
        <v>45990</v>
      </c>
      <c r="F1736">
        <v>1.38</v>
      </c>
      <c r="G1736" s="71">
        <v>0</v>
      </c>
    </row>
    <row r="1737" spans="1:7">
      <c r="A1737" t="s">
        <v>3966</v>
      </c>
      <c r="B1737" t="s">
        <v>3643</v>
      </c>
      <c r="C1737">
        <v>0.54</v>
      </c>
      <c r="D1737" s="70">
        <v>45974</v>
      </c>
      <c r="E1737" s="70">
        <v>45990</v>
      </c>
      <c r="F1737">
        <v>1.38</v>
      </c>
      <c r="G1737" s="71">
        <v>0</v>
      </c>
    </row>
    <row r="1738" spans="1:7">
      <c r="A1738" t="s">
        <v>3967</v>
      </c>
      <c r="B1738" t="s">
        <v>3182</v>
      </c>
      <c r="C1738">
        <v>0.54</v>
      </c>
      <c r="D1738" s="70">
        <v>45974</v>
      </c>
      <c r="E1738" s="70">
        <v>45990</v>
      </c>
      <c r="F1738">
        <v>0.38</v>
      </c>
      <c r="G1738" s="71">
        <v>0</v>
      </c>
    </row>
    <row r="1739" spans="1:7">
      <c r="A1739" t="s">
        <v>3968</v>
      </c>
      <c r="B1739" t="s">
        <v>3339</v>
      </c>
      <c r="C1739">
        <v>0.54</v>
      </c>
      <c r="D1739" s="70">
        <v>45974</v>
      </c>
      <c r="E1739" s="70">
        <v>45990</v>
      </c>
      <c r="F1739">
        <v>4.1500000000000004</v>
      </c>
      <c r="G1739" s="71">
        <v>0</v>
      </c>
    </row>
    <row r="1740" spans="1:7">
      <c r="A1740" t="s">
        <v>639</v>
      </c>
      <c r="B1740" t="s">
        <v>3511</v>
      </c>
      <c r="C1740">
        <v>0.54</v>
      </c>
      <c r="D1740" s="70">
        <v>45974</v>
      </c>
      <c r="E1740" s="70">
        <v>45990</v>
      </c>
      <c r="F1740">
        <v>0.5</v>
      </c>
      <c r="G1740" s="71">
        <v>0</v>
      </c>
    </row>
    <row r="1741" spans="1:7">
      <c r="A1741" t="s">
        <v>3969</v>
      </c>
      <c r="B1741" t="s">
        <v>3808</v>
      </c>
      <c r="C1741">
        <v>0.54</v>
      </c>
      <c r="D1741" s="70">
        <v>45974</v>
      </c>
      <c r="E1741" s="70">
        <v>45990</v>
      </c>
      <c r="F1741">
        <v>3.04</v>
      </c>
      <c r="G1741" s="71">
        <v>0</v>
      </c>
    </row>
    <row r="1742" spans="1:7">
      <c r="A1742" t="s">
        <v>3970</v>
      </c>
      <c r="B1742" t="s">
        <v>2923</v>
      </c>
      <c r="C1742">
        <v>0.54</v>
      </c>
      <c r="D1742" s="70">
        <v>45974</v>
      </c>
      <c r="E1742" s="70">
        <v>45990</v>
      </c>
      <c r="F1742">
        <v>3.04</v>
      </c>
      <c r="G1742" s="71">
        <v>0</v>
      </c>
    </row>
    <row r="1743" spans="1:7">
      <c r="A1743" t="s">
        <v>3971</v>
      </c>
      <c r="B1743" t="s">
        <v>2854</v>
      </c>
      <c r="C1743">
        <v>0.54</v>
      </c>
      <c r="D1743" s="70">
        <v>45974</v>
      </c>
      <c r="E1743" s="70">
        <v>45990</v>
      </c>
      <c r="F1743">
        <v>3.19</v>
      </c>
      <c r="G1743" s="71">
        <v>0</v>
      </c>
    </row>
    <row r="1744" spans="1:7">
      <c r="A1744" t="s">
        <v>3972</v>
      </c>
      <c r="B1744" t="s">
        <v>3973</v>
      </c>
      <c r="C1744">
        <v>0.54</v>
      </c>
      <c r="D1744" s="70">
        <v>45974</v>
      </c>
      <c r="E1744" s="70">
        <v>45990</v>
      </c>
      <c r="F1744">
        <v>6.19</v>
      </c>
      <c r="G1744" s="71">
        <v>0</v>
      </c>
    </row>
    <row r="1745" spans="1:7">
      <c r="A1745" t="s">
        <v>3974</v>
      </c>
      <c r="B1745" t="s">
        <v>3975</v>
      </c>
      <c r="C1745">
        <v>0.54</v>
      </c>
      <c r="D1745" s="70">
        <v>45974</v>
      </c>
      <c r="E1745" s="70">
        <v>45990</v>
      </c>
      <c r="F1745">
        <v>8.8800000000000008</v>
      </c>
      <c r="G1745" s="71">
        <v>0</v>
      </c>
    </row>
    <row r="1746" spans="1:7">
      <c r="A1746" t="s">
        <v>2187</v>
      </c>
      <c r="B1746" t="s">
        <v>3641</v>
      </c>
      <c r="C1746">
        <v>0.54</v>
      </c>
      <c r="D1746" s="70">
        <v>45976</v>
      </c>
      <c r="E1746" s="70">
        <v>45991</v>
      </c>
      <c r="F1746">
        <v>1.92</v>
      </c>
      <c r="G1746" s="71">
        <v>0</v>
      </c>
    </row>
    <row r="1747" spans="1:7">
      <c r="A1747" t="s">
        <v>3976</v>
      </c>
      <c r="B1747" t="s">
        <v>3641</v>
      </c>
      <c r="C1747">
        <v>0.54</v>
      </c>
      <c r="D1747" s="70">
        <v>45976</v>
      </c>
      <c r="E1747" s="70">
        <v>45991</v>
      </c>
      <c r="F1747">
        <v>1.92</v>
      </c>
      <c r="G1747" s="71">
        <v>0</v>
      </c>
    </row>
    <row r="1748" spans="1:7">
      <c r="A1748" t="s">
        <v>3977</v>
      </c>
      <c r="B1748" t="s">
        <v>3753</v>
      </c>
      <c r="C1748">
        <v>0.75</v>
      </c>
      <c r="D1748" s="70">
        <v>45977</v>
      </c>
      <c r="E1748" s="70">
        <v>45995</v>
      </c>
      <c r="F1748">
        <v>1.75</v>
      </c>
      <c r="G1748" s="71">
        <v>0</v>
      </c>
    </row>
    <row r="1749" spans="1:7">
      <c r="A1749" t="s">
        <v>3978</v>
      </c>
      <c r="B1749" t="s">
        <v>2977</v>
      </c>
      <c r="C1749">
        <v>0.54</v>
      </c>
      <c r="D1749" s="70">
        <v>45977</v>
      </c>
      <c r="E1749" s="70">
        <v>45992</v>
      </c>
      <c r="F1749">
        <v>1.65</v>
      </c>
      <c r="G1749" s="71">
        <v>0</v>
      </c>
    </row>
    <row r="1750" spans="1:7">
      <c r="A1750" t="s">
        <v>3979</v>
      </c>
      <c r="B1750" t="s">
        <v>2978</v>
      </c>
      <c r="C1750">
        <v>0.54</v>
      </c>
      <c r="D1750" s="70">
        <v>45977</v>
      </c>
      <c r="E1750" s="70">
        <v>45992</v>
      </c>
      <c r="F1750">
        <v>1.65</v>
      </c>
      <c r="G1750" s="71">
        <v>0</v>
      </c>
    </row>
    <row r="1751" spans="1:7">
      <c r="A1751" t="s">
        <v>3980</v>
      </c>
      <c r="B1751" t="s">
        <v>2979</v>
      </c>
      <c r="C1751">
        <v>0.54</v>
      </c>
      <c r="D1751" s="70">
        <v>45977</v>
      </c>
      <c r="E1751" s="70">
        <v>45992</v>
      </c>
      <c r="F1751">
        <v>4.46</v>
      </c>
      <c r="G1751" s="71">
        <v>0</v>
      </c>
    </row>
    <row r="1752" spans="1:7">
      <c r="A1752" t="s">
        <v>3981</v>
      </c>
      <c r="B1752" t="s">
        <v>3770</v>
      </c>
      <c r="C1752">
        <v>0.75</v>
      </c>
      <c r="D1752" s="70">
        <v>45977</v>
      </c>
      <c r="E1752" s="70">
        <v>45995</v>
      </c>
      <c r="F1752">
        <v>2.2000000000000002</v>
      </c>
      <c r="G1752" s="71">
        <v>0</v>
      </c>
    </row>
    <row r="1753" spans="1:7">
      <c r="A1753" t="s">
        <v>3982</v>
      </c>
      <c r="B1753" t="s">
        <v>3772</v>
      </c>
      <c r="C1753">
        <v>0.75</v>
      </c>
      <c r="D1753" s="70">
        <v>45977</v>
      </c>
      <c r="E1753" s="70">
        <v>45995</v>
      </c>
      <c r="F1753">
        <v>2.2000000000000002</v>
      </c>
      <c r="G1753" s="71">
        <v>0</v>
      </c>
    </row>
    <row r="1754" spans="1:7">
      <c r="A1754" t="s">
        <v>3983</v>
      </c>
      <c r="B1754" t="s">
        <v>3770</v>
      </c>
      <c r="C1754">
        <v>0.75</v>
      </c>
      <c r="D1754" s="70">
        <v>45977</v>
      </c>
      <c r="E1754" s="70">
        <v>45995</v>
      </c>
      <c r="F1754">
        <v>2.2000000000000002</v>
      </c>
      <c r="G1754" s="71">
        <v>0</v>
      </c>
    </row>
    <row r="1755" spans="1:7">
      <c r="A1755" t="s">
        <v>3984</v>
      </c>
      <c r="B1755" t="s">
        <v>3772</v>
      </c>
      <c r="C1755">
        <v>0.75</v>
      </c>
      <c r="D1755" s="70">
        <v>45977</v>
      </c>
      <c r="E1755" s="70">
        <v>45995</v>
      </c>
      <c r="F1755">
        <v>2.2000000000000002</v>
      </c>
      <c r="G1755" s="71">
        <v>0</v>
      </c>
    </row>
    <row r="1756" spans="1:7">
      <c r="A1756" t="s">
        <v>1192</v>
      </c>
      <c r="B1756" t="s">
        <v>3629</v>
      </c>
      <c r="C1756">
        <v>0.54</v>
      </c>
      <c r="D1756" s="70">
        <v>45977</v>
      </c>
      <c r="E1756" s="70">
        <v>45992</v>
      </c>
      <c r="F1756">
        <v>0.77</v>
      </c>
      <c r="G1756" s="71">
        <v>0</v>
      </c>
    </row>
    <row r="1757" spans="1:7">
      <c r="A1757" t="s">
        <v>3985</v>
      </c>
      <c r="B1757" t="s">
        <v>3772</v>
      </c>
      <c r="C1757">
        <v>0.75</v>
      </c>
      <c r="D1757" s="70">
        <v>45977</v>
      </c>
      <c r="E1757" s="70">
        <v>45995</v>
      </c>
      <c r="F1757">
        <v>2</v>
      </c>
      <c r="G1757" s="71">
        <v>0</v>
      </c>
    </row>
    <row r="1758" spans="1:7">
      <c r="A1758" t="s">
        <v>3986</v>
      </c>
      <c r="B1758" t="s">
        <v>3772</v>
      </c>
      <c r="C1758">
        <v>0.75</v>
      </c>
      <c r="D1758" s="70">
        <v>45977</v>
      </c>
      <c r="E1758" s="70">
        <v>45995</v>
      </c>
      <c r="F1758">
        <v>2</v>
      </c>
      <c r="G1758" s="71">
        <v>0</v>
      </c>
    </row>
    <row r="1759" spans="1:7">
      <c r="A1759" t="s">
        <v>3987</v>
      </c>
      <c r="B1759" t="s">
        <v>3380</v>
      </c>
      <c r="C1759">
        <v>0.75</v>
      </c>
      <c r="D1759" s="70">
        <v>45977</v>
      </c>
      <c r="E1759" s="70">
        <v>45995</v>
      </c>
      <c r="F1759">
        <v>0.7</v>
      </c>
      <c r="G1759" s="71">
        <v>0</v>
      </c>
    </row>
    <row r="1760" spans="1:7">
      <c r="A1760" t="s">
        <v>613</v>
      </c>
      <c r="B1760" t="s">
        <v>3247</v>
      </c>
      <c r="C1760">
        <v>0.54</v>
      </c>
      <c r="D1760" s="70">
        <v>45977</v>
      </c>
      <c r="E1760" s="70">
        <v>45992</v>
      </c>
      <c r="F1760">
        <v>0.38</v>
      </c>
      <c r="G1760" s="71">
        <v>0</v>
      </c>
    </row>
    <row r="1761" spans="1:7">
      <c r="A1761" t="s">
        <v>3988</v>
      </c>
      <c r="B1761" t="s">
        <v>3684</v>
      </c>
      <c r="C1761">
        <v>0.75</v>
      </c>
      <c r="D1761" s="70">
        <v>45977</v>
      </c>
      <c r="E1761" s="70">
        <v>45995</v>
      </c>
      <c r="F1761">
        <v>0.75</v>
      </c>
      <c r="G1761" s="71">
        <v>0</v>
      </c>
    </row>
    <row r="1762" spans="1:7">
      <c r="A1762" t="s">
        <v>1734</v>
      </c>
      <c r="B1762" t="s">
        <v>3611</v>
      </c>
      <c r="C1762">
        <v>0.54</v>
      </c>
      <c r="D1762" s="70">
        <v>45977</v>
      </c>
      <c r="E1762" s="70">
        <v>45992</v>
      </c>
      <c r="F1762">
        <v>0.15</v>
      </c>
      <c r="G1762" s="71">
        <v>0</v>
      </c>
    </row>
    <row r="1763" spans="1:7">
      <c r="A1763" t="s">
        <v>3989</v>
      </c>
      <c r="B1763" t="s">
        <v>3202</v>
      </c>
      <c r="C1763">
        <v>0.75</v>
      </c>
      <c r="D1763" s="70">
        <v>45977</v>
      </c>
      <c r="E1763" s="70">
        <v>45995</v>
      </c>
      <c r="F1763">
        <v>4.9000000000000004</v>
      </c>
      <c r="G1763" s="71">
        <v>0</v>
      </c>
    </row>
    <row r="1764" spans="1:7">
      <c r="A1764" t="s">
        <v>3990</v>
      </c>
      <c r="B1764" t="s">
        <v>3919</v>
      </c>
      <c r="C1764">
        <v>0.75</v>
      </c>
      <c r="D1764" s="70">
        <v>45977</v>
      </c>
      <c r="E1764" s="70">
        <v>45995</v>
      </c>
      <c r="F1764">
        <v>3.35</v>
      </c>
      <c r="G1764" s="71">
        <v>0</v>
      </c>
    </row>
    <row r="1765" spans="1:7">
      <c r="A1765" t="s">
        <v>3991</v>
      </c>
      <c r="B1765" t="s">
        <v>2989</v>
      </c>
      <c r="C1765">
        <v>0.75</v>
      </c>
      <c r="D1765" s="70">
        <v>45977</v>
      </c>
      <c r="E1765" s="70">
        <v>45995</v>
      </c>
      <c r="F1765">
        <v>3.35</v>
      </c>
      <c r="G1765" s="71">
        <v>0</v>
      </c>
    </row>
    <row r="1766" spans="1:7">
      <c r="A1766" t="s">
        <v>3992</v>
      </c>
      <c r="B1766" t="s">
        <v>2913</v>
      </c>
      <c r="C1766">
        <v>0.75</v>
      </c>
      <c r="D1766" s="70">
        <v>45977</v>
      </c>
      <c r="E1766" s="70">
        <v>45995</v>
      </c>
      <c r="F1766">
        <v>3.5</v>
      </c>
      <c r="G1766" s="71">
        <v>0</v>
      </c>
    </row>
    <row r="1767" spans="1:7">
      <c r="A1767" t="s">
        <v>3993</v>
      </c>
      <c r="B1767" t="s">
        <v>2989</v>
      </c>
      <c r="C1767">
        <v>0.75</v>
      </c>
      <c r="D1767" s="70">
        <v>45977</v>
      </c>
      <c r="E1767" s="70">
        <v>45995</v>
      </c>
      <c r="F1767">
        <v>6.55</v>
      </c>
      <c r="G1767" s="71">
        <v>0</v>
      </c>
    </row>
    <row r="1768" spans="1:7">
      <c r="A1768" t="s">
        <v>3994</v>
      </c>
      <c r="B1768" t="s">
        <v>2913</v>
      </c>
      <c r="C1768">
        <v>0.75</v>
      </c>
      <c r="D1768" s="70">
        <v>45977</v>
      </c>
      <c r="E1768" s="70">
        <v>45995</v>
      </c>
      <c r="F1768">
        <v>7</v>
      </c>
      <c r="G1768" s="71">
        <v>0</v>
      </c>
    </row>
    <row r="1769" spans="1:7">
      <c r="A1769" t="s">
        <v>3995</v>
      </c>
      <c r="B1769" t="s">
        <v>3772</v>
      </c>
      <c r="C1769">
        <v>0.75</v>
      </c>
      <c r="D1769" s="70">
        <v>45978</v>
      </c>
      <c r="E1769" s="70">
        <v>45998</v>
      </c>
      <c r="F1769">
        <v>1.6</v>
      </c>
      <c r="G1769" s="71">
        <v>0</v>
      </c>
    </row>
    <row r="1770" spans="1:7">
      <c r="A1770" t="s">
        <v>609</v>
      </c>
      <c r="B1770" t="s">
        <v>3247</v>
      </c>
      <c r="C1770">
        <v>0.54</v>
      </c>
      <c r="D1770" s="70">
        <v>45978</v>
      </c>
      <c r="E1770" s="70">
        <v>45993</v>
      </c>
      <c r="F1770">
        <v>0.15</v>
      </c>
      <c r="G1770" s="71">
        <v>0</v>
      </c>
    </row>
    <row r="1771" spans="1:7">
      <c r="A1771" t="s">
        <v>3996</v>
      </c>
      <c r="B1771" t="s">
        <v>3364</v>
      </c>
      <c r="C1771">
        <v>0.54</v>
      </c>
      <c r="D1771" s="70">
        <v>45978</v>
      </c>
      <c r="E1771" s="70">
        <v>45993</v>
      </c>
      <c r="F1771">
        <v>4.58</v>
      </c>
      <c r="G1771" s="71">
        <v>0</v>
      </c>
    </row>
    <row r="1772" spans="1:7">
      <c r="A1772" t="s">
        <v>3997</v>
      </c>
      <c r="B1772" t="s">
        <v>3400</v>
      </c>
      <c r="C1772">
        <v>0.75</v>
      </c>
      <c r="D1772" s="70">
        <v>45978</v>
      </c>
      <c r="E1772" s="70">
        <v>45998</v>
      </c>
      <c r="F1772">
        <v>3.8</v>
      </c>
      <c r="G1772" s="71">
        <v>0</v>
      </c>
    </row>
    <row r="1773" spans="1:7">
      <c r="A1773" t="s">
        <v>3998</v>
      </c>
      <c r="B1773" t="s">
        <v>2996</v>
      </c>
      <c r="C1773">
        <v>0.54</v>
      </c>
      <c r="D1773" s="70">
        <v>45979</v>
      </c>
      <c r="E1773" s="70">
        <v>45994</v>
      </c>
      <c r="F1773">
        <v>2.08</v>
      </c>
      <c r="G1773" s="71">
        <v>0</v>
      </c>
    </row>
    <row r="1774" spans="1:7">
      <c r="A1774" t="s">
        <v>3999</v>
      </c>
      <c r="B1774" t="s">
        <v>3202</v>
      </c>
      <c r="C1774">
        <v>0.75</v>
      </c>
      <c r="D1774" s="70">
        <v>45979</v>
      </c>
      <c r="E1774" s="70">
        <v>45999</v>
      </c>
      <c r="F1774">
        <v>4.8</v>
      </c>
      <c r="G1774" s="71">
        <v>0</v>
      </c>
    </row>
    <row r="1775" spans="1:7">
      <c r="A1775" t="s">
        <v>4000</v>
      </c>
      <c r="B1775" t="s">
        <v>4001</v>
      </c>
      <c r="C1775">
        <v>0.75</v>
      </c>
      <c r="D1775" s="70">
        <v>45979</v>
      </c>
      <c r="E1775" s="70">
        <v>45999</v>
      </c>
      <c r="F1775">
        <v>3.55</v>
      </c>
      <c r="G1775" s="71">
        <v>0</v>
      </c>
    </row>
    <row r="1776" spans="1:7">
      <c r="A1776" t="s">
        <v>4002</v>
      </c>
      <c r="B1776" t="s">
        <v>4001</v>
      </c>
      <c r="C1776">
        <v>0.75</v>
      </c>
      <c r="D1776" s="70">
        <v>45979</v>
      </c>
      <c r="E1776" s="70">
        <v>45999</v>
      </c>
      <c r="F1776">
        <v>3.75</v>
      </c>
      <c r="G1776" s="71">
        <v>0</v>
      </c>
    </row>
    <row r="1777" spans="1:7">
      <c r="A1777" t="s">
        <v>4003</v>
      </c>
      <c r="B1777" t="s">
        <v>3919</v>
      </c>
      <c r="C1777">
        <v>0.75</v>
      </c>
      <c r="D1777" s="70">
        <v>45979</v>
      </c>
      <c r="E1777" s="70">
        <v>45999</v>
      </c>
      <c r="F1777">
        <v>3.55</v>
      </c>
      <c r="G1777" s="71">
        <v>0</v>
      </c>
    </row>
    <row r="1778" spans="1:7">
      <c r="A1778" t="s">
        <v>4004</v>
      </c>
      <c r="B1778" t="s">
        <v>2989</v>
      </c>
      <c r="C1778">
        <v>0.75</v>
      </c>
      <c r="D1778" s="70">
        <v>45979</v>
      </c>
      <c r="E1778" s="70">
        <v>45999</v>
      </c>
      <c r="F1778">
        <v>3.55</v>
      </c>
      <c r="G1778" s="71">
        <v>0</v>
      </c>
    </row>
    <row r="1779" spans="1:7">
      <c r="A1779" t="s">
        <v>4005</v>
      </c>
      <c r="B1779" t="s">
        <v>2913</v>
      </c>
      <c r="C1779">
        <v>0.75</v>
      </c>
      <c r="D1779" s="70">
        <v>45979</v>
      </c>
      <c r="E1779" s="70">
        <v>45999</v>
      </c>
      <c r="F1779">
        <v>3.75</v>
      </c>
      <c r="G1779" s="71">
        <v>0</v>
      </c>
    </row>
    <row r="1780" spans="1:7">
      <c r="A1780" t="s">
        <v>4006</v>
      </c>
      <c r="B1780" t="s">
        <v>3753</v>
      </c>
      <c r="C1780">
        <v>0.75</v>
      </c>
      <c r="D1780" s="70">
        <v>45979</v>
      </c>
      <c r="E1780" s="70">
        <v>45999</v>
      </c>
      <c r="F1780">
        <v>1.5</v>
      </c>
      <c r="G1780" s="71">
        <v>0</v>
      </c>
    </row>
    <row r="1781" spans="1:7">
      <c r="A1781" t="s">
        <v>4007</v>
      </c>
      <c r="B1781" t="s">
        <v>3772</v>
      </c>
      <c r="C1781">
        <v>0.75</v>
      </c>
      <c r="D1781" s="70">
        <v>45979</v>
      </c>
      <c r="E1781" s="70">
        <v>45999</v>
      </c>
      <c r="F1781">
        <v>1.65</v>
      </c>
      <c r="G1781" s="71">
        <v>0</v>
      </c>
    </row>
    <row r="1782" spans="1:7">
      <c r="A1782" t="s">
        <v>4008</v>
      </c>
      <c r="B1782" t="s">
        <v>3772</v>
      </c>
      <c r="C1782">
        <v>0.75</v>
      </c>
      <c r="D1782" s="70">
        <v>45979</v>
      </c>
      <c r="E1782" s="70">
        <v>45999</v>
      </c>
      <c r="F1782">
        <v>1.65</v>
      </c>
      <c r="G1782" s="71">
        <v>0</v>
      </c>
    </row>
    <row r="1783" spans="1:7">
      <c r="A1783" t="s">
        <v>4009</v>
      </c>
      <c r="B1783" t="s">
        <v>3772</v>
      </c>
      <c r="C1783">
        <v>0.75</v>
      </c>
      <c r="D1783" s="70">
        <v>45979</v>
      </c>
      <c r="E1783" s="70">
        <v>45999</v>
      </c>
      <c r="F1783">
        <v>1.65</v>
      </c>
      <c r="G1783" s="71">
        <v>0</v>
      </c>
    </row>
    <row r="1784" spans="1:7">
      <c r="A1784" t="s">
        <v>4010</v>
      </c>
      <c r="B1784" t="s">
        <v>3398</v>
      </c>
      <c r="C1784">
        <v>0.54</v>
      </c>
      <c r="D1784" s="70">
        <v>45979</v>
      </c>
      <c r="E1784" s="70">
        <v>45994</v>
      </c>
      <c r="F1784">
        <v>0.65</v>
      </c>
      <c r="G1784" s="71">
        <v>0</v>
      </c>
    </row>
    <row r="1785" spans="1:7">
      <c r="A1785" t="s">
        <v>4011</v>
      </c>
      <c r="B1785" t="s">
        <v>3821</v>
      </c>
      <c r="C1785">
        <v>0.75</v>
      </c>
      <c r="D1785" s="70">
        <v>45979</v>
      </c>
      <c r="E1785" s="70">
        <v>45999</v>
      </c>
      <c r="F1785">
        <v>2.2000000000000002</v>
      </c>
      <c r="G1785" s="71">
        <v>0</v>
      </c>
    </row>
    <row r="1786" spans="1:7">
      <c r="A1786" t="s">
        <v>4012</v>
      </c>
      <c r="B1786" t="s">
        <v>3823</v>
      </c>
      <c r="C1786">
        <v>0.75</v>
      </c>
      <c r="D1786" s="70">
        <v>45979</v>
      </c>
      <c r="E1786" s="70">
        <v>45999</v>
      </c>
      <c r="F1786">
        <v>2.2000000000000002</v>
      </c>
      <c r="G1786" s="71">
        <v>0</v>
      </c>
    </row>
    <row r="1787" spans="1:7">
      <c r="A1787" t="s">
        <v>4013</v>
      </c>
      <c r="B1787" t="s">
        <v>3112</v>
      </c>
      <c r="C1787">
        <v>0.54</v>
      </c>
      <c r="D1787" s="70">
        <v>45979</v>
      </c>
      <c r="E1787" s="70">
        <v>45994</v>
      </c>
      <c r="F1787">
        <v>0.77</v>
      </c>
      <c r="G1787" s="71">
        <v>0</v>
      </c>
    </row>
    <row r="1788" spans="1:7">
      <c r="A1788" t="s">
        <v>4014</v>
      </c>
      <c r="B1788" t="s">
        <v>4001</v>
      </c>
      <c r="C1788">
        <v>0.75</v>
      </c>
      <c r="D1788" s="70">
        <v>45979</v>
      </c>
      <c r="E1788" s="70">
        <v>45999</v>
      </c>
      <c r="F1788">
        <v>3.15</v>
      </c>
      <c r="G1788" s="71">
        <v>0</v>
      </c>
    </row>
    <row r="1789" spans="1:7">
      <c r="A1789" t="s">
        <v>4015</v>
      </c>
      <c r="B1789" t="s">
        <v>4001</v>
      </c>
      <c r="C1789">
        <v>0.75</v>
      </c>
      <c r="D1789" s="70">
        <v>45979</v>
      </c>
      <c r="E1789" s="70">
        <v>45999</v>
      </c>
      <c r="F1789">
        <v>3.45</v>
      </c>
      <c r="G1789" s="71">
        <v>0</v>
      </c>
    </row>
    <row r="1790" spans="1:7">
      <c r="A1790" t="s">
        <v>4016</v>
      </c>
      <c r="B1790" t="s">
        <v>3868</v>
      </c>
      <c r="C1790">
        <v>0.54</v>
      </c>
      <c r="D1790" s="70">
        <v>45979</v>
      </c>
      <c r="E1790" s="70">
        <v>45994</v>
      </c>
      <c r="F1790">
        <v>3.04</v>
      </c>
      <c r="G1790" s="71">
        <v>0</v>
      </c>
    </row>
    <row r="1791" spans="1:7">
      <c r="A1791" t="s">
        <v>4017</v>
      </c>
      <c r="B1791" t="s">
        <v>3808</v>
      </c>
      <c r="C1791">
        <v>0.54</v>
      </c>
      <c r="D1791" s="70">
        <v>45979</v>
      </c>
      <c r="E1791" s="70">
        <v>45994</v>
      </c>
      <c r="F1791">
        <v>6.96</v>
      </c>
      <c r="G1791" s="71">
        <v>0</v>
      </c>
    </row>
    <row r="1792" spans="1:7">
      <c r="A1792" t="s">
        <v>4018</v>
      </c>
      <c r="B1792" t="s">
        <v>4019</v>
      </c>
      <c r="C1792">
        <v>0.54</v>
      </c>
      <c r="D1792" s="70">
        <v>45979</v>
      </c>
      <c r="E1792" s="70">
        <v>45994</v>
      </c>
      <c r="F1792">
        <v>6.96</v>
      </c>
      <c r="G1792" s="71">
        <v>0</v>
      </c>
    </row>
    <row r="1793" spans="1:7">
      <c r="A1793" t="s">
        <v>4020</v>
      </c>
      <c r="B1793" t="s">
        <v>3005</v>
      </c>
      <c r="C1793">
        <v>0.75</v>
      </c>
      <c r="D1793" s="70">
        <v>45980</v>
      </c>
      <c r="E1793" s="70">
        <v>46000</v>
      </c>
      <c r="F1793">
        <v>0.9</v>
      </c>
      <c r="G1793" s="71">
        <v>0</v>
      </c>
    </row>
    <row r="1794" spans="1:7">
      <c r="A1794" t="s">
        <v>4021</v>
      </c>
      <c r="B1794" t="s">
        <v>3007</v>
      </c>
      <c r="C1794">
        <v>0.75</v>
      </c>
      <c r="D1794" s="70">
        <v>45980</v>
      </c>
      <c r="E1794" s="70">
        <v>46000</v>
      </c>
      <c r="F1794">
        <v>2.9</v>
      </c>
      <c r="G1794" s="71">
        <v>0</v>
      </c>
    </row>
    <row r="1795" spans="1:7">
      <c r="A1795" t="s">
        <v>4022</v>
      </c>
      <c r="B1795" t="s">
        <v>2767</v>
      </c>
      <c r="C1795">
        <v>0.75</v>
      </c>
      <c r="D1795" s="70">
        <v>45980</v>
      </c>
      <c r="E1795" s="70">
        <v>46000</v>
      </c>
      <c r="F1795">
        <v>2.35</v>
      </c>
      <c r="G1795" s="71">
        <v>0</v>
      </c>
    </row>
    <row r="1796" spans="1:7">
      <c r="A1796" t="s">
        <v>4023</v>
      </c>
      <c r="B1796" t="s">
        <v>2769</v>
      </c>
      <c r="C1796">
        <v>0.75</v>
      </c>
      <c r="D1796" s="70">
        <v>45980</v>
      </c>
      <c r="E1796" s="70">
        <v>46000</v>
      </c>
      <c r="F1796">
        <v>2.35</v>
      </c>
      <c r="G1796" s="71">
        <v>0</v>
      </c>
    </row>
    <row r="1797" spans="1:7">
      <c r="A1797" t="s">
        <v>4024</v>
      </c>
      <c r="B1797" t="s">
        <v>2771</v>
      </c>
      <c r="C1797">
        <v>0.75</v>
      </c>
      <c r="D1797" s="70">
        <v>45980</v>
      </c>
      <c r="E1797" s="70">
        <v>46000</v>
      </c>
      <c r="F1797">
        <v>2.35</v>
      </c>
      <c r="G1797" s="71">
        <v>0</v>
      </c>
    </row>
    <row r="1798" spans="1:7">
      <c r="A1798" t="s">
        <v>1250</v>
      </c>
      <c r="B1798" t="s">
        <v>3696</v>
      </c>
      <c r="C1798">
        <v>0.54</v>
      </c>
      <c r="D1798" s="70">
        <v>45981</v>
      </c>
      <c r="E1798" s="70">
        <v>45997</v>
      </c>
      <c r="F1798">
        <v>1.69</v>
      </c>
      <c r="G1798" s="71">
        <v>0</v>
      </c>
    </row>
    <row r="1799" spans="1:7">
      <c r="A1799" t="s">
        <v>2182</v>
      </c>
      <c r="B1799" t="s">
        <v>3698</v>
      </c>
      <c r="C1799">
        <v>0.54</v>
      </c>
      <c r="D1799" s="70">
        <v>45981</v>
      </c>
      <c r="E1799" s="70">
        <v>45997</v>
      </c>
      <c r="F1799">
        <v>1.69</v>
      </c>
      <c r="G1799" s="71">
        <v>0</v>
      </c>
    </row>
    <row r="1800" spans="1:7">
      <c r="A1800" t="s">
        <v>4025</v>
      </c>
      <c r="B1800" t="s">
        <v>3024</v>
      </c>
      <c r="C1800">
        <v>0.54</v>
      </c>
      <c r="D1800" s="70">
        <v>45981</v>
      </c>
      <c r="E1800" s="70">
        <v>45997</v>
      </c>
      <c r="F1800">
        <v>2.12</v>
      </c>
      <c r="G1800" s="71">
        <v>0</v>
      </c>
    </row>
    <row r="1801" spans="1:7">
      <c r="A1801" t="s">
        <v>4026</v>
      </c>
      <c r="B1801" t="s">
        <v>3538</v>
      </c>
      <c r="C1801">
        <v>0.75</v>
      </c>
      <c r="D1801" s="70">
        <v>45981</v>
      </c>
      <c r="E1801" s="70">
        <v>46001</v>
      </c>
      <c r="F1801">
        <v>0.8</v>
      </c>
      <c r="G1801" s="71">
        <v>0</v>
      </c>
    </row>
    <row r="1802" spans="1:7">
      <c r="A1802" t="s">
        <v>4027</v>
      </c>
      <c r="B1802" t="s">
        <v>3641</v>
      </c>
      <c r="C1802">
        <v>0.54</v>
      </c>
      <c r="D1802" s="70">
        <v>45981</v>
      </c>
      <c r="E1802" s="70">
        <v>45997</v>
      </c>
      <c r="F1802">
        <v>1.73</v>
      </c>
      <c r="G1802" s="71">
        <v>0</v>
      </c>
    </row>
    <row r="1803" spans="1:7">
      <c r="A1803" t="s">
        <v>4028</v>
      </c>
      <c r="B1803" t="s">
        <v>3753</v>
      </c>
      <c r="C1803">
        <v>0.75</v>
      </c>
      <c r="D1803" s="70">
        <v>45981</v>
      </c>
      <c r="E1803" s="70">
        <v>46001</v>
      </c>
      <c r="F1803">
        <v>0.85</v>
      </c>
      <c r="G1803" s="71">
        <v>0</v>
      </c>
    </row>
    <row r="1804" spans="1:7">
      <c r="A1804" t="s">
        <v>4029</v>
      </c>
      <c r="B1804" t="s">
        <v>3821</v>
      </c>
      <c r="C1804">
        <v>0.75</v>
      </c>
      <c r="D1804" s="70">
        <v>45981</v>
      </c>
      <c r="E1804" s="70">
        <v>46001</v>
      </c>
      <c r="F1804">
        <v>1.8</v>
      </c>
      <c r="G1804" s="71">
        <v>0</v>
      </c>
    </row>
    <row r="1805" spans="1:7">
      <c r="A1805" t="s">
        <v>4030</v>
      </c>
      <c r="B1805" t="s">
        <v>3823</v>
      </c>
      <c r="C1805">
        <v>0.75</v>
      </c>
      <c r="D1805" s="70">
        <v>45981</v>
      </c>
      <c r="E1805" s="70">
        <v>46001</v>
      </c>
      <c r="F1805">
        <v>1.8</v>
      </c>
      <c r="G1805" s="71">
        <v>0</v>
      </c>
    </row>
    <row r="1806" spans="1:7">
      <c r="A1806" t="s">
        <v>4031</v>
      </c>
      <c r="B1806" t="s">
        <v>3753</v>
      </c>
      <c r="C1806">
        <v>0.75</v>
      </c>
      <c r="D1806" s="70">
        <v>45981</v>
      </c>
      <c r="E1806" s="70">
        <v>46001</v>
      </c>
      <c r="F1806">
        <v>0.85</v>
      </c>
      <c r="G1806" s="71">
        <v>0</v>
      </c>
    </row>
    <row r="1807" spans="1:7">
      <c r="A1807" t="s">
        <v>4032</v>
      </c>
      <c r="B1807" t="s">
        <v>3629</v>
      </c>
      <c r="C1807">
        <v>0.54</v>
      </c>
      <c r="D1807" s="70">
        <v>45981</v>
      </c>
      <c r="E1807" s="70">
        <v>45997</v>
      </c>
      <c r="F1807">
        <v>1.65</v>
      </c>
      <c r="G1807" s="71">
        <v>0</v>
      </c>
    </row>
    <row r="1808" spans="1:7">
      <c r="A1808" t="s">
        <v>4033</v>
      </c>
      <c r="B1808" t="s">
        <v>3182</v>
      </c>
      <c r="C1808">
        <v>0.54</v>
      </c>
      <c r="D1808" s="70">
        <v>45981</v>
      </c>
      <c r="E1808" s="70">
        <v>45997</v>
      </c>
      <c r="F1808">
        <v>0.62</v>
      </c>
      <c r="G1808" s="71">
        <v>0</v>
      </c>
    </row>
    <row r="1809" spans="1:7">
      <c r="A1809" t="s">
        <v>4034</v>
      </c>
      <c r="B1809" t="s">
        <v>3772</v>
      </c>
      <c r="C1809">
        <v>0.75</v>
      </c>
      <c r="D1809" s="70">
        <v>45981</v>
      </c>
      <c r="E1809" s="70">
        <v>46001</v>
      </c>
      <c r="F1809">
        <v>2.15</v>
      </c>
      <c r="G1809" s="71">
        <v>0</v>
      </c>
    </row>
    <row r="1810" spans="1:7">
      <c r="A1810" t="s">
        <v>2318</v>
      </c>
      <c r="B1810" t="s">
        <v>2775</v>
      </c>
      <c r="C1810">
        <v>0.54</v>
      </c>
      <c r="D1810" s="70">
        <v>45981</v>
      </c>
      <c r="E1810" s="70">
        <v>45997</v>
      </c>
      <c r="F1810">
        <v>2.23</v>
      </c>
      <c r="G1810" s="71">
        <v>0</v>
      </c>
    </row>
    <row r="1811" spans="1:7">
      <c r="A1811" t="s">
        <v>1137</v>
      </c>
      <c r="B1811" t="s">
        <v>2792</v>
      </c>
      <c r="C1811">
        <v>0.54</v>
      </c>
      <c r="D1811" s="70">
        <v>45981</v>
      </c>
      <c r="E1811" s="70">
        <v>45997</v>
      </c>
      <c r="F1811">
        <v>2.23</v>
      </c>
      <c r="G1811" s="71">
        <v>0</v>
      </c>
    </row>
    <row r="1812" spans="1:7">
      <c r="A1812" t="s">
        <v>4035</v>
      </c>
      <c r="B1812" t="s">
        <v>2776</v>
      </c>
      <c r="C1812">
        <v>0.54</v>
      </c>
      <c r="D1812" s="70">
        <v>45981</v>
      </c>
      <c r="E1812" s="70">
        <v>45997</v>
      </c>
      <c r="F1812">
        <v>2.19</v>
      </c>
      <c r="G1812" s="71">
        <v>0</v>
      </c>
    </row>
    <row r="1813" spans="1:7">
      <c r="A1813" t="s">
        <v>1190</v>
      </c>
      <c r="B1813" t="s">
        <v>2824</v>
      </c>
      <c r="C1813">
        <v>0.54</v>
      </c>
      <c r="D1813" s="70">
        <v>45981</v>
      </c>
      <c r="E1813" s="70">
        <v>45997</v>
      </c>
      <c r="F1813">
        <v>2.12</v>
      </c>
      <c r="G1813" s="71">
        <v>0</v>
      </c>
    </row>
    <row r="1814" spans="1:7">
      <c r="A1814" t="s">
        <v>1255</v>
      </c>
      <c r="B1814" t="s">
        <v>3696</v>
      </c>
      <c r="C1814">
        <v>0.54</v>
      </c>
      <c r="D1814" s="70">
        <v>45983</v>
      </c>
      <c r="E1814" s="70">
        <v>45998</v>
      </c>
      <c r="F1814">
        <v>1.38</v>
      </c>
      <c r="G1814" s="71">
        <v>0</v>
      </c>
    </row>
    <row r="1815" spans="1:7">
      <c r="A1815" t="s">
        <v>2327</v>
      </c>
      <c r="B1815" t="s">
        <v>3698</v>
      </c>
      <c r="C1815">
        <v>0.54</v>
      </c>
      <c r="D1815" s="70">
        <v>45983</v>
      </c>
      <c r="E1815" s="70">
        <v>45998</v>
      </c>
      <c r="F1815">
        <v>1.38</v>
      </c>
      <c r="G1815" s="71">
        <v>0</v>
      </c>
    </row>
    <row r="1816" spans="1:7">
      <c r="A1816" t="s">
        <v>4036</v>
      </c>
      <c r="B1816" t="s">
        <v>3643</v>
      </c>
      <c r="C1816">
        <v>0.54</v>
      </c>
      <c r="D1816" s="70">
        <v>45983</v>
      </c>
      <c r="E1816" s="70">
        <v>45998</v>
      </c>
      <c r="F1816">
        <v>0.88</v>
      </c>
      <c r="G1816" s="71">
        <v>0</v>
      </c>
    </row>
    <row r="1817" spans="1:7">
      <c r="A1817" t="s">
        <v>301</v>
      </c>
      <c r="B1817" t="s">
        <v>2758</v>
      </c>
      <c r="C1817">
        <v>0.54</v>
      </c>
      <c r="D1817" s="70">
        <v>45983</v>
      </c>
      <c r="E1817" s="70">
        <v>45998</v>
      </c>
      <c r="F1817">
        <v>1.65</v>
      </c>
      <c r="G1817" s="71">
        <v>0</v>
      </c>
    </row>
    <row r="1818" spans="1:7">
      <c r="A1818" t="s">
        <v>1097</v>
      </c>
      <c r="B1818" t="s">
        <v>2759</v>
      </c>
      <c r="C1818">
        <v>0.54</v>
      </c>
      <c r="D1818" s="70">
        <v>45983</v>
      </c>
      <c r="E1818" s="70">
        <v>45998</v>
      </c>
      <c r="F1818">
        <v>1.65</v>
      </c>
      <c r="G1818" s="71">
        <v>0</v>
      </c>
    </row>
    <row r="1819" spans="1:7">
      <c r="A1819" t="s">
        <v>1060</v>
      </c>
      <c r="B1819" t="s">
        <v>2760</v>
      </c>
      <c r="C1819">
        <v>0.54</v>
      </c>
      <c r="D1819" s="70">
        <v>45983</v>
      </c>
      <c r="E1819" s="70">
        <v>45998</v>
      </c>
      <c r="F1819">
        <v>1.65</v>
      </c>
      <c r="G1819" s="71">
        <v>0</v>
      </c>
    </row>
    <row r="1820" spans="1:7">
      <c r="A1820" t="s">
        <v>4037</v>
      </c>
      <c r="B1820" t="s">
        <v>2775</v>
      </c>
      <c r="C1820">
        <v>0.54</v>
      </c>
      <c r="D1820" s="70">
        <v>45983</v>
      </c>
      <c r="E1820" s="70">
        <v>45998</v>
      </c>
      <c r="F1820">
        <v>2.23</v>
      </c>
      <c r="G1820" s="71">
        <v>0</v>
      </c>
    </row>
    <row r="1821" spans="1:7">
      <c r="A1821" t="s">
        <v>4038</v>
      </c>
      <c r="B1821" t="s">
        <v>2792</v>
      </c>
      <c r="C1821">
        <v>0.54</v>
      </c>
      <c r="D1821" s="70">
        <v>45983</v>
      </c>
      <c r="E1821" s="70">
        <v>45998</v>
      </c>
      <c r="F1821">
        <v>2.23</v>
      </c>
      <c r="G1821" s="71">
        <v>0</v>
      </c>
    </row>
    <row r="1822" spans="1:7">
      <c r="A1822" t="s">
        <v>4039</v>
      </c>
      <c r="B1822" t="s">
        <v>2776</v>
      </c>
      <c r="C1822">
        <v>0.54</v>
      </c>
      <c r="D1822" s="70">
        <v>45983</v>
      </c>
      <c r="E1822" s="70">
        <v>45998</v>
      </c>
      <c r="F1822">
        <v>2.19</v>
      </c>
      <c r="G1822" s="71">
        <v>0</v>
      </c>
    </row>
    <row r="1823" spans="1:7">
      <c r="A1823" t="s">
        <v>4040</v>
      </c>
      <c r="B1823" t="s">
        <v>2824</v>
      </c>
      <c r="C1823">
        <v>0.54</v>
      </c>
      <c r="D1823" s="70">
        <v>45983</v>
      </c>
      <c r="E1823" s="70">
        <v>45998</v>
      </c>
      <c r="F1823">
        <v>2.15</v>
      </c>
      <c r="G1823" s="71">
        <v>0</v>
      </c>
    </row>
    <row r="1824" spans="1:7">
      <c r="A1824" t="s">
        <v>4041</v>
      </c>
      <c r="B1824" t="s">
        <v>3029</v>
      </c>
      <c r="C1824">
        <v>0.54</v>
      </c>
      <c r="D1824" s="70">
        <v>45984</v>
      </c>
      <c r="E1824" s="70">
        <v>45999</v>
      </c>
      <c r="F1824">
        <v>3.23</v>
      </c>
      <c r="G1824" s="71">
        <v>0</v>
      </c>
    </row>
    <row r="1825" spans="1:7">
      <c r="A1825" t="s">
        <v>4042</v>
      </c>
      <c r="B1825" t="s">
        <v>3821</v>
      </c>
      <c r="C1825">
        <v>0.75</v>
      </c>
      <c r="D1825" s="70">
        <v>45984</v>
      </c>
      <c r="E1825" s="70">
        <v>46002</v>
      </c>
      <c r="F1825">
        <v>2.25</v>
      </c>
      <c r="G1825" s="71">
        <v>0</v>
      </c>
    </row>
    <row r="1826" spans="1:7">
      <c r="A1826" t="s">
        <v>4043</v>
      </c>
      <c r="B1826" t="s">
        <v>3823</v>
      </c>
      <c r="C1826">
        <v>0.75</v>
      </c>
      <c r="D1826" s="70">
        <v>45984</v>
      </c>
      <c r="E1826" s="70">
        <v>46002</v>
      </c>
      <c r="F1826">
        <v>2.25</v>
      </c>
      <c r="G1826" s="71">
        <v>0</v>
      </c>
    </row>
    <row r="1827" spans="1:7">
      <c r="A1827" t="s">
        <v>4044</v>
      </c>
      <c r="B1827" t="s">
        <v>3821</v>
      </c>
      <c r="C1827">
        <v>0.75</v>
      </c>
      <c r="D1827" s="70">
        <v>45984</v>
      </c>
      <c r="E1827" s="70">
        <v>46002</v>
      </c>
      <c r="F1827">
        <v>2.25</v>
      </c>
      <c r="G1827" s="71">
        <v>0</v>
      </c>
    </row>
    <row r="1828" spans="1:7">
      <c r="A1828" t="s">
        <v>4045</v>
      </c>
      <c r="B1828" t="s">
        <v>3823</v>
      </c>
      <c r="C1828">
        <v>0.75</v>
      </c>
      <c r="D1828" s="70">
        <v>45984</v>
      </c>
      <c r="E1828" s="70">
        <v>46002</v>
      </c>
      <c r="F1828">
        <v>2.25</v>
      </c>
      <c r="G1828" s="71">
        <v>0</v>
      </c>
    </row>
    <row r="1829" spans="1:7">
      <c r="A1829" t="s">
        <v>2647</v>
      </c>
      <c r="B1829" t="s">
        <v>3643</v>
      </c>
      <c r="C1829">
        <v>0.54</v>
      </c>
      <c r="D1829" s="70">
        <v>45984</v>
      </c>
      <c r="E1829" s="70">
        <v>45999</v>
      </c>
      <c r="F1829">
        <v>0.85</v>
      </c>
      <c r="G1829" s="71">
        <v>0</v>
      </c>
    </row>
    <row r="1830" spans="1:7">
      <c r="A1830" t="s">
        <v>4046</v>
      </c>
      <c r="B1830" t="s">
        <v>3821</v>
      </c>
      <c r="C1830">
        <v>0.75</v>
      </c>
      <c r="D1830" s="70">
        <v>45984</v>
      </c>
      <c r="E1830" s="70">
        <v>46002</v>
      </c>
      <c r="F1830">
        <v>2.0499999999999998</v>
      </c>
      <c r="G1830" s="71">
        <v>0</v>
      </c>
    </row>
    <row r="1831" spans="1:7">
      <c r="A1831" t="s">
        <v>4047</v>
      </c>
      <c r="B1831" t="s">
        <v>3823</v>
      </c>
      <c r="C1831">
        <v>0.75</v>
      </c>
      <c r="D1831" s="70">
        <v>45984</v>
      </c>
      <c r="E1831" s="70">
        <v>46002</v>
      </c>
      <c r="F1831">
        <v>2.0499999999999998</v>
      </c>
      <c r="G1831" s="71">
        <v>0</v>
      </c>
    </row>
    <row r="1832" spans="1:7">
      <c r="A1832" t="s">
        <v>4048</v>
      </c>
      <c r="B1832" t="s">
        <v>3643</v>
      </c>
      <c r="C1832">
        <v>0.54</v>
      </c>
      <c r="D1832" s="70">
        <v>45984</v>
      </c>
      <c r="E1832" s="70">
        <v>45999</v>
      </c>
      <c r="F1832">
        <v>0.85</v>
      </c>
      <c r="G1832" s="71">
        <v>0</v>
      </c>
    </row>
    <row r="1833" spans="1:7">
      <c r="A1833" t="s">
        <v>4049</v>
      </c>
      <c r="B1833" t="s">
        <v>3821</v>
      </c>
      <c r="C1833">
        <v>0.75</v>
      </c>
      <c r="D1833" s="70">
        <v>45984</v>
      </c>
      <c r="E1833" s="70">
        <v>46002</v>
      </c>
      <c r="F1833">
        <v>2.0499999999999998</v>
      </c>
      <c r="G1833" s="71">
        <v>0</v>
      </c>
    </row>
    <row r="1834" spans="1:7">
      <c r="A1834" t="s">
        <v>4050</v>
      </c>
      <c r="B1834" t="s">
        <v>3823</v>
      </c>
      <c r="C1834">
        <v>0.75</v>
      </c>
      <c r="D1834" s="70">
        <v>45984</v>
      </c>
      <c r="E1834" s="70">
        <v>46002</v>
      </c>
      <c r="F1834">
        <v>2.0499999999999998</v>
      </c>
      <c r="G1834" s="71">
        <v>0</v>
      </c>
    </row>
    <row r="1835" spans="1:7">
      <c r="A1835" t="s">
        <v>4051</v>
      </c>
      <c r="B1835" t="s">
        <v>3641</v>
      </c>
      <c r="C1835">
        <v>0.54</v>
      </c>
      <c r="D1835" s="70">
        <v>45984</v>
      </c>
      <c r="E1835" s="70">
        <v>45999</v>
      </c>
      <c r="F1835">
        <v>1.1200000000000001</v>
      </c>
      <c r="G1835" s="71">
        <v>0</v>
      </c>
    </row>
    <row r="1836" spans="1:7">
      <c r="A1836" t="s">
        <v>4052</v>
      </c>
      <c r="B1836" t="s">
        <v>3643</v>
      </c>
      <c r="C1836">
        <v>0.54</v>
      </c>
      <c r="D1836" s="70">
        <v>45984</v>
      </c>
      <c r="E1836" s="70">
        <v>45999</v>
      </c>
      <c r="F1836">
        <v>1.1200000000000001</v>
      </c>
      <c r="G1836" s="71">
        <v>0</v>
      </c>
    </row>
    <row r="1837" spans="1:7">
      <c r="A1837" t="s">
        <v>4053</v>
      </c>
      <c r="B1837" t="s">
        <v>4001</v>
      </c>
      <c r="C1837">
        <v>0.75</v>
      </c>
      <c r="D1837" s="70">
        <v>45984</v>
      </c>
      <c r="E1837" s="70">
        <v>46002</v>
      </c>
      <c r="F1837">
        <v>3.25</v>
      </c>
      <c r="G1837" s="71">
        <v>0</v>
      </c>
    </row>
    <row r="1838" spans="1:7">
      <c r="A1838" t="s">
        <v>4054</v>
      </c>
      <c r="B1838" t="s">
        <v>2733</v>
      </c>
      <c r="C1838">
        <v>0.75</v>
      </c>
      <c r="D1838" s="70">
        <v>45984</v>
      </c>
      <c r="E1838" s="70">
        <v>46002</v>
      </c>
      <c r="F1838">
        <v>0</v>
      </c>
      <c r="G1838" s="71">
        <v>0</v>
      </c>
    </row>
    <row r="1839" spans="1:7">
      <c r="A1839" t="s">
        <v>4055</v>
      </c>
      <c r="B1839" t="s">
        <v>2735</v>
      </c>
      <c r="C1839">
        <v>0.75</v>
      </c>
      <c r="D1839" s="70">
        <v>45984</v>
      </c>
      <c r="E1839" s="70">
        <v>46002</v>
      </c>
      <c r="F1839">
        <v>0</v>
      </c>
      <c r="G1839" s="71">
        <v>0</v>
      </c>
    </row>
    <row r="1840" spans="1:7">
      <c r="A1840" t="s">
        <v>4056</v>
      </c>
      <c r="B1840" t="s">
        <v>2767</v>
      </c>
      <c r="C1840">
        <v>0.75</v>
      </c>
      <c r="D1840" s="70">
        <v>45984</v>
      </c>
      <c r="E1840" s="70">
        <v>46002</v>
      </c>
      <c r="F1840">
        <v>2.35</v>
      </c>
      <c r="G1840" s="71">
        <v>0</v>
      </c>
    </row>
    <row r="1841" spans="1:7">
      <c r="A1841" t="s">
        <v>4057</v>
      </c>
      <c r="B1841" t="s">
        <v>2769</v>
      </c>
      <c r="C1841">
        <v>0.75</v>
      </c>
      <c r="D1841" s="70">
        <v>45984</v>
      </c>
      <c r="E1841" s="70">
        <v>46002</v>
      </c>
      <c r="F1841">
        <v>2.35</v>
      </c>
      <c r="G1841" s="71">
        <v>0</v>
      </c>
    </row>
    <row r="1842" spans="1:7">
      <c r="A1842" t="s">
        <v>4058</v>
      </c>
      <c r="B1842" t="s">
        <v>2771</v>
      </c>
      <c r="C1842">
        <v>0.75</v>
      </c>
      <c r="D1842" s="70">
        <v>45984</v>
      </c>
      <c r="E1842" s="70">
        <v>46002</v>
      </c>
      <c r="F1842">
        <v>2.35</v>
      </c>
      <c r="G1842" s="71">
        <v>0</v>
      </c>
    </row>
    <row r="1843" spans="1:7">
      <c r="A1843" t="s">
        <v>4059</v>
      </c>
      <c r="B1843" t="s">
        <v>4001</v>
      </c>
      <c r="C1843">
        <v>0.75</v>
      </c>
      <c r="D1843" s="70">
        <v>45984</v>
      </c>
      <c r="E1843" s="70">
        <v>46002</v>
      </c>
      <c r="F1843">
        <v>6.7</v>
      </c>
      <c r="G1843" s="71">
        <v>0</v>
      </c>
    </row>
    <row r="1844" spans="1:7">
      <c r="A1844" t="s">
        <v>4060</v>
      </c>
      <c r="B1844" t="s">
        <v>3919</v>
      </c>
      <c r="C1844">
        <v>0.75</v>
      </c>
      <c r="D1844" s="70">
        <v>45984</v>
      </c>
      <c r="E1844" s="70">
        <v>46002</v>
      </c>
      <c r="F1844">
        <v>9.4</v>
      </c>
      <c r="G1844" s="71">
        <v>0</v>
      </c>
    </row>
    <row r="1845" spans="1:7">
      <c r="A1845" t="s">
        <v>4061</v>
      </c>
      <c r="B1845" t="s">
        <v>4062</v>
      </c>
      <c r="C1845">
        <v>0.75</v>
      </c>
      <c r="D1845" s="70">
        <v>45985</v>
      </c>
      <c r="E1845" s="70">
        <v>46005</v>
      </c>
      <c r="F1845">
        <v>3.6</v>
      </c>
      <c r="G1845" s="71">
        <v>0</v>
      </c>
    </row>
    <row r="1846" spans="1:7">
      <c r="A1846" t="s">
        <v>4063</v>
      </c>
      <c r="B1846" t="s">
        <v>4062</v>
      </c>
      <c r="C1846">
        <v>0.75</v>
      </c>
      <c r="D1846" s="70">
        <v>45985</v>
      </c>
      <c r="E1846" s="70">
        <v>46005</v>
      </c>
      <c r="F1846">
        <v>3.8</v>
      </c>
      <c r="G1846" s="71">
        <v>0</v>
      </c>
    </row>
    <row r="1847" spans="1:7">
      <c r="A1847" t="s">
        <v>4064</v>
      </c>
      <c r="B1847" t="s">
        <v>4001</v>
      </c>
      <c r="C1847">
        <v>0.75</v>
      </c>
      <c r="D1847" s="70">
        <v>45985</v>
      </c>
      <c r="E1847" s="70">
        <v>46005</v>
      </c>
      <c r="F1847">
        <v>3.55</v>
      </c>
      <c r="G1847" s="71">
        <v>0</v>
      </c>
    </row>
    <row r="1848" spans="1:7">
      <c r="A1848" t="s">
        <v>4065</v>
      </c>
      <c r="B1848" t="s">
        <v>3643</v>
      </c>
      <c r="C1848">
        <v>0.54</v>
      </c>
      <c r="D1848" s="70">
        <v>45985</v>
      </c>
      <c r="E1848" s="70">
        <v>46000</v>
      </c>
      <c r="F1848">
        <v>0.15</v>
      </c>
      <c r="G1848" s="71">
        <v>0</v>
      </c>
    </row>
    <row r="1849" spans="1:7">
      <c r="A1849" t="s">
        <v>4066</v>
      </c>
      <c r="B1849" t="s">
        <v>4062</v>
      </c>
      <c r="C1849">
        <v>0.75</v>
      </c>
      <c r="D1849" s="70">
        <v>45985</v>
      </c>
      <c r="E1849" s="70">
        <v>46005</v>
      </c>
      <c r="F1849">
        <v>3.2</v>
      </c>
      <c r="G1849" s="71">
        <v>0</v>
      </c>
    </row>
    <row r="1850" spans="1:7">
      <c r="A1850" t="s">
        <v>4067</v>
      </c>
      <c r="B1850" t="s">
        <v>4062</v>
      </c>
      <c r="C1850">
        <v>0.75</v>
      </c>
      <c r="D1850" s="70">
        <v>45985</v>
      </c>
      <c r="E1850" s="70">
        <v>46005</v>
      </c>
      <c r="F1850">
        <v>3.55</v>
      </c>
      <c r="G1850" s="71">
        <v>0</v>
      </c>
    </row>
    <row r="1851" spans="1:7">
      <c r="A1851" t="s">
        <v>4068</v>
      </c>
      <c r="B1851" t="s">
        <v>3911</v>
      </c>
      <c r="C1851">
        <v>0.54</v>
      </c>
      <c r="D1851" s="70">
        <v>45985</v>
      </c>
      <c r="E1851" s="70">
        <v>46000</v>
      </c>
      <c r="F1851">
        <v>3.08</v>
      </c>
      <c r="G1851" s="71">
        <v>0</v>
      </c>
    </row>
    <row r="1852" spans="1:7">
      <c r="A1852" t="s">
        <v>4069</v>
      </c>
      <c r="B1852" t="s">
        <v>3629</v>
      </c>
      <c r="C1852">
        <v>0.54</v>
      </c>
      <c r="D1852" s="70">
        <v>45986</v>
      </c>
      <c r="E1852" s="70">
        <v>46001</v>
      </c>
      <c r="F1852">
        <v>1.5</v>
      </c>
      <c r="G1852" s="71">
        <v>0</v>
      </c>
    </row>
    <row r="1853" spans="1:7">
      <c r="A1853" t="s">
        <v>4070</v>
      </c>
      <c r="B1853" t="s">
        <v>3821</v>
      </c>
      <c r="C1853">
        <v>0.75</v>
      </c>
      <c r="D1853" s="70">
        <v>45986</v>
      </c>
      <c r="E1853" s="70">
        <v>46006</v>
      </c>
      <c r="F1853">
        <v>1.6</v>
      </c>
      <c r="G1853" s="71">
        <v>0</v>
      </c>
    </row>
    <row r="1854" spans="1:7">
      <c r="A1854" t="s">
        <v>4071</v>
      </c>
      <c r="B1854" t="s">
        <v>3823</v>
      </c>
      <c r="C1854">
        <v>0.75</v>
      </c>
      <c r="D1854" s="70">
        <v>45986</v>
      </c>
      <c r="E1854" s="70">
        <v>46006</v>
      </c>
      <c r="F1854">
        <v>1.6</v>
      </c>
      <c r="G1854" s="71">
        <v>0</v>
      </c>
    </row>
    <row r="1855" spans="1:7">
      <c r="A1855" t="s">
        <v>4072</v>
      </c>
      <c r="B1855" t="s">
        <v>3536</v>
      </c>
      <c r="C1855">
        <v>0.75</v>
      </c>
      <c r="D1855" s="70">
        <v>45986</v>
      </c>
      <c r="E1855" s="70">
        <v>46006</v>
      </c>
      <c r="F1855">
        <v>2.4500000000000002</v>
      </c>
      <c r="G1855" s="71">
        <v>0</v>
      </c>
    </row>
    <row r="1856" spans="1:7">
      <c r="A1856" t="s">
        <v>4073</v>
      </c>
      <c r="B1856" t="s">
        <v>2796</v>
      </c>
      <c r="C1856">
        <v>0.75</v>
      </c>
      <c r="D1856" s="70">
        <v>45986</v>
      </c>
      <c r="E1856" s="70">
        <v>46006</v>
      </c>
      <c r="F1856">
        <v>2.5</v>
      </c>
      <c r="G1856" s="71">
        <v>0</v>
      </c>
    </row>
    <row r="1857" spans="1:7">
      <c r="A1857" t="s">
        <v>4074</v>
      </c>
      <c r="B1857" t="s">
        <v>2817</v>
      </c>
      <c r="C1857">
        <v>0.75</v>
      </c>
      <c r="D1857" s="70">
        <v>45986</v>
      </c>
      <c r="E1857" s="70">
        <v>46006</v>
      </c>
      <c r="F1857">
        <v>2.5</v>
      </c>
      <c r="G1857" s="71">
        <v>0</v>
      </c>
    </row>
    <row r="1858" spans="1:7">
      <c r="A1858" t="s">
        <v>4075</v>
      </c>
      <c r="B1858" t="s">
        <v>2798</v>
      </c>
      <c r="C1858">
        <v>0.75</v>
      </c>
      <c r="D1858" s="70">
        <v>45986</v>
      </c>
      <c r="E1858" s="70">
        <v>46006</v>
      </c>
      <c r="F1858">
        <v>2.4500000000000002</v>
      </c>
      <c r="G1858" s="71">
        <v>0</v>
      </c>
    </row>
    <row r="1859" spans="1:7">
      <c r="A1859" t="s">
        <v>4076</v>
      </c>
      <c r="B1859" t="s">
        <v>2862</v>
      </c>
      <c r="C1859">
        <v>0.75</v>
      </c>
      <c r="D1859" s="70">
        <v>45986</v>
      </c>
      <c r="E1859" s="70">
        <v>46006</v>
      </c>
      <c r="F1859">
        <v>2.4</v>
      </c>
      <c r="G1859" s="71">
        <v>0</v>
      </c>
    </row>
    <row r="1860" spans="1:7">
      <c r="A1860" t="s">
        <v>4077</v>
      </c>
      <c r="B1860" t="s">
        <v>3753</v>
      </c>
      <c r="C1860">
        <v>0.75</v>
      </c>
      <c r="D1860" s="70">
        <v>45987</v>
      </c>
      <c r="E1860" s="70">
        <v>46007</v>
      </c>
      <c r="F1860">
        <v>0.15</v>
      </c>
      <c r="G1860" s="71">
        <v>0</v>
      </c>
    </row>
    <row r="1861" spans="1:7">
      <c r="A1861" t="s">
        <v>4078</v>
      </c>
      <c r="B1861" t="s">
        <v>3753</v>
      </c>
      <c r="C1861">
        <v>0.75</v>
      </c>
      <c r="D1861" s="70">
        <v>45987</v>
      </c>
      <c r="E1861" s="70">
        <v>46007</v>
      </c>
      <c r="F1861">
        <v>2.15</v>
      </c>
      <c r="G1861" s="71">
        <v>0</v>
      </c>
    </row>
    <row r="1862" spans="1:7">
      <c r="A1862" t="s">
        <v>4079</v>
      </c>
      <c r="B1862" t="s">
        <v>3821</v>
      </c>
      <c r="C1862">
        <v>0.75</v>
      </c>
      <c r="D1862" s="70">
        <v>45987</v>
      </c>
      <c r="E1862" s="70">
        <v>46007</v>
      </c>
      <c r="F1862">
        <v>1.6</v>
      </c>
      <c r="G1862" s="71">
        <v>0</v>
      </c>
    </row>
    <row r="1863" spans="1:7">
      <c r="A1863" t="s">
        <v>4080</v>
      </c>
      <c r="B1863" t="s">
        <v>3823</v>
      </c>
      <c r="C1863">
        <v>0.75</v>
      </c>
      <c r="D1863" s="70">
        <v>45987</v>
      </c>
      <c r="E1863" s="70">
        <v>46007</v>
      </c>
      <c r="F1863">
        <v>1.6</v>
      </c>
      <c r="G1863" s="71">
        <v>0</v>
      </c>
    </row>
    <row r="1864" spans="1:7">
      <c r="A1864" t="s">
        <v>4081</v>
      </c>
      <c r="B1864" t="s">
        <v>3821</v>
      </c>
      <c r="C1864">
        <v>0.75</v>
      </c>
      <c r="D1864" s="70">
        <v>45987</v>
      </c>
      <c r="E1864" s="70">
        <v>46007</v>
      </c>
      <c r="F1864">
        <v>1.6</v>
      </c>
      <c r="G1864" s="71">
        <v>0</v>
      </c>
    </row>
    <row r="1865" spans="1:7">
      <c r="A1865" t="s">
        <v>4082</v>
      </c>
      <c r="B1865" t="s">
        <v>3823</v>
      </c>
      <c r="C1865">
        <v>0.75</v>
      </c>
      <c r="D1865" s="70">
        <v>45987</v>
      </c>
      <c r="E1865" s="70">
        <v>46007</v>
      </c>
      <c r="F1865">
        <v>1.6</v>
      </c>
      <c r="G1865" s="71">
        <v>0</v>
      </c>
    </row>
    <row r="1866" spans="1:7">
      <c r="A1866" t="s">
        <v>4083</v>
      </c>
      <c r="B1866" t="s">
        <v>3821</v>
      </c>
      <c r="C1866">
        <v>0.75</v>
      </c>
      <c r="D1866" s="70">
        <v>45987</v>
      </c>
      <c r="E1866" s="70">
        <v>46007</v>
      </c>
      <c r="F1866">
        <v>1.6</v>
      </c>
      <c r="G1866" s="71">
        <v>0</v>
      </c>
    </row>
    <row r="1867" spans="1:7">
      <c r="A1867" t="s">
        <v>4084</v>
      </c>
      <c r="B1867" t="s">
        <v>3823</v>
      </c>
      <c r="C1867">
        <v>0.75</v>
      </c>
      <c r="D1867" s="70">
        <v>45987</v>
      </c>
      <c r="E1867" s="70">
        <v>46007</v>
      </c>
      <c r="F1867">
        <v>1.6</v>
      </c>
      <c r="G1867" s="71">
        <v>0</v>
      </c>
    </row>
    <row r="1868" spans="1:7">
      <c r="A1868" t="s">
        <v>4085</v>
      </c>
      <c r="B1868" t="s">
        <v>3325</v>
      </c>
      <c r="C1868">
        <v>0.75</v>
      </c>
      <c r="D1868" s="70">
        <v>45987</v>
      </c>
      <c r="E1868" s="70">
        <v>46007</v>
      </c>
      <c r="F1868">
        <v>0.45</v>
      </c>
      <c r="G1868" s="71">
        <v>0</v>
      </c>
    </row>
    <row r="1869" spans="1:7">
      <c r="A1869" t="s">
        <v>4086</v>
      </c>
      <c r="B1869" t="s">
        <v>3821</v>
      </c>
      <c r="C1869">
        <v>0.75</v>
      </c>
      <c r="D1869" s="70">
        <v>45987</v>
      </c>
      <c r="E1869" s="70">
        <v>46007</v>
      </c>
      <c r="F1869">
        <v>2.2000000000000002</v>
      </c>
      <c r="G1869" s="71">
        <v>0</v>
      </c>
    </row>
    <row r="1870" spans="1:7">
      <c r="A1870" t="s">
        <v>4087</v>
      </c>
      <c r="B1870" t="s">
        <v>3823</v>
      </c>
      <c r="C1870">
        <v>0.75</v>
      </c>
      <c r="D1870" s="70">
        <v>45987</v>
      </c>
      <c r="E1870" s="70">
        <v>46007</v>
      </c>
      <c r="F1870">
        <v>2.2000000000000002</v>
      </c>
      <c r="G1870" s="71">
        <v>0</v>
      </c>
    </row>
    <row r="1871" spans="1:7">
      <c r="A1871" t="s">
        <v>2188</v>
      </c>
      <c r="B1871" t="s">
        <v>3641</v>
      </c>
      <c r="C1871">
        <v>0.54</v>
      </c>
      <c r="D1871" s="70">
        <v>45988</v>
      </c>
      <c r="E1871" s="70">
        <v>46004</v>
      </c>
      <c r="F1871">
        <v>1.5</v>
      </c>
      <c r="G1871" s="71">
        <v>0</v>
      </c>
    </row>
    <row r="1872" spans="1:7">
      <c r="A1872" t="s">
        <v>1202</v>
      </c>
      <c r="B1872" t="s">
        <v>3629</v>
      </c>
      <c r="C1872">
        <v>0.54</v>
      </c>
      <c r="D1872" s="70">
        <v>45988</v>
      </c>
      <c r="E1872" s="70">
        <v>46004</v>
      </c>
      <c r="F1872">
        <v>0.31</v>
      </c>
      <c r="G1872" s="71">
        <v>0</v>
      </c>
    </row>
    <row r="1873" spans="1:7">
      <c r="A1873" t="s">
        <v>1209</v>
      </c>
      <c r="B1873" t="s">
        <v>3629</v>
      </c>
      <c r="C1873">
        <v>0.54</v>
      </c>
      <c r="D1873" s="70">
        <v>45988</v>
      </c>
      <c r="E1873" s="70">
        <v>46004</v>
      </c>
      <c r="F1873">
        <v>0.31</v>
      </c>
      <c r="G1873" s="71">
        <v>0</v>
      </c>
    </row>
    <row r="1874" spans="1:7">
      <c r="A1874" t="s">
        <v>4088</v>
      </c>
      <c r="B1874" t="s">
        <v>3641</v>
      </c>
      <c r="C1874">
        <v>0.54</v>
      </c>
      <c r="D1874" s="70">
        <v>45988</v>
      </c>
      <c r="E1874" s="70">
        <v>46004</v>
      </c>
      <c r="F1874">
        <v>1.5</v>
      </c>
      <c r="G1874" s="71">
        <v>0</v>
      </c>
    </row>
    <row r="1875" spans="1:7">
      <c r="A1875" t="s">
        <v>2189</v>
      </c>
      <c r="B1875" t="s">
        <v>3641</v>
      </c>
      <c r="C1875">
        <v>0.54</v>
      </c>
      <c r="D1875" s="70">
        <v>45988</v>
      </c>
      <c r="E1875" s="70">
        <v>46004</v>
      </c>
      <c r="F1875">
        <v>1.5</v>
      </c>
      <c r="G1875" s="71">
        <v>0</v>
      </c>
    </row>
    <row r="1876" spans="1:7">
      <c r="A1876" t="s">
        <v>4089</v>
      </c>
      <c r="B1876" t="s">
        <v>3538</v>
      </c>
      <c r="C1876">
        <v>0.75</v>
      </c>
      <c r="D1876" s="70">
        <v>45988</v>
      </c>
      <c r="E1876" s="70">
        <v>46008</v>
      </c>
      <c r="F1876">
        <v>0.2</v>
      </c>
      <c r="G1876" s="71">
        <v>0</v>
      </c>
    </row>
    <row r="1877" spans="1:7">
      <c r="A1877" t="s">
        <v>4090</v>
      </c>
      <c r="B1877" t="s">
        <v>3234</v>
      </c>
      <c r="C1877">
        <v>0.75</v>
      </c>
      <c r="D1877" s="70">
        <v>45988</v>
      </c>
      <c r="E1877" s="70">
        <v>46008</v>
      </c>
      <c r="F1877">
        <v>0</v>
      </c>
      <c r="G1877" s="71">
        <v>0</v>
      </c>
    </row>
    <row r="1878" spans="1:7">
      <c r="A1878" t="s">
        <v>4091</v>
      </c>
      <c r="B1878" t="s">
        <v>4062</v>
      </c>
      <c r="C1878">
        <v>0.75</v>
      </c>
      <c r="D1878" s="70">
        <v>45988</v>
      </c>
      <c r="E1878" s="70">
        <v>46008</v>
      </c>
      <c r="F1878">
        <v>3.35</v>
      </c>
      <c r="G1878" s="71">
        <v>0</v>
      </c>
    </row>
    <row r="1879" spans="1:7">
      <c r="A1879" t="s">
        <v>442</v>
      </c>
      <c r="B1879" t="s">
        <v>3808</v>
      </c>
      <c r="C1879">
        <v>0.54</v>
      </c>
      <c r="D1879" s="70">
        <v>45988</v>
      </c>
      <c r="E1879" s="70">
        <v>46004</v>
      </c>
      <c r="F1879">
        <v>2.19</v>
      </c>
      <c r="G1879" s="71">
        <v>0</v>
      </c>
    </row>
    <row r="1880" spans="1:7">
      <c r="A1880" t="s">
        <v>1059</v>
      </c>
      <c r="B1880" t="s">
        <v>2923</v>
      </c>
      <c r="C1880">
        <v>0.54</v>
      </c>
      <c r="D1880" s="70">
        <v>45988</v>
      </c>
      <c r="E1880" s="70">
        <v>46004</v>
      </c>
      <c r="F1880">
        <v>2.19</v>
      </c>
      <c r="G1880" s="71">
        <v>0</v>
      </c>
    </row>
    <row r="1881" spans="1:7">
      <c r="A1881" t="s">
        <v>1299</v>
      </c>
      <c r="B1881" t="s">
        <v>2854</v>
      </c>
      <c r="C1881">
        <v>0.54</v>
      </c>
      <c r="D1881" s="70">
        <v>45988</v>
      </c>
      <c r="E1881" s="70">
        <v>46004</v>
      </c>
      <c r="F1881">
        <v>2.42</v>
      </c>
      <c r="G1881" s="71">
        <v>0</v>
      </c>
    </row>
    <row r="1882" spans="1:7">
      <c r="A1882" t="s">
        <v>4092</v>
      </c>
      <c r="B1882" t="s">
        <v>3808</v>
      </c>
      <c r="C1882">
        <v>0.54</v>
      </c>
      <c r="D1882" s="70">
        <v>45988</v>
      </c>
      <c r="E1882" s="70">
        <v>46004</v>
      </c>
      <c r="F1882">
        <v>5.5</v>
      </c>
      <c r="G1882" s="71">
        <v>0</v>
      </c>
    </row>
    <row r="1883" spans="1:7">
      <c r="A1883" t="s">
        <v>4093</v>
      </c>
      <c r="B1883" t="s">
        <v>2758</v>
      </c>
      <c r="C1883">
        <v>0.54</v>
      </c>
      <c r="D1883" s="70">
        <v>45988</v>
      </c>
      <c r="E1883" s="70">
        <v>46004</v>
      </c>
      <c r="F1883">
        <v>1.42</v>
      </c>
      <c r="G1883" s="71">
        <v>0</v>
      </c>
    </row>
    <row r="1884" spans="1:7">
      <c r="A1884" t="s">
        <v>4094</v>
      </c>
      <c r="B1884" t="s">
        <v>2759</v>
      </c>
      <c r="C1884">
        <v>0.54</v>
      </c>
      <c r="D1884" s="70">
        <v>45988</v>
      </c>
      <c r="E1884" s="70">
        <v>46004</v>
      </c>
      <c r="F1884">
        <v>1.42</v>
      </c>
      <c r="G1884" s="71">
        <v>0</v>
      </c>
    </row>
    <row r="1885" spans="1:7">
      <c r="A1885" t="s">
        <v>4095</v>
      </c>
      <c r="B1885" t="s">
        <v>2760</v>
      </c>
      <c r="C1885">
        <v>0.54</v>
      </c>
      <c r="D1885" s="70">
        <v>45988</v>
      </c>
      <c r="E1885" s="70">
        <v>46004</v>
      </c>
      <c r="F1885">
        <v>1.42</v>
      </c>
      <c r="G1885" s="71">
        <v>0</v>
      </c>
    </row>
    <row r="1886" spans="1:7">
      <c r="A1886" t="s">
        <v>2191</v>
      </c>
      <c r="B1886" t="s">
        <v>3641</v>
      </c>
      <c r="C1886">
        <v>0.54</v>
      </c>
      <c r="D1886" s="70">
        <v>45990</v>
      </c>
      <c r="E1886" s="70">
        <v>46005</v>
      </c>
      <c r="F1886">
        <v>1.65</v>
      </c>
      <c r="G1886" s="71">
        <v>0</v>
      </c>
    </row>
    <row r="1887" spans="1:7">
      <c r="A1887" t="s">
        <v>1203</v>
      </c>
      <c r="B1887" t="s">
        <v>3629</v>
      </c>
      <c r="C1887">
        <v>0.54</v>
      </c>
      <c r="D1887" s="70">
        <v>45990</v>
      </c>
      <c r="E1887" s="70">
        <v>46005</v>
      </c>
      <c r="F1887">
        <v>0.42</v>
      </c>
      <c r="G1887" s="71">
        <v>0</v>
      </c>
    </row>
    <row r="1888" spans="1:7">
      <c r="A1888" t="s">
        <v>661</v>
      </c>
      <c r="B1888" t="s">
        <v>3247</v>
      </c>
      <c r="C1888">
        <v>0.54</v>
      </c>
      <c r="D1888" s="70">
        <v>45990</v>
      </c>
      <c r="E1888" s="70">
        <v>46005</v>
      </c>
      <c r="F1888">
        <v>0.35</v>
      </c>
      <c r="G1888" s="71">
        <v>0</v>
      </c>
    </row>
    <row r="1889" spans="1:7">
      <c r="A1889" t="s">
        <v>4096</v>
      </c>
      <c r="B1889" t="s">
        <v>3772</v>
      </c>
      <c r="C1889">
        <v>0.75</v>
      </c>
      <c r="D1889" s="70">
        <v>45991</v>
      </c>
      <c r="E1889" s="70">
        <v>46009</v>
      </c>
      <c r="F1889">
        <v>1.75</v>
      </c>
      <c r="G1889" s="71">
        <v>0</v>
      </c>
    </row>
    <row r="1890" spans="1:7">
      <c r="A1890" t="s">
        <v>4097</v>
      </c>
      <c r="B1890" t="s">
        <v>3975</v>
      </c>
      <c r="C1890">
        <v>0.54</v>
      </c>
      <c r="D1890" s="70">
        <v>45991</v>
      </c>
      <c r="E1890" s="70">
        <v>46006</v>
      </c>
      <c r="F1890">
        <v>3.69</v>
      </c>
      <c r="G1890" s="71">
        <v>0</v>
      </c>
    </row>
    <row r="1891" spans="1:7">
      <c r="A1891" t="s">
        <v>4098</v>
      </c>
      <c r="B1891" t="s">
        <v>3975</v>
      </c>
      <c r="C1891">
        <v>0.54</v>
      </c>
      <c r="D1891" s="70">
        <v>45991</v>
      </c>
      <c r="E1891" s="70">
        <v>46006</v>
      </c>
      <c r="F1891">
        <v>3.81</v>
      </c>
      <c r="G1891" s="71">
        <v>0</v>
      </c>
    </row>
    <row r="1892" spans="1:7">
      <c r="A1892" t="s">
        <v>4099</v>
      </c>
      <c r="B1892" t="s">
        <v>4062</v>
      </c>
      <c r="C1892">
        <v>0.75</v>
      </c>
      <c r="D1892" s="70">
        <v>45991</v>
      </c>
      <c r="E1892" s="70">
        <v>46009</v>
      </c>
      <c r="F1892">
        <v>3.6</v>
      </c>
      <c r="G1892" s="71">
        <v>0</v>
      </c>
    </row>
    <row r="1893" spans="1:7">
      <c r="A1893" t="s">
        <v>4100</v>
      </c>
      <c r="B1893" t="s">
        <v>3770</v>
      </c>
      <c r="C1893">
        <v>0.75</v>
      </c>
      <c r="D1893" s="70">
        <v>45991</v>
      </c>
      <c r="E1893" s="70">
        <v>46009</v>
      </c>
      <c r="F1893">
        <v>1.5</v>
      </c>
      <c r="G1893" s="71">
        <v>0</v>
      </c>
    </row>
    <row r="1894" spans="1:7">
      <c r="A1894" t="s">
        <v>4101</v>
      </c>
      <c r="B1894" t="s">
        <v>3772</v>
      </c>
      <c r="C1894">
        <v>0.75</v>
      </c>
      <c r="D1894" s="70">
        <v>45991</v>
      </c>
      <c r="E1894" s="70">
        <v>46009</v>
      </c>
      <c r="F1894">
        <v>1.5</v>
      </c>
      <c r="G1894" s="71">
        <v>0</v>
      </c>
    </row>
    <row r="1895" spans="1:7">
      <c r="A1895" t="s">
        <v>1234</v>
      </c>
      <c r="B1895" t="s">
        <v>3643</v>
      </c>
      <c r="C1895">
        <v>0.54</v>
      </c>
      <c r="D1895" s="70">
        <v>45991</v>
      </c>
      <c r="E1895" s="70">
        <v>46006</v>
      </c>
      <c r="F1895">
        <v>0.77</v>
      </c>
      <c r="G1895" s="71">
        <v>0</v>
      </c>
    </row>
    <row r="1896" spans="1:7">
      <c r="A1896" t="s">
        <v>4102</v>
      </c>
      <c r="B1896" t="s">
        <v>3696</v>
      </c>
      <c r="C1896">
        <v>0.54</v>
      </c>
      <c r="D1896" s="70">
        <v>45991</v>
      </c>
      <c r="E1896" s="70">
        <v>46006</v>
      </c>
      <c r="F1896">
        <v>0.85</v>
      </c>
      <c r="G1896" s="71">
        <v>0</v>
      </c>
    </row>
    <row r="1897" spans="1:7">
      <c r="A1897" t="s">
        <v>4103</v>
      </c>
      <c r="B1897" t="s">
        <v>3698</v>
      </c>
      <c r="C1897">
        <v>0.54</v>
      </c>
      <c r="D1897" s="70">
        <v>45991</v>
      </c>
      <c r="E1897" s="70">
        <v>46006</v>
      </c>
      <c r="F1897">
        <v>0.85</v>
      </c>
      <c r="G1897" s="71">
        <v>0</v>
      </c>
    </row>
    <row r="1898" spans="1:7">
      <c r="A1898" t="s">
        <v>4104</v>
      </c>
      <c r="B1898" t="s">
        <v>3325</v>
      </c>
      <c r="C1898">
        <v>0.75</v>
      </c>
      <c r="D1898" s="70">
        <v>45991</v>
      </c>
      <c r="E1898" s="70">
        <v>46009</v>
      </c>
      <c r="F1898">
        <v>0.45</v>
      </c>
      <c r="G1898" s="71">
        <v>0</v>
      </c>
    </row>
    <row r="1899" spans="1:7">
      <c r="A1899" t="s">
        <v>1198</v>
      </c>
      <c r="B1899" t="s">
        <v>3629</v>
      </c>
      <c r="C1899">
        <v>0.54</v>
      </c>
      <c r="D1899" s="70">
        <v>45991</v>
      </c>
      <c r="E1899" s="70">
        <v>46006</v>
      </c>
      <c r="F1899">
        <v>0.65</v>
      </c>
      <c r="G1899" s="71">
        <v>0</v>
      </c>
    </row>
    <row r="1900" spans="1:7">
      <c r="A1900" t="s">
        <v>4105</v>
      </c>
      <c r="B1900" t="s">
        <v>3473</v>
      </c>
      <c r="C1900">
        <v>0.75</v>
      </c>
      <c r="D1900" s="70">
        <v>45991</v>
      </c>
      <c r="E1900" s="70">
        <v>46009</v>
      </c>
      <c r="F1900">
        <v>4.55</v>
      </c>
      <c r="G1900" s="71">
        <v>0</v>
      </c>
    </row>
    <row r="1901" spans="1:7">
      <c r="A1901" t="s">
        <v>4106</v>
      </c>
      <c r="B1901" t="s">
        <v>3635</v>
      </c>
      <c r="C1901">
        <v>0.75</v>
      </c>
      <c r="D1901" s="70">
        <v>45991</v>
      </c>
      <c r="E1901" s="70">
        <v>46009</v>
      </c>
      <c r="F1901">
        <v>0.55000000000000004</v>
      </c>
      <c r="G1901" s="71">
        <v>0</v>
      </c>
    </row>
    <row r="1902" spans="1:7">
      <c r="A1902" t="s">
        <v>4107</v>
      </c>
      <c r="B1902" t="s">
        <v>3975</v>
      </c>
      <c r="C1902">
        <v>0.54</v>
      </c>
      <c r="D1902" s="70">
        <v>45991</v>
      </c>
      <c r="E1902" s="70">
        <v>46006</v>
      </c>
      <c r="F1902">
        <v>3.38</v>
      </c>
      <c r="G1902" s="71">
        <v>0</v>
      </c>
    </row>
    <row r="1903" spans="1:7">
      <c r="A1903" t="s">
        <v>4108</v>
      </c>
      <c r="B1903" t="s">
        <v>3975</v>
      </c>
      <c r="C1903">
        <v>0.54</v>
      </c>
      <c r="D1903" s="70">
        <v>45991</v>
      </c>
      <c r="E1903" s="70">
        <v>46006</v>
      </c>
      <c r="F1903">
        <v>3.58</v>
      </c>
      <c r="G1903" s="71">
        <v>0</v>
      </c>
    </row>
    <row r="1904" spans="1:7">
      <c r="A1904" t="s">
        <v>792</v>
      </c>
      <c r="B1904" t="s">
        <v>2987</v>
      </c>
      <c r="C1904">
        <v>0.54</v>
      </c>
      <c r="D1904" s="70">
        <v>45991</v>
      </c>
      <c r="E1904" s="70">
        <v>46006</v>
      </c>
      <c r="F1904">
        <v>2.96</v>
      </c>
      <c r="G1904" s="71">
        <v>0</v>
      </c>
    </row>
    <row r="1905" spans="1:7">
      <c r="A1905" t="s">
        <v>4109</v>
      </c>
      <c r="B1905" t="s">
        <v>3919</v>
      </c>
      <c r="C1905">
        <v>0.75</v>
      </c>
      <c r="D1905" s="70">
        <v>45991</v>
      </c>
      <c r="E1905" s="70">
        <v>46009</v>
      </c>
      <c r="F1905">
        <v>3.3</v>
      </c>
      <c r="G1905" s="71">
        <v>0</v>
      </c>
    </row>
    <row r="1906" spans="1:7">
      <c r="A1906" t="s">
        <v>4110</v>
      </c>
      <c r="B1906" t="s">
        <v>2989</v>
      </c>
      <c r="C1906">
        <v>0.75</v>
      </c>
      <c r="D1906" s="70">
        <v>45991</v>
      </c>
      <c r="E1906" s="70">
        <v>46009</v>
      </c>
      <c r="F1906">
        <v>3.3</v>
      </c>
      <c r="G1906" s="71">
        <v>0</v>
      </c>
    </row>
    <row r="1907" spans="1:7">
      <c r="A1907" t="s">
        <v>4111</v>
      </c>
      <c r="B1907" t="s">
        <v>2913</v>
      </c>
      <c r="C1907">
        <v>0.75</v>
      </c>
      <c r="D1907" s="70">
        <v>45991</v>
      </c>
      <c r="E1907" s="70">
        <v>46009</v>
      </c>
      <c r="F1907">
        <v>3.45</v>
      </c>
      <c r="G1907" s="71">
        <v>0</v>
      </c>
    </row>
    <row r="1908" spans="1:7">
      <c r="A1908" t="s">
        <v>4112</v>
      </c>
      <c r="B1908" t="s">
        <v>4113</v>
      </c>
      <c r="C1908">
        <v>0.75</v>
      </c>
      <c r="D1908" s="70">
        <v>45991</v>
      </c>
      <c r="E1908" s="70">
        <v>46009</v>
      </c>
      <c r="F1908">
        <v>6.7</v>
      </c>
      <c r="G1908" s="71">
        <v>0</v>
      </c>
    </row>
    <row r="1909" spans="1:7">
      <c r="A1909" t="s">
        <v>4114</v>
      </c>
      <c r="B1909" t="s">
        <v>4115</v>
      </c>
      <c r="C1909">
        <v>0.75</v>
      </c>
      <c r="D1909" s="70">
        <v>45991</v>
      </c>
      <c r="E1909" s="70">
        <v>46009</v>
      </c>
      <c r="F1909">
        <v>9.65</v>
      </c>
      <c r="G1909" s="71">
        <v>0</v>
      </c>
    </row>
    <row r="1910" spans="1:7">
      <c r="A1910" t="s">
        <v>1232</v>
      </c>
      <c r="B1910" t="s">
        <v>3696</v>
      </c>
      <c r="C1910">
        <v>0.54</v>
      </c>
      <c r="D1910" s="70">
        <v>45992</v>
      </c>
      <c r="E1910" s="70">
        <v>46007</v>
      </c>
      <c r="F1910">
        <v>0.81</v>
      </c>
      <c r="G1910" s="71">
        <v>0</v>
      </c>
    </row>
    <row r="1911" spans="1:7">
      <c r="A1911" t="s">
        <v>2177</v>
      </c>
      <c r="B1911" t="s">
        <v>3698</v>
      </c>
      <c r="C1911">
        <v>0.54</v>
      </c>
      <c r="D1911" s="70">
        <v>45992</v>
      </c>
      <c r="E1911" s="70">
        <v>46007</v>
      </c>
      <c r="F1911">
        <v>0.81</v>
      </c>
      <c r="G1911" s="71">
        <v>0</v>
      </c>
    </row>
    <row r="1912" spans="1:7">
      <c r="A1912" t="s">
        <v>1205</v>
      </c>
      <c r="B1912" t="s">
        <v>3629</v>
      </c>
      <c r="C1912">
        <v>0.54</v>
      </c>
      <c r="D1912" s="70">
        <v>45992</v>
      </c>
      <c r="E1912" s="70">
        <v>46007</v>
      </c>
      <c r="F1912">
        <v>0.5</v>
      </c>
      <c r="G1912" s="71">
        <v>0</v>
      </c>
    </row>
    <row r="1913" spans="1:7">
      <c r="A1913" t="s">
        <v>4116</v>
      </c>
      <c r="B1913" t="s">
        <v>3629</v>
      </c>
      <c r="C1913">
        <v>0.54</v>
      </c>
      <c r="D1913" s="70">
        <v>45992</v>
      </c>
      <c r="E1913" s="70">
        <v>46007</v>
      </c>
      <c r="F1913">
        <v>1.04</v>
      </c>
      <c r="G1913" s="71">
        <v>0</v>
      </c>
    </row>
    <row r="1914" spans="1:7">
      <c r="A1914" t="s">
        <v>4117</v>
      </c>
      <c r="B1914" t="s">
        <v>3770</v>
      </c>
      <c r="C1914">
        <v>0.75</v>
      </c>
      <c r="D1914" s="70">
        <v>45992</v>
      </c>
      <c r="E1914" s="70">
        <v>46012</v>
      </c>
      <c r="F1914">
        <v>2.1</v>
      </c>
      <c r="G1914" s="71">
        <v>0</v>
      </c>
    </row>
    <row r="1915" spans="1:7">
      <c r="A1915" t="s">
        <v>1256</v>
      </c>
      <c r="B1915" t="s">
        <v>3696</v>
      </c>
      <c r="C1915">
        <v>0.54</v>
      </c>
      <c r="D1915" s="70">
        <v>45992</v>
      </c>
      <c r="E1915" s="70">
        <v>46007</v>
      </c>
      <c r="F1915">
        <v>0.81</v>
      </c>
      <c r="G1915" s="71">
        <v>0</v>
      </c>
    </row>
    <row r="1916" spans="1:7">
      <c r="A1916" t="s">
        <v>2194</v>
      </c>
      <c r="B1916" t="s">
        <v>3698</v>
      </c>
      <c r="C1916">
        <v>0.54</v>
      </c>
      <c r="D1916" s="70">
        <v>45992</v>
      </c>
      <c r="E1916" s="70">
        <v>46007</v>
      </c>
      <c r="F1916">
        <v>0.81</v>
      </c>
      <c r="G1916" s="71">
        <v>0</v>
      </c>
    </row>
    <row r="1917" spans="1:7">
      <c r="A1917" t="s">
        <v>4118</v>
      </c>
      <c r="B1917" t="s">
        <v>3770</v>
      </c>
      <c r="C1917">
        <v>0.75</v>
      </c>
      <c r="D1917" s="70">
        <v>45992</v>
      </c>
      <c r="E1917" s="70">
        <v>46012</v>
      </c>
      <c r="F1917">
        <v>2.1</v>
      </c>
      <c r="G1917" s="71">
        <v>0</v>
      </c>
    </row>
    <row r="1918" spans="1:7">
      <c r="A1918" t="s">
        <v>1273</v>
      </c>
      <c r="B1918" t="s">
        <v>3696</v>
      </c>
      <c r="C1918">
        <v>0.54</v>
      </c>
      <c r="D1918" s="70">
        <v>45992</v>
      </c>
      <c r="E1918" s="70">
        <v>46007</v>
      </c>
      <c r="F1918">
        <v>1.1200000000000001</v>
      </c>
      <c r="G1918" s="71">
        <v>0</v>
      </c>
    </row>
    <row r="1919" spans="1:7">
      <c r="A1919" t="s">
        <v>4119</v>
      </c>
      <c r="B1919" t="s">
        <v>3698</v>
      </c>
      <c r="C1919">
        <v>0.54</v>
      </c>
      <c r="D1919" s="70">
        <v>45992</v>
      </c>
      <c r="E1919" s="70">
        <v>46007</v>
      </c>
      <c r="F1919">
        <v>1.1200000000000001</v>
      </c>
      <c r="G1919" s="71">
        <v>0</v>
      </c>
    </row>
    <row r="1920" spans="1:7">
      <c r="A1920" t="s">
        <v>4120</v>
      </c>
      <c r="B1920" t="s">
        <v>3065</v>
      </c>
      <c r="C1920">
        <v>0.75</v>
      </c>
      <c r="D1920" s="70">
        <v>45993</v>
      </c>
      <c r="E1920" s="70">
        <v>46013</v>
      </c>
      <c r="F1920">
        <v>1.8</v>
      </c>
      <c r="G1920" s="71">
        <v>0</v>
      </c>
    </row>
    <row r="1921" spans="1:7">
      <c r="A1921" t="s">
        <v>4121</v>
      </c>
      <c r="B1921" t="s">
        <v>3067</v>
      </c>
      <c r="C1921">
        <v>0.75</v>
      </c>
      <c r="D1921" s="70">
        <v>45993</v>
      </c>
      <c r="E1921" s="70">
        <v>46013</v>
      </c>
      <c r="F1921">
        <v>1.8</v>
      </c>
      <c r="G1921" s="71">
        <v>0</v>
      </c>
    </row>
    <row r="1922" spans="1:7">
      <c r="A1922" t="s">
        <v>4122</v>
      </c>
      <c r="B1922" t="s">
        <v>3069</v>
      </c>
      <c r="C1922">
        <v>0.75</v>
      </c>
      <c r="D1922" s="70">
        <v>45993</v>
      </c>
      <c r="E1922" s="70">
        <v>46013</v>
      </c>
      <c r="F1922">
        <v>4.8499999999999996</v>
      </c>
      <c r="G1922" s="71">
        <v>0</v>
      </c>
    </row>
    <row r="1923" spans="1:7">
      <c r="A1923" t="s">
        <v>1260</v>
      </c>
      <c r="B1923" t="s">
        <v>3696</v>
      </c>
      <c r="C1923">
        <v>0.54</v>
      </c>
      <c r="D1923" s="70">
        <v>45993</v>
      </c>
      <c r="E1923" s="70">
        <v>46008</v>
      </c>
      <c r="F1923">
        <v>0.15</v>
      </c>
      <c r="G1923" s="71">
        <v>0</v>
      </c>
    </row>
    <row r="1924" spans="1:7">
      <c r="A1924" t="s">
        <v>2178</v>
      </c>
      <c r="B1924" t="s">
        <v>3698</v>
      </c>
      <c r="C1924">
        <v>0.54</v>
      </c>
      <c r="D1924" s="70">
        <v>45993</v>
      </c>
      <c r="E1924" s="70">
        <v>46008</v>
      </c>
      <c r="F1924">
        <v>0.15</v>
      </c>
      <c r="G1924" s="71">
        <v>0</v>
      </c>
    </row>
    <row r="1925" spans="1:7">
      <c r="A1925" t="s">
        <v>4123</v>
      </c>
      <c r="B1925" t="s">
        <v>3753</v>
      </c>
      <c r="C1925">
        <v>0.75</v>
      </c>
      <c r="D1925" s="70">
        <v>45993</v>
      </c>
      <c r="E1925" s="70">
        <v>46013</v>
      </c>
      <c r="F1925">
        <v>0.85</v>
      </c>
      <c r="G1925" s="71">
        <v>0</v>
      </c>
    </row>
    <row r="1926" spans="1:7">
      <c r="A1926" t="s">
        <v>4124</v>
      </c>
      <c r="B1926" t="s">
        <v>3380</v>
      </c>
      <c r="C1926">
        <v>0.75</v>
      </c>
      <c r="D1926" s="70">
        <v>45993</v>
      </c>
      <c r="E1926" s="70">
        <v>46013</v>
      </c>
      <c r="F1926">
        <v>0.4</v>
      </c>
      <c r="G1926" s="71">
        <v>0</v>
      </c>
    </row>
    <row r="1927" spans="1:7">
      <c r="A1927" t="s">
        <v>4125</v>
      </c>
      <c r="B1927" t="s">
        <v>3746</v>
      </c>
      <c r="C1927">
        <v>0.75</v>
      </c>
      <c r="D1927" s="70">
        <v>45993</v>
      </c>
      <c r="E1927" s="70">
        <v>46013</v>
      </c>
      <c r="F1927">
        <v>0.15</v>
      </c>
      <c r="G1927" s="71">
        <v>0</v>
      </c>
    </row>
    <row r="1928" spans="1:7">
      <c r="A1928" t="s">
        <v>729</v>
      </c>
      <c r="B1928" t="s">
        <v>3868</v>
      </c>
      <c r="C1928">
        <v>0.54</v>
      </c>
      <c r="D1928" s="70">
        <v>45993</v>
      </c>
      <c r="E1928" s="70">
        <v>46008</v>
      </c>
      <c r="F1928">
        <v>2.27</v>
      </c>
      <c r="G1928" s="71">
        <v>0</v>
      </c>
    </row>
    <row r="1929" spans="1:7">
      <c r="A1929" t="s">
        <v>4126</v>
      </c>
      <c r="B1929" t="s">
        <v>3380</v>
      </c>
      <c r="C1929">
        <v>0.75</v>
      </c>
      <c r="D1929" s="70">
        <v>45994</v>
      </c>
      <c r="E1929" s="70">
        <v>46014</v>
      </c>
      <c r="F1929">
        <v>0.15</v>
      </c>
      <c r="G1929" s="71">
        <v>0</v>
      </c>
    </row>
    <row r="1930" spans="1:7">
      <c r="A1930" t="s">
        <v>4127</v>
      </c>
      <c r="B1930" t="s">
        <v>3481</v>
      </c>
      <c r="C1930">
        <v>0.75</v>
      </c>
      <c r="D1930" s="70">
        <v>45994</v>
      </c>
      <c r="E1930" s="70">
        <v>46014</v>
      </c>
      <c r="F1930">
        <v>4.95</v>
      </c>
      <c r="G1930" s="71">
        <v>0</v>
      </c>
    </row>
    <row r="1931" spans="1:7">
      <c r="A1931" t="s">
        <v>4128</v>
      </c>
      <c r="B1931" t="s">
        <v>3098</v>
      </c>
      <c r="C1931">
        <v>0.75</v>
      </c>
      <c r="D1931" s="70">
        <v>45995</v>
      </c>
      <c r="E1931" s="70">
        <v>46015</v>
      </c>
      <c r="F1931">
        <v>2.25</v>
      </c>
      <c r="G1931" s="71">
        <v>0</v>
      </c>
    </row>
    <row r="1932" spans="1:7">
      <c r="A1932" t="s">
        <v>1211</v>
      </c>
      <c r="B1932" t="s">
        <v>3629</v>
      </c>
      <c r="C1932">
        <v>0.54</v>
      </c>
      <c r="D1932" s="70">
        <v>45995</v>
      </c>
      <c r="E1932" s="70">
        <v>46011</v>
      </c>
      <c r="F1932">
        <v>0.23</v>
      </c>
      <c r="G1932" s="71">
        <v>0</v>
      </c>
    </row>
    <row r="1933" spans="1:7">
      <c r="A1933" t="s">
        <v>1216</v>
      </c>
      <c r="B1933" t="s">
        <v>3629</v>
      </c>
      <c r="C1933">
        <v>0.54</v>
      </c>
      <c r="D1933" s="70">
        <v>45995</v>
      </c>
      <c r="E1933" s="70">
        <v>46011</v>
      </c>
      <c r="F1933">
        <v>1.1499999999999999</v>
      </c>
      <c r="G1933" s="71">
        <v>0</v>
      </c>
    </row>
    <row r="1934" spans="1:7">
      <c r="A1934" t="s">
        <v>1214</v>
      </c>
      <c r="B1934" t="s">
        <v>3629</v>
      </c>
      <c r="C1934">
        <v>0.54</v>
      </c>
      <c r="D1934" s="70">
        <v>45995</v>
      </c>
      <c r="E1934" s="70">
        <v>46011</v>
      </c>
      <c r="F1934">
        <v>1.1499999999999999</v>
      </c>
      <c r="G1934" s="71">
        <v>0</v>
      </c>
    </row>
    <row r="1935" spans="1:7">
      <c r="A1935" t="s">
        <v>1218</v>
      </c>
      <c r="B1935" t="s">
        <v>3629</v>
      </c>
      <c r="C1935">
        <v>0.54</v>
      </c>
      <c r="D1935" s="70">
        <v>45995</v>
      </c>
      <c r="E1935" s="70">
        <v>46011</v>
      </c>
      <c r="F1935">
        <v>1.1499999999999999</v>
      </c>
      <c r="G1935" s="71">
        <v>0</v>
      </c>
    </row>
    <row r="1936" spans="1:7">
      <c r="A1936" t="s">
        <v>4129</v>
      </c>
      <c r="B1936" t="s">
        <v>3538</v>
      </c>
      <c r="C1936">
        <v>0.75</v>
      </c>
      <c r="D1936" s="70">
        <v>45995</v>
      </c>
      <c r="E1936" s="70">
        <v>46015</v>
      </c>
      <c r="F1936">
        <v>0.7</v>
      </c>
      <c r="G1936" s="71">
        <v>0</v>
      </c>
    </row>
    <row r="1937" spans="1:7">
      <c r="A1937" t="s">
        <v>4130</v>
      </c>
      <c r="B1937" t="s">
        <v>3234</v>
      </c>
      <c r="C1937">
        <v>0.75</v>
      </c>
      <c r="D1937" s="70">
        <v>45995</v>
      </c>
      <c r="E1937" s="70">
        <v>46015</v>
      </c>
      <c r="F1937">
        <v>0.8</v>
      </c>
      <c r="G1937" s="71">
        <v>0</v>
      </c>
    </row>
    <row r="1938" spans="1:7">
      <c r="A1938" t="s">
        <v>4131</v>
      </c>
      <c r="B1938" t="s">
        <v>3975</v>
      </c>
      <c r="C1938">
        <v>0.54</v>
      </c>
      <c r="D1938" s="70">
        <v>45995</v>
      </c>
      <c r="E1938" s="70">
        <v>46011</v>
      </c>
      <c r="F1938">
        <v>3.42</v>
      </c>
      <c r="G1938" s="71">
        <v>0</v>
      </c>
    </row>
    <row r="1939" spans="1:7">
      <c r="A1939" t="s">
        <v>4132</v>
      </c>
      <c r="B1939" t="s">
        <v>4001</v>
      </c>
      <c r="C1939">
        <v>0.75</v>
      </c>
      <c r="D1939" s="70">
        <v>45995</v>
      </c>
      <c r="E1939" s="70">
        <v>46015</v>
      </c>
      <c r="F1939">
        <v>3.25</v>
      </c>
      <c r="G1939" s="71">
        <v>0</v>
      </c>
    </row>
    <row r="1940" spans="1:7">
      <c r="A1940" t="s">
        <v>4133</v>
      </c>
      <c r="B1940" t="s">
        <v>3919</v>
      </c>
      <c r="C1940">
        <v>0.75</v>
      </c>
      <c r="D1940" s="70">
        <v>45995</v>
      </c>
      <c r="E1940" s="70">
        <v>46015</v>
      </c>
      <c r="F1940">
        <v>7.5</v>
      </c>
      <c r="G1940" s="71">
        <v>0</v>
      </c>
    </row>
    <row r="1941" spans="1:7">
      <c r="A1941" t="s">
        <v>4134</v>
      </c>
      <c r="B1941" t="s">
        <v>4135</v>
      </c>
      <c r="C1941">
        <v>0.75</v>
      </c>
      <c r="D1941" s="70">
        <v>45995</v>
      </c>
      <c r="E1941" s="70">
        <v>46015</v>
      </c>
      <c r="F1941">
        <v>7.5</v>
      </c>
      <c r="G1941" s="71">
        <v>0</v>
      </c>
    </row>
    <row r="1942" spans="1:7">
      <c r="A1942" t="s">
        <v>4136</v>
      </c>
      <c r="B1942" t="s">
        <v>3975</v>
      </c>
      <c r="C1942">
        <v>0.54</v>
      </c>
      <c r="D1942" s="70">
        <v>45997</v>
      </c>
      <c r="E1942" s="70">
        <v>46012</v>
      </c>
      <c r="F1942">
        <v>3.54</v>
      </c>
      <c r="G1942" s="71">
        <v>0</v>
      </c>
    </row>
    <row r="1943" spans="1:7">
      <c r="A1943" t="s">
        <v>4137</v>
      </c>
      <c r="B1943" t="s">
        <v>3821</v>
      </c>
      <c r="C1943">
        <v>0.75</v>
      </c>
      <c r="D1943" s="70">
        <v>45998</v>
      </c>
      <c r="E1943" s="70">
        <v>46016</v>
      </c>
      <c r="F1943">
        <v>1.85</v>
      </c>
      <c r="G1943" s="71">
        <v>0</v>
      </c>
    </row>
    <row r="1944" spans="1:7">
      <c r="A1944" t="s">
        <v>4138</v>
      </c>
      <c r="B1944" t="s">
        <v>3823</v>
      </c>
      <c r="C1944">
        <v>0.75</v>
      </c>
      <c r="D1944" s="70">
        <v>45998</v>
      </c>
      <c r="E1944" s="70">
        <v>46016</v>
      </c>
      <c r="F1944">
        <v>1.85</v>
      </c>
      <c r="G1944" s="71">
        <v>0</v>
      </c>
    </row>
    <row r="1945" spans="1:7">
      <c r="A1945" t="s">
        <v>4139</v>
      </c>
      <c r="B1945" t="s">
        <v>3123</v>
      </c>
      <c r="C1945">
        <v>0.75</v>
      </c>
      <c r="D1945" s="70">
        <v>45998</v>
      </c>
      <c r="E1945" s="70">
        <v>46016</v>
      </c>
      <c r="F1945">
        <v>2.2999999999999998</v>
      </c>
      <c r="G1945" s="71">
        <v>0</v>
      </c>
    </row>
    <row r="1946" spans="1:7">
      <c r="A1946" t="s">
        <v>4140</v>
      </c>
      <c r="B1946" t="s">
        <v>3770</v>
      </c>
      <c r="C1946">
        <v>0.75</v>
      </c>
      <c r="D1946" s="70">
        <v>45998</v>
      </c>
      <c r="E1946" s="70">
        <v>46016</v>
      </c>
      <c r="F1946">
        <v>1.9</v>
      </c>
      <c r="G1946" s="71">
        <v>0</v>
      </c>
    </row>
    <row r="1947" spans="1:7">
      <c r="A1947" t="s">
        <v>4141</v>
      </c>
      <c r="B1947" t="s">
        <v>3753</v>
      </c>
      <c r="C1947">
        <v>0.75</v>
      </c>
      <c r="D1947" s="70">
        <v>45998</v>
      </c>
      <c r="E1947" s="70">
        <v>46016</v>
      </c>
      <c r="F1947">
        <v>1.8</v>
      </c>
      <c r="G1947" s="71">
        <v>0</v>
      </c>
    </row>
    <row r="1948" spans="1:7">
      <c r="A1948" t="s">
        <v>4142</v>
      </c>
      <c r="B1948" t="s">
        <v>3325</v>
      </c>
      <c r="C1948">
        <v>0.75</v>
      </c>
      <c r="D1948" s="70">
        <v>45998</v>
      </c>
      <c r="E1948" s="70">
        <v>46016</v>
      </c>
      <c r="F1948">
        <v>0.7</v>
      </c>
      <c r="G1948" s="71">
        <v>0</v>
      </c>
    </row>
    <row r="1949" spans="1:7">
      <c r="A1949" t="s">
        <v>4143</v>
      </c>
      <c r="B1949" t="s">
        <v>3611</v>
      </c>
      <c r="C1949">
        <v>0.54</v>
      </c>
      <c r="D1949" s="70">
        <v>45998</v>
      </c>
      <c r="E1949" s="70">
        <v>46013</v>
      </c>
      <c r="F1949">
        <v>0.5</v>
      </c>
      <c r="G1949" s="71">
        <v>0</v>
      </c>
    </row>
    <row r="1950" spans="1:7">
      <c r="A1950" t="s">
        <v>4144</v>
      </c>
      <c r="B1950" t="s">
        <v>3063</v>
      </c>
      <c r="C1950">
        <v>0.54</v>
      </c>
      <c r="D1950" s="70">
        <v>45998</v>
      </c>
      <c r="E1950" s="70">
        <v>46013</v>
      </c>
      <c r="F1950">
        <v>3.27</v>
      </c>
      <c r="G1950" s="71">
        <v>0</v>
      </c>
    </row>
    <row r="1951" spans="1:7">
      <c r="A1951" t="s">
        <v>4145</v>
      </c>
      <c r="B1951" t="s">
        <v>3808</v>
      </c>
      <c r="C1951">
        <v>0.54</v>
      </c>
      <c r="D1951" s="70">
        <v>45998</v>
      </c>
      <c r="E1951" s="70">
        <v>46013</v>
      </c>
      <c r="F1951">
        <v>2.31</v>
      </c>
      <c r="G1951" s="71">
        <v>0</v>
      </c>
    </row>
    <row r="1952" spans="1:7">
      <c r="A1952" t="s">
        <v>4146</v>
      </c>
      <c r="B1952" t="s">
        <v>2923</v>
      </c>
      <c r="C1952">
        <v>0.54</v>
      </c>
      <c r="D1952" s="70">
        <v>45998</v>
      </c>
      <c r="E1952" s="70">
        <v>46013</v>
      </c>
      <c r="F1952">
        <v>2.31</v>
      </c>
      <c r="G1952" s="71">
        <v>0</v>
      </c>
    </row>
    <row r="1953" spans="1:7">
      <c r="A1953" t="s">
        <v>1300</v>
      </c>
      <c r="B1953" t="s">
        <v>2854</v>
      </c>
      <c r="C1953">
        <v>0.54</v>
      </c>
      <c r="D1953" s="70">
        <v>45998</v>
      </c>
      <c r="E1953" s="70">
        <v>46013</v>
      </c>
      <c r="F1953">
        <v>2.46</v>
      </c>
      <c r="G1953" s="71">
        <v>0</v>
      </c>
    </row>
    <row r="1954" spans="1:7">
      <c r="A1954" t="s">
        <v>4147</v>
      </c>
      <c r="B1954" t="s">
        <v>2796</v>
      </c>
      <c r="C1954">
        <v>0.75</v>
      </c>
      <c r="D1954" s="70">
        <v>45998</v>
      </c>
      <c r="E1954" s="70">
        <v>46016</v>
      </c>
      <c r="F1954">
        <v>2.4500000000000002</v>
      </c>
      <c r="G1954" s="71">
        <v>0</v>
      </c>
    </row>
    <row r="1955" spans="1:7">
      <c r="A1955" t="s">
        <v>4148</v>
      </c>
      <c r="B1955" t="s">
        <v>2817</v>
      </c>
      <c r="C1955">
        <v>0.75</v>
      </c>
      <c r="D1955" s="70">
        <v>45998</v>
      </c>
      <c r="E1955" s="70">
        <v>46016</v>
      </c>
      <c r="F1955">
        <v>2.4500000000000002</v>
      </c>
      <c r="G1955" s="71">
        <v>0</v>
      </c>
    </row>
    <row r="1956" spans="1:7">
      <c r="A1956" t="s">
        <v>4149</v>
      </c>
      <c r="B1956" t="s">
        <v>2798</v>
      </c>
      <c r="C1956">
        <v>0.75</v>
      </c>
      <c r="D1956" s="70">
        <v>45998</v>
      </c>
      <c r="E1956" s="70">
        <v>46016</v>
      </c>
      <c r="F1956">
        <v>2.4</v>
      </c>
      <c r="G1956" s="71">
        <v>0</v>
      </c>
    </row>
    <row r="1957" spans="1:7">
      <c r="A1957" t="s">
        <v>4150</v>
      </c>
      <c r="B1957" t="s">
        <v>2862</v>
      </c>
      <c r="C1957">
        <v>0.75</v>
      </c>
      <c r="D1957" s="70">
        <v>45998</v>
      </c>
      <c r="E1957" s="70">
        <v>46016</v>
      </c>
      <c r="F1957">
        <v>2.2999999999999998</v>
      </c>
      <c r="G1957" s="71">
        <v>0</v>
      </c>
    </row>
    <row r="1958" spans="1:7">
      <c r="A1958" t="s">
        <v>4151</v>
      </c>
      <c r="B1958" t="s">
        <v>3821</v>
      </c>
      <c r="C1958">
        <v>0.75</v>
      </c>
      <c r="D1958" s="70">
        <v>45999</v>
      </c>
      <c r="E1958" s="70">
        <v>46019</v>
      </c>
      <c r="F1958">
        <v>1.5</v>
      </c>
      <c r="G1958" s="71">
        <v>0</v>
      </c>
    </row>
    <row r="1959" spans="1:7">
      <c r="A1959" t="s">
        <v>4152</v>
      </c>
      <c r="B1959" t="s">
        <v>3823</v>
      </c>
      <c r="C1959">
        <v>0.75</v>
      </c>
      <c r="D1959" s="70">
        <v>45999</v>
      </c>
      <c r="E1959" s="70">
        <v>46019</v>
      </c>
      <c r="F1959">
        <v>1.5</v>
      </c>
      <c r="G1959" s="71">
        <v>0</v>
      </c>
    </row>
    <row r="1960" spans="1:7">
      <c r="A1960" t="s">
        <v>1251</v>
      </c>
      <c r="B1960" t="s">
        <v>3696</v>
      </c>
      <c r="C1960">
        <v>0.54</v>
      </c>
      <c r="D1960" s="70">
        <v>45999</v>
      </c>
      <c r="E1960" s="70">
        <v>46014</v>
      </c>
      <c r="F1960">
        <v>0.81</v>
      </c>
      <c r="G1960" s="71">
        <v>0</v>
      </c>
    </row>
    <row r="1961" spans="1:7">
      <c r="A1961" t="s">
        <v>1235</v>
      </c>
      <c r="B1961" t="s">
        <v>3698</v>
      </c>
      <c r="C1961">
        <v>0.54</v>
      </c>
      <c r="D1961" s="70">
        <v>45999</v>
      </c>
      <c r="E1961" s="70">
        <v>46014</v>
      </c>
      <c r="F1961">
        <v>0.81</v>
      </c>
      <c r="G1961" s="71">
        <v>0</v>
      </c>
    </row>
    <row r="1962" spans="1:7">
      <c r="A1962" t="s">
        <v>4153</v>
      </c>
      <c r="B1962" t="s">
        <v>3772</v>
      </c>
      <c r="C1962">
        <v>0.75</v>
      </c>
      <c r="D1962" s="70">
        <v>45999</v>
      </c>
      <c r="E1962" s="70">
        <v>46019</v>
      </c>
      <c r="F1962">
        <v>0.95</v>
      </c>
      <c r="G1962" s="71">
        <v>0</v>
      </c>
    </row>
    <row r="1963" spans="1:7">
      <c r="A1963" t="s">
        <v>1679</v>
      </c>
      <c r="B1963" t="s">
        <v>3398</v>
      </c>
      <c r="C1963">
        <v>0.54</v>
      </c>
      <c r="D1963" s="70">
        <v>45999</v>
      </c>
      <c r="E1963" s="70">
        <v>46014</v>
      </c>
      <c r="F1963">
        <v>0.27</v>
      </c>
      <c r="G1963" s="71">
        <v>0</v>
      </c>
    </row>
    <row r="1964" spans="1:7">
      <c r="A1964" t="s">
        <v>563</v>
      </c>
      <c r="B1964" t="s">
        <v>3911</v>
      </c>
      <c r="C1964">
        <v>0.54</v>
      </c>
      <c r="D1964" s="70">
        <v>45999</v>
      </c>
      <c r="E1964" s="70">
        <v>46014</v>
      </c>
      <c r="F1964">
        <v>2.31</v>
      </c>
      <c r="G1964" s="71">
        <v>0</v>
      </c>
    </row>
    <row r="1965" spans="1:7">
      <c r="A1965" t="s">
        <v>2319</v>
      </c>
      <c r="B1965" t="s">
        <v>2775</v>
      </c>
      <c r="C1965">
        <v>0.54</v>
      </c>
      <c r="D1965" s="70">
        <v>45999</v>
      </c>
      <c r="E1965" s="70">
        <v>46014</v>
      </c>
      <c r="F1965">
        <v>1.69</v>
      </c>
      <c r="G1965" s="71">
        <v>0</v>
      </c>
    </row>
    <row r="1966" spans="1:7">
      <c r="A1966" t="s">
        <v>1138</v>
      </c>
      <c r="B1966" t="s">
        <v>2792</v>
      </c>
      <c r="C1966">
        <v>0.54</v>
      </c>
      <c r="D1966" s="70">
        <v>45999</v>
      </c>
      <c r="E1966" s="70">
        <v>46014</v>
      </c>
      <c r="F1966">
        <v>1.69</v>
      </c>
      <c r="G1966" s="71">
        <v>0</v>
      </c>
    </row>
    <row r="1967" spans="1:7">
      <c r="A1967" t="s">
        <v>4154</v>
      </c>
      <c r="B1967" t="s">
        <v>2776</v>
      </c>
      <c r="C1967">
        <v>0.54</v>
      </c>
      <c r="D1967" s="70">
        <v>45999</v>
      </c>
      <c r="E1967" s="70">
        <v>46014</v>
      </c>
      <c r="F1967">
        <v>1.65</v>
      </c>
      <c r="G1967" s="71">
        <v>0</v>
      </c>
    </row>
    <row r="1968" spans="1:7">
      <c r="A1968" t="s">
        <v>1191</v>
      </c>
      <c r="B1968" t="s">
        <v>2824</v>
      </c>
      <c r="C1968">
        <v>0.54</v>
      </c>
      <c r="D1968" s="70">
        <v>45999</v>
      </c>
      <c r="E1968" s="70">
        <v>46014</v>
      </c>
      <c r="F1968">
        <v>1.62</v>
      </c>
      <c r="G1968" s="71">
        <v>0</v>
      </c>
    </row>
    <row r="1969" spans="1:7">
      <c r="A1969" t="s">
        <v>4155</v>
      </c>
      <c r="B1969" t="s">
        <v>2767</v>
      </c>
      <c r="C1969">
        <v>0.75</v>
      </c>
      <c r="D1969" s="70">
        <v>45999</v>
      </c>
      <c r="E1969" s="70">
        <v>46019</v>
      </c>
      <c r="F1969">
        <v>1.8</v>
      </c>
      <c r="G1969" s="71">
        <v>0</v>
      </c>
    </row>
    <row r="1970" spans="1:7">
      <c r="A1970" t="s">
        <v>4156</v>
      </c>
      <c r="B1970" t="s">
        <v>2769</v>
      </c>
      <c r="C1970">
        <v>0.75</v>
      </c>
      <c r="D1970" s="70">
        <v>45999</v>
      </c>
      <c r="E1970" s="70">
        <v>46019</v>
      </c>
      <c r="F1970">
        <v>1.8</v>
      </c>
      <c r="G1970" s="71">
        <v>0</v>
      </c>
    </row>
    <row r="1971" spans="1:7">
      <c r="A1971" t="s">
        <v>4157</v>
      </c>
      <c r="B1971" t="s">
        <v>2771</v>
      </c>
      <c r="C1971">
        <v>0.75</v>
      </c>
      <c r="D1971" s="70">
        <v>45999</v>
      </c>
      <c r="E1971" s="70">
        <v>46019</v>
      </c>
      <c r="F1971">
        <v>1.8</v>
      </c>
      <c r="G1971" s="71">
        <v>0</v>
      </c>
    </row>
    <row r="1972" spans="1:7">
      <c r="A1972" t="s">
        <v>4158</v>
      </c>
      <c r="B1972" t="s">
        <v>2796</v>
      </c>
      <c r="C1972">
        <v>0.75</v>
      </c>
      <c r="D1972" s="70">
        <v>45999</v>
      </c>
      <c r="E1972" s="70">
        <v>46019</v>
      </c>
      <c r="F1972">
        <v>2.4500000000000002</v>
      </c>
      <c r="G1972" s="71">
        <v>0</v>
      </c>
    </row>
    <row r="1973" spans="1:7">
      <c r="A1973" t="s">
        <v>4159</v>
      </c>
      <c r="B1973" t="s">
        <v>2817</v>
      </c>
      <c r="C1973">
        <v>0.75</v>
      </c>
      <c r="D1973" s="70">
        <v>45999</v>
      </c>
      <c r="E1973" s="70">
        <v>46019</v>
      </c>
      <c r="F1973">
        <v>2.4500000000000002</v>
      </c>
      <c r="G1973" s="71">
        <v>0</v>
      </c>
    </row>
    <row r="1974" spans="1:7">
      <c r="A1974" t="s">
        <v>4160</v>
      </c>
      <c r="B1974" t="s">
        <v>2798</v>
      </c>
      <c r="C1974">
        <v>0.75</v>
      </c>
      <c r="D1974" s="70">
        <v>45999</v>
      </c>
      <c r="E1974" s="70">
        <v>46019</v>
      </c>
      <c r="F1974">
        <v>2.4</v>
      </c>
      <c r="G1974" s="71">
        <v>0</v>
      </c>
    </row>
    <row r="1975" spans="1:7">
      <c r="A1975" t="s">
        <v>4161</v>
      </c>
      <c r="B1975" t="s">
        <v>2862</v>
      </c>
      <c r="C1975">
        <v>0.75</v>
      </c>
      <c r="D1975" s="70">
        <v>45999</v>
      </c>
      <c r="E1975" s="70">
        <v>46019</v>
      </c>
      <c r="F1975">
        <v>2.35</v>
      </c>
      <c r="G1975" s="71">
        <v>0</v>
      </c>
    </row>
    <row r="1976" spans="1:7">
      <c r="A1976" t="s">
        <v>4162</v>
      </c>
      <c r="B1976" t="s">
        <v>3629</v>
      </c>
      <c r="C1976">
        <v>0.54</v>
      </c>
      <c r="D1976" s="70">
        <v>45999</v>
      </c>
      <c r="E1976" s="70">
        <v>46014</v>
      </c>
      <c r="F1976">
        <v>5.5</v>
      </c>
      <c r="G1976" s="71">
        <v>0</v>
      </c>
    </row>
    <row r="1977" spans="1:7">
      <c r="A1977" t="s">
        <v>4163</v>
      </c>
      <c r="B1977" t="s">
        <v>3128</v>
      </c>
      <c r="C1977">
        <v>0.75</v>
      </c>
      <c r="D1977" s="70">
        <v>46000</v>
      </c>
      <c r="E1977" s="70">
        <v>46020</v>
      </c>
      <c r="F1977">
        <v>3.5</v>
      </c>
      <c r="G1977" s="71">
        <v>0</v>
      </c>
    </row>
    <row r="1978" spans="1:7">
      <c r="A1978" t="s">
        <v>4164</v>
      </c>
      <c r="B1978" t="s">
        <v>3772</v>
      </c>
      <c r="C1978">
        <v>0.75</v>
      </c>
      <c r="D1978" s="70">
        <v>46000</v>
      </c>
      <c r="E1978" s="70">
        <v>46020</v>
      </c>
      <c r="F1978">
        <v>0.9</v>
      </c>
      <c r="G1978" s="71">
        <v>0</v>
      </c>
    </row>
    <row r="1979" spans="1:7">
      <c r="A1979" t="s">
        <v>4165</v>
      </c>
      <c r="B1979" t="s">
        <v>3772</v>
      </c>
      <c r="C1979">
        <v>0.75</v>
      </c>
      <c r="D1979" s="70">
        <v>46000</v>
      </c>
      <c r="E1979" s="70">
        <v>46020</v>
      </c>
      <c r="F1979">
        <v>0.9</v>
      </c>
      <c r="G1979" s="71">
        <v>0</v>
      </c>
    </row>
    <row r="1980" spans="1:7">
      <c r="A1980" t="s">
        <v>4166</v>
      </c>
      <c r="B1980" t="s">
        <v>3770</v>
      </c>
      <c r="C1980">
        <v>0.75</v>
      </c>
      <c r="D1980" s="70">
        <v>46000</v>
      </c>
      <c r="E1980" s="70">
        <v>46020</v>
      </c>
      <c r="F1980">
        <v>1.2</v>
      </c>
      <c r="G1980" s="71">
        <v>0</v>
      </c>
    </row>
    <row r="1981" spans="1:7">
      <c r="A1981" t="s">
        <v>4167</v>
      </c>
      <c r="B1981" t="s">
        <v>3772</v>
      </c>
      <c r="C1981">
        <v>0.75</v>
      </c>
      <c r="D1981" s="70">
        <v>46000</v>
      </c>
      <c r="E1981" s="70">
        <v>46020</v>
      </c>
      <c r="F1981">
        <v>1.2</v>
      </c>
      <c r="G1981" s="71">
        <v>0</v>
      </c>
    </row>
    <row r="1982" spans="1:7">
      <c r="A1982" t="s">
        <v>4168</v>
      </c>
      <c r="B1982" t="s">
        <v>3808</v>
      </c>
      <c r="C1982">
        <v>0.54</v>
      </c>
      <c r="D1982" s="70">
        <v>46000</v>
      </c>
      <c r="E1982" s="70">
        <v>46015</v>
      </c>
      <c r="F1982">
        <v>2.27</v>
      </c>
      <c r="G1982" s="71">
        <v>0</v>
      </c>
    </row>
    <row r="1983" spans="1:7">
      <c r="A1983" t="s">
        <v>4169</v>
      </c>
      <c r="B1983" t="s">
        <v>2923</v>
      </c>
      <c r="C1983">
        <v>0.54</v>
      </c>
      <c r="D1983" s="70">
        <v>46000</v>
      </c>
      <c r="E1983" s="70">
        <v>46015</v>
      </c>
      <c r="F1983">
        <v>2.27</v>
      </c>
      <c r="G1983" s="71">
        <v>0</v>
      </c>
    </row>
    <row r="1984" spans="1:7">
      <c r="A1984" t="s">
        <v>4170</v>
      </c>
      <c r="B1984" t="s">
        <v>2854</v>
      </c>
      <c r="C1984">
        <v>0.54</v>
      </c>
      <c r="D1984" s="70">
        <v>46000</v>
      </c>
      <c r="E1984" s="70">
        <v>46015</v>
      </c>
      <c r="F1984">
        <v>2.46</v>
      </c>
      <c r="G1984" s="71">
        <v>0</v>
      </c>
    </row>
    <row r="1985" spans="1:7">
      <c r="A1985" t="s">
        <v>4171</v>
      </c>
      <c r="B1985" t="s">
        <v>3772</v>
      </c>
      <c r="C1985">
        <v>0.75</v>
      </c>
      <c r="D1985" s="70">
        <v>46001</v>
      </c>
      <c r="E1985" s="70">
        <v>46021</v>
      </c>
      <c r="F1985">
        <v>0.15</v>
      </c>
      <c r="G1985" s="71">
        <v>0</v>
      </c>
    </row>
    <row r="1986" spans="1:7">
      <c r="A1986" t="s">
        <v>4172</v>
      </c>
      <c r="B1986" t="s">
        <v>4062</v>
      </c>
      <c r="C1986">
        <v>0.75</v>
      </c>
      <c r="D1986" s="70">
        <v>46001</v>
      </c>
      <c r="E1986" s="70">
        <v>46021</v>
      </c>
      <c r="F1986">
        <v>3.3</v>
      </c>
      <c r="G1986" s="71">
        <v>0</v>
      </c>
    </row>
    <row r="1987" spans="1:7">
      <c r="A1987" t="s">
        <v>4173</v>
      </c>
      <c r="B1987" t="s">
        <v>3641</v>
      </c>
      <c r="C1987">
        <v>0.54</v>
      </c>
      <c r="D1987" s="70">
        <v>46002</v>
      </c>
      <c r="E1987" s="70">
        <v>46018</v>
      </c>
      <c r="F1987">
        <v>0.12</v>
      </c>
      <c r="G1987" s="71">
        <v>0</v>
      </c>
    </row>
    <row r="1988" spans="1:7">
      <c r="A1988" t="s">
        <v>4174</v>
      </c>
      <c r="B1988" t="s">
        <v>3753</v>
      </c>
      <c r="C1988">
        <v>0.75</v>
      </c>
      <c r="D1988" s="70">
        <v>46002</v>
      </c>
      <c r="E1988" s="70">
        <v>46022</v>
      </c>
      <c r="F1988">
        <v>1.6</v>
      </c>
      <c r="G1988" s="71">
        <v>0</v>
      </c>
    </row>
    <row r="1989" spans="1:7">
      <c r="A1989" t="s">
        <v>4175</v>
      </c>
      <c r="B1989" t="s">
        <v>3641</v>
      </c>
      <c r="C1989">
        <v>0.54</v>
      </c>
      <c r="D1989" s="70">
        <v>46004</v>
      </c>
      <c r="E1989" s="70">
        <v>46019</v>
      </c>
      <c r="F1989">
        <v>0.42</v>
      </c>
      <c r="G1989" s="71">
        <v>0</v>
      </c>
    </row>
    <row r="1990" spans="1:7">
      <c r="A1990" t="s">
        <v>4176</v>
      </c>
      <c r="B1990" t="s">
        <v>3643</v>
      </c>
      <c r="C1990">
        <v>0.54</v>
      </c>
      <c r="D1990" s="70">
        <v>46004</v>
      </c>
      <c r="E1990" s="70">
        <v>46019</v>
      </c>
      <c r="F1990">
        <v>0.42</v>
      </c>
      <c r="G1990" s="71">
        <v>0</v>
      </c>
    </row>
    <row r="1991" spans="1:7">
      <c r="A1991" t="s">
        <v>4177</v>
      </c>
      <c r="B1991" t="s">
        <v>3398</v>
      </c>
      <c r="C1991">
        <v>0.54</v>
      </c>
      <c r="D1991" s="70">
        <v>46004</v>
      </c>
      <c r="E1991" s="70">
        <v>46019</v>
      </c>
      <c r="F1991">
        <v>0.19</v>
      </c>
      <c r="G1991" s="71">
        <v>0</v>
      </c>
    </row>
    <row r="1992" spans="1:7">
      <c r="A1992" t="s">
        <v>1206</v>
      </c>
      <c r="B1992" t="s">
        <v>3629</v>
      </c>
      <c r="C1992">
        <v>0.54</v>
      </c>
      <c r="D1992" s="70">
        <v>46004</v>
      </c>
      <c r="E1992" s="70">
        <v>46019</v>
      </c>
      <c r="F1992">
        <v>0.08</v>
      </c>
      <c r="G1992" s="71">
        <v>0</v>
      </c>
    </row>
    <row r="1993" spans="1:7">
      <c r="A1993" t="s">
        <v>731</v>
      </c>
      <c r="B1993" t="s">
        <v>3868</v>
      </c>
      <c r="C1993">
        <v>0.54</v>
      </c>
      <c r="D1993" s="70">
        <v>46004</v>
      </c>
      <c r="E1993" s="70">
        <v>46019</v>
      </c>
      <c r="F1993">
        <v>2.27</v>
      </c>
      <c r="G1993" s="71">
        <v>0</v>
      </c>
    </row>
    <row r="1994" spans="1:7">
      <c r="A1994" t="s">
        <v>4178</v>
      </c>
      <c r="B1994" t="s">
        <v>3643</v>
      </c>
      <c r="C1994">
        <v>0.54</v>
      </c>
      <c r="D1994" s="70">
        <v>46004</v>
      </c>
      <c r="E1994" s="70">
        <v>46019</v>
      </c>
      <c r="F1994">
        <v>5.5</v>
      </c>
      <c r="G1994" s="71">
        <v>0</v>
      </c>
    </row>
    <row r="1995" spans="1:7">
      <c r="A1995" t="s">
        <v>4179</v>
      </c>
      <c r="B1995" t="s">
        <v>3770</v>
      </c>
      <c r="C1995">
        <v>0.75</v>
      </c>
      <c r="D1995" s="70">
        <v>46005</v>
      </c>
      <c r="E1995" s="70">
        <v>46023</v>
      </c>
      <c r="F1995">
        <v>1.65</v>
      </c>
      <c r="G1995" s="71">
        <v>0</v>
      </c>
    </row>
    <row r="1996" spans="1:7">
      <c r="A1996" t="s">
        <v>4180</v>
      </c>
      <c r="B1996" t="s">
        <v>3753</v>
      </c>
      <c r="C1996">
        <v>0.75</v>
      </c>
      <c r="D1996" s="70">
        <v>46005</v>
      </c>
      <c r="E1996" s="70">
        <v>46023</v>
      </c>
      <c r="F1996">
        <v>0.35</v>
      </c>
      <c r="G1996" s="71">
        <v>0</v>
      </c>
    </row>
    <row r="1997" spans="1:7">
      <c r="A1997" t="s">
        <v>4181</v>
      </c>
      <c r="B1997" t="s">
        <v>3753</v>
      </c>
      <c r="C1997">
        <v>0.75</v>
      </c>
      <c r="D1997" s="70">
        <v>46005</v>
      </c>
      <c r="E1997" s="70">
        <v>46023</v>
      </c>
      <c r="F1997">
        <v>0.35</v>
      </c>
      <c r="G1997" s="71">
        <v>0</v>
      </c>
    </row>
    <row r="1998" spans="1:7">
      <c r="A1998" t="s">
        <v>4182</v>
      </c>
      <c r="B1998" t="s">
        <v>3770</v>
      </c>
      <c r="C1998">
        <v>0.75</v>
      </c>
      <c r="D1998" s="70">
        <v>46005</v>
      </c>
      <c r="E1998" s="70">
        <v>46023</v>
      </c>
      <c r="F1998">
        <v>1.65</v>
      </c>
      <c r="G1998" s="71">
        <v>0</v>
      </c>
    </row>
    <row r="1999" spans="1:7">
      <c r="A1999" t="s">
        <v>4183</v>
      </c>
      <c r="B1999" t="s">
        <v>3770</v>
      </c>
      <c r="C1999">
        <v>0.75</v>
      </c>
      <c r="D1999" s="70">
        <v>46005</v>
      </c>
      <c r="E1999" s="70">
        <v>46023</v>
      </c>
      <c r="F1999">
        <v>1.65</v>
      </c>
      <c r="G1999" s="71">
        <v>0</v>
      </c>
    </row>
    <row r="2000" spans="1:7">
      <c r="A2000" t="s">
        <v>2193</v>
      </c>
      <c r="B2000" t="s">
        <v>3641</v>
      </c>
      <c r="C2000">
        <v>0.54</v>
      </c>
      <c r="D2000" s="70">
        <v>46005</v>
      </c>
      <c r="E2000" s="70">
        <v>46020</v>
      </c>
      <c r="F2000">
        <v>0.65</v>
      </c>
      <c r="G2000" s="71">
        <v>0</v>
      </c>
    </row>
    <row r="2001" spans="1:7">
      <c r="A2001" t="s">
        <v>4184</v>
      </c>
      <c r="B2001" t="s">
        <v>3643</v>
      </c>
      <c r="C2001">
        <v>0.54</v>
      </c>
      <c r="D2001" s="70">
        <v>46005</v>
      </c>
      <c r="E2001" s="70">
        <v>46020</v>
      </c>
      <c r="F2001">
        <v>0.65</v>
      </c>
      <c r="G2001" s="71">
        <v>0</v>
      </c>
    </row>
    <row r="2002" spans="1:7">
      <c r="A2002" t="s">
        <v>2223</v>
      </c>
      <c r="B2002" t="s">
        <v>3039</v>
      </c>
      <c r="C2002">
        <v>0.54</v>
      </c>
      <c r="D2002" s="70">
        <v>46005</v>
      </c>
      <c r="E2002" s="70">
        <v>46020</v>
      </c>
      <c r="F2002">
        <v>2.54</v>
      </c>
      <c r="G2002" s="71">
        <v>0</v>
      </c>
    </row>
    <row r="2003" spans="1:7">
      <c r="A2003" t="s">
        <v>4185</v>
      </c>
      <c r="B2003" t="s">
        <v>3919</v>
      </c>
      <c r="C2003">
        <v>0.75</v>
      </c>
      <c r="D2003" s="70">
        <v>46005</v>
      </c>
      <c r="E2003" s="70">
        <v>46023</v>
      </c>
      <c r="F2003">
        <v>2.4500000000000002</v>
      </c>
      <c r="G2003" s="71">
        <v>0</v>
      </c>
    </row>
    <row r="2004" spans="1:7">
      <c r="A2004" t="s">
        <v>4186</v>
      </c>
      <c r="B2004" t="s">
        <v>2989</v>
      </c>
      <c r="C2004">
        <v>0.75</v>
      </c>
      <c r="D2004" s="70">
        <v>46005</v>
      </c>
      <c r="E2004" s="70">
        <v>46023</v>
      </c>
      <c r="F2004">
        <v>2.4500000000000002</v>
      </c>
      <c r="G2004" s="71">
        <v>0</v>
      </c>
    </row>
    <row r="2005" spans="1:7">
      <c r="A2005" t="s">
        <v>4187</v>
      </c>
      <c r="B2005" t="s">
        <v>2913</v>
      </c>
      <c r="C2005">
        <v>0.75</v>
      </c>
      <c r="D2005" s="70">
        <v>46005</v>
      </c>
      <c r="E2005" s="70">
        <v>46023</v>
      </c>
      <c r="F2005">
        <v>2.65</v>
      </c>
      <c r="G2005" s="71">
        <v>0</v>
      </c>
    </row>
    <row r="2006" spans="1:7">
      <c r="A2006" t="s">
        <v>4188</v>
      </c>
      <c r="B2006" t="s">
        <v>3919</v>
      </c>
      <c r="C2006">
        <v>0.75</v>
      </c>
      <c r="D2006" s="70">
        <v>46005</v>
      </c>
      <c r="E2006" s="70">
        <v>46023</v>
      </c>
      <c r="F2006">
        <v>5.95</v>
      </c>
      <c r="G2006" s="71">
        <v>0</v>
      </c>
    </row>
    <row r="2007" spans="1:7">
      <c r="A2007" t="s">
        <v>4189</v>
      </c>
      <c r="B2007" t="s">
        <v>2775</v>
      </c>
      <c r="C2007">
        <v>0.54</v>
      </c>
      <c r="D2007" s="70">
        <v>46005</v>
      </c>
      <c r="E2007" s="70">
        <v>46020</v>
      </c>
      <c r="F2007">
        <v>1.46</v>
      </c>
      <c r="G2007" s="71">
        <v>0</v>
      </c>
    </row>
    <row r="2008" spans="1:7">
      <c r="A2008" t="s">
        <v>4190</v>
      </c>
      <c r="B2008" t="s">
        <v>2792</v>
      </c>
      <c r="C2008">
        <v>0.54</v>
      </c>
      <c r="D2008" s="70">
        <v>46005</v>
      </c>
      <c r="E2008" s="70">
        <v>46020</v>
      </c>
      <c r="F2008">
        <v>1.46</v>
      </c>
      <c r="G2008" s="71">
        <v>0</v>
      </c>
    </row>
    <row r="2009" spans="1:7">
      <c r="A2009" t="s">
        <v>4191</v>
      </c>
      <c r="B2009" t="s">
        <v>2776</v>
      </c>
      <c r="C2009">
        <v>0.54</v>
      </c>
      <c r="D2009" s="70">
        <v>46005</v>
      </c>
      <c r="E2009" s="70">
        <v>46020</v>
      </c>
      <c r="F2009">
        <v>1.46</v>
      </c>
      <c r="G2009" s="71">
        <v>0</v>
      </c>
    </row>
    <row r="2010" spans="1:7">
      <c r="A2010" t="s">
        <v>4192</v>
      </c>
      <c r="B2010" t="s">
        <v>2824</v>
      </c>
      <c r="C2010">
        <v>0.54</v>
      </c>
      <c r="D2010" s="70">
        <v>46005</v>
      </c>
      <c r="E2010" s="70">
        <v>46020</v>
      </c>
      <c r="F2010">
        <v>1.38</v>
      </c>
      <c r="G2010" s="71">
        <v>0</v>
      </c>
    </row>
    <row r="2011" spans="1:7">
      <c r="A2011" t="s">
        <v>4193</v>
      </c>
      <c r="B2011" t="s">
        <v>2767</v>
      </c>
      <c r="C2011">
        <v>0.75</v>
      </c>
      <c r="D2011" s="70">
        <v>46005</v>
      </c>
      <c r="E2011" s="70">
        <v>46023</v>
      </c>
      <c r="F2011">
        <v>1.55</v>
      </c>
      <c r="G2011" s="71">
        <v>0</v>
      </c>
    </row>
    <row r="2012" spans="1:7">
      <c r="A2012" t="s">
        <v>4194</v>
      </c>
      <c r="B2012" t="s">
        <v>2769</v>
      </c>
      <c r="C2012">
        <v>0.75</v>
      </c>
      <c r="D2012" s="70">
        <v>46005</v>
      </c>
      <c r="E2012" s="70">
        <v>46023</v>
      </c>
      <c r="F2012">
        <v>1.55</v>
      </c>
      <c r="G2012" s="71">
        <v>0</v>
      </c>
    </row>
    <row r="2013" spans="1:7">
      <c r="A2013" t="s">
        <v>4195</v>
      </c>
      <c r="B2013" t="s">
        <v>2771</v>
      </c>
      <c r="C2013">
        <v>0.75</v>
      </c>
      <c r="D2013" s="70">
        <v>46005</v>
      </c>
      <c r="E2013" s="70">
        <v>46023</v>
      </c>
      <c r="F2013">
        <v>1.55</v>
      </c>
      <c r="G2013" s="71">
        <v>0</v>
      </c>
    </row>
    <row r="2014" spans="1:7">
      <c r="A2014" t="s">
        <v>4196</v>
      </c>
      <c r="B2014" t="s">
        <v>3770</v>
      </c>
      <c r="C2014">
        <v>0.75</v>
      </c>
      <c r="D2014" s="70">
        <v>46006</v>
      </c>
      <c r="E2014" s="70">
        <v>46026</v>
      </c>
      <c r="F2014">
        <v>1.8</v>
      </c>
      <c r="G2014" s="71">
        <v>0</v>
      </c>
    </row>
    <row r="2015" spans="1:7">
      <c r="A2015" t="s">
        <v>4197</v>
      </c>
      <c r="B2015" t="s">
        <v>3753</v>
      </c>
      <c r="C2015">
        <v>0.75</v>
      </c>
      <c r="D2015" s="70">
        <v>46006</v>
      </c>
      <c r="E2015" s="70">
        <v>46026</v>
      </c>
      <c r="F2015">
        <v>0.45</v>
      </c>
      <c r="G2015" s="71">
        <v>0</v>
      </c>
    </row>
    <row r="2016" spans="1:7">
      <c r="A2016" t="s">
        <v>4198</v>
      </c>
      <c r="B2016" t="s">
        <v>3380</v>
      </c>
      <c r="C2016">
        <v>0.75</v>
      </c>
      <c r="D2016" s="70">
        <v>46006</v>
      </c>
      <c r="E2016" s="70">
        <v>46026</v>
      </c>
      <c r="F2016">
        <v>0.4</v>
      </c>
      <c r="G2016" s="71">
        <v>0</v>
      </c>
    </row>
    <row r="2017" spans="1:7">
      <c r="A2017" t="s">
        <v>4199</v>
      </c>
      <c r="B2017" t="s">
        <v>3868</v>
      </c>
      <c r="C2017">
        <v>0.54</v>
      </c>
      <c r="D2017" s="70">
        <v>46006</v>
      </c>
      <c r="E2017" s="70">
        <v>46021</v>
      </c>
      <c r="F2017">
        <v>2.27</v>
      </c>
      <c r="G2017" s="71">
        <v>0</v>
      </c>
    </row>
    <row r="2018" spans="1:7">
      <c r="A2018" t="s">
        <v>4200</v>
      </c>
      <c r="B2018" t="s">
        <v>3696</v>
      </c>
      <c r="C2018">
        <v>0.54</v>
      </c>
      <c r="D2018" s="70">
        <v>46006</v>
      </c>
      <c r="E2018" s="70">
        <v>46021</v>
      </c>
      <c r="F2018">
        <v>5.5</v>
      </c>
      <c r="G2018" s="71">
        <v>0</v>
      </c>
    </row>
    <row r="2019" spans="1:7">
      <c r="A2019" t="s">
        <v>4201</v>
      </c>
      <c r="B2019" t="s">
        <v>3698</v>
      </c>
      <c r="C2019">
        <v>0.54</v>
      </c>
      <c r="D2019" s="70">
        <v>46006</v>
      </c>
      <c r="E2019" s="70">
        <v>46021</v>
      </c>
      <c r="F2019">
        <v>5.5</v>
      </c>
      <c r="G2019" s="71">
        <v>0</v>
      </c>
    </row>
    <row r="2020" spans="1:7">
      <c r="A2020" t="s">
        <v>4202</v>
      </c>
      <c r="B2020" t="s">
        <v>4115</v>
      </c>
      <c r="C2020">
        <v>0.75</v>
      </c>
      <c r="D2020" s="70">
        <v>46007</v>
      </c>
      <c r="E2020" s="70">
        <v>46027</v>
      </c>
      <c r="F2020">
        <v>4</v>
      </c>
      <c r="G2020" s="71">
        <v>0</v>
      </c>
    </row>
    <row r="2021" spans="1:7">
      <c r="A2021" t="s">
        <v>4203</v>
      </c>
      <c r="B2021" t="s">
        <v>4115</v>
      </c>
      <c r="C2021">
        <v>0.75</v>
      </c>
      <c r="D2021" s="70">
        <v>46007</v>
      </c>
      <c r="E2021" s="70">
        <v>46027</v>
      </c>
      <c r="F2021">
        <v>4.1500000000000004</v>
      </c>
      <c r="G2021" s="71">
        <v>0</v>
      </c>
    </row>
    <row r="2022" spans="1:7">
      <c r="A2022" t="s">
        <v>1024</v>
      </c>
      <c r="B2022" t="s">
        <v>3641</v>
      </c>
      <c r="C2022">
        <v>0.54</v>
      </c>
      <c r="D2022" s="70">
        <v>46007</v>
      </c>
      <c r="E2022" s="70">
        <v>46022</v>
      </c>
      <c r="F2022">
        <v>0.81</v>
      </c>
      <c r="G2022" s="71">
        <v>0</v>
      </c>
    </row>
    <row r="2023" spans="1:7">
      <c r="A2023" t="s">
        <v>4204</v>
      </c>
      <c r="B2023" t="s">
        <v>3772</v>
      </c>
      <c r="C2023">
        <v>0.75</v>
      </c>
      <c r="D2023" s="70">
        <v>46007</v>
      </c>
      <c r="E2023" s="70">
        <v>46027</v>
      </c>
      <c r="F2023">
        <v>0.85</v>
      </c>
      <c r="G2023" s="71">
        <v>0</v>
      </c>
    </row>
    <row r="2024" spans="1:7">
      <c r="A2024" t="s">
        <v>4205</v>
      </c>
      <c r="B2024" t="s">
        <v>3643</v>
      </c>
      <c r="C2024">
        <v>0.54</v>
      </c>
      <c r="D2024" s="70">
        <v>46007</v>
      </c>
      <c r="E2024" s="70">
        <v>46022</v>
      </c>
      <c r="F2024">
        <v>0.31</v>
      </c>
      <c r="G2024" s="71">
        <v>0</v>
      </c>
    </row>
    <row r="2025" spans="1:7">
      <c r="A2025" t="s">
        <v>4206</v>
      </c>
      <c r="B2025" t="s">
        <v>3641</v>
      </c>
      <c r="C2025">
        <v>0.54</v>
      </c>
      <c r="D2025" s="70">
        <v>46007</v>
      </c>
      <c r="E2025" s="70">
        <v>46022</v>
      </c>
      <c r="F2025">
        <v>0.88</v>
      </c>
      <c r="G2025" s="71">
        <v>0</v>
      </c>
    </row>
    <row r="2026" spans="1:7">
      <c r="A2026" t="s">
        <v>4207</v>
      </c>
      <c r="B2026" t="s">
        <v>3821</v>
      </c>
      <c r="C2026">
        <v>0.75</v>
      </c>
      <c r="D2026" s="70">
        <v>46007</v>
      </c>
      <c r="E2026" s="70">
        <v>46027</v>
      </c>
      <c r="F2026">
        <v>0.9</v>
      </c>
      <c r="G2026" s="71">
        <v>0</v>
      </c>
    </row>
    <row r="2027" spans="1:7">
      <c r="A2027" t="s">
        <v>4208</v>
      </c>
      <c r="B2027" t="s">
        <v>3823</v>
      </c>
      <c r="C2027">
        <v>0.75</v>
      </c>
      <c r="D2027" s="70">
        <v>46007</v>
      </c>
      <c r="E2027" s="70">
        <v>46027</v>
      </c>
      <c r="F2027">
        <v>0.9</v>
      </c>
      <c r="G2027" s="71">
        <v>0</v>
      </c>
    </row>
    <row r="2028" spans="1:7">
      <c r="A2028" t="s">
        <v>1208</v>
      </c>
      <c r="B2028" t="s">
        <v>3629</v>
      </c>
      <c r="C2028">
        <v>0.54</v>
      </c>
      <c r="D2028" s="70">
        <v>46007</v>
      </c>
      <c r="E2028" s="70">
        <v>46022</v>
      </c>
      <c r="F2028">
        <v>0.12</v>
      </c>
      <c r="G2028" s="71">
        <v>0</v>
      </c>
    </row>
    <row r="2029" spans="1:7">
      <c r="A2029" t="s">
        <v>4209</v>
      </c>
      <c r="B2029" t="s">
        <v>3753</v>
      </c>
      <c r="C2029">
        <v>0.75</v>
      </c>
      <c r="D2029" s="70">
        <v>46007</v>
      </c>
      <c r="E2029" s="70">
        <v>46027</v>
      </c>
      <c r="F2029">
        <v>0.7</v>
      </c>
      <c r="G2029" s="71">
        <v>0</v>
      </c>
    </row>
    <row r="2030" spans="1:7">
      <c r="A2030" t="s">
        <v>4210</v>
      </c>
      <c r="B2030" t="s">
        <v>4115</v>
      </c>
      <c r="C2030">
        <v>0.75</v>
      </c>
      <c r="D2030" s="70">
        <v>46007</v>
      </c>
      <c r="E2030" s="70">
        <v>46027</v>
      </c>
      <c r="F2030">
        <v>3.7</v>
      </c>
      <c r="G2030" s="71">
        <v>0</v>
      </c>
    </row>
    <row r="2031" spans="1:7">
      <c r="A2031" t="s">
        <v>4211</v>
      </c>
      <c r="B2031" t="s">
        <v>4115</v>
      </c>
      <c r="C2031">
        <v>0.75</v>
      </c>
      <c r="D2031" s="70">
        <v>46007</v>
      </c>
      <c r="E2031" s="70">
        <v>46027</v>
      </c>
      <c r="F2031">
        <v>3.9</v>
      </c>
      <c r="G2031" s="71">
        <v>0</v>
      </c>
    </row>
    <row r="2032" spans="1:7">
      <c r="A2032" t="s">
        <v>4212</v>
      </c>
      <c r="B2032" t="s">
        <v>3975</v>
      </c>
      <c r="C2032">
        <v>0.54</v>
      </c>
      <c r="D2032" s="70">
        <v>46007</v>
      </c>
      <c r="E2032" s="70">
        <v>46022</v>
      </c>
      <c r="F2032">
        <v>3.38</v>
      </c>
      <c r="G2032" s="71">
        <v>0</v>
      </c>
    </row>
    <row r="2033" spans="1:7">
      <c r="A2033" t="s">
        <v>4213</v>
      </c>
      <c r="B2033" t="s">
        <v>3091</v>
      </c>
      <c r="C2033">
        <v>0.75</v>
      </c>
      <c r="D2033" s="70">
        <v>46007</v>
      </c>
      <c r="E2033" s="70">
        <v>46027</v>
      </c>
      <c r="F2033">
        <v>3.2</v>
      </c>
      <c r="G2033" s="71">
        <v>0</v>
      </c>
    </row>
    <row r="2034" spans="1:7">
      <c r="A2034" t="s">
        <v>4214</v>
      </c>
      <c r="B2034" t="s">
        <v>3821</v>
      </c>
      <c r="C2034">
        <v>0.75</v>
      </c>
      <c r="D2034" s="70">
        <v>46008</v>
      </c>
      <c r="E2034" s="70">
        <v>46028</v>
      </c>
      <c r="F2034">
        <v>0.85</v>
      </c>
      <c r="G2034" s="71">
        <v>0</v>
      </c>
    </row>
    <row r="2035" spans="1:7">
      <c r="A2035" t="s">
        <v>4215</v>
      </c>
      <c r="B2035" t="s">
        <v>3823</v>
      </c>
      <c r="C2035">
        <v>0.75</v>
      </c>
      <c r="D2035" s="70">
        <v>46008</v>
      </c>
      <c r="E2035" s="70">
        <v>46028</v>
      </c>
      <c r="F2035">
        <v>0.85</v>
      </c>
      <c r="G2035" s="71">
        <v>0</v>
      </c>
    </row>
    <row r="2036" spans="1:7">
      <c r="A2036" t="s">
        <v>4216</v>
      </c>
      <c r="B2036" t="s">
        <v>3753</v>
      </c>
      <c r="C2036">
        <v>0.75</v>
      </c>
      <c r="D2036" s="70">
        <v>46008</v>
      </c>
      <c r="E2036" s="70">
        <v>46028</v>
      </c>
      <c r="F2036">
        <v>0.55000000000000004</v>
      </c>
      <c r="G2036" s="71">
        <v>0</v>
      </c>
    </row>
    <row r="2037" spans="1:7">
      <c r="A2037" t="s">
        <v>4217</v>
      </c>
      <c r="B2037" t="s">
        <v>3753</v>
      </c>
      <c r="C2037">
        <v>0.75</v>
      </c>
      <c r="D2037" s="70">
        <v>46008</v>
      </c>
      <c r="E2037" s="70">
        <v>46028</v>
      </c>
      <c r="F2037">
        <v>1.1000000000000001</v>
      </c>
      <c r="G2037" s="71">
        <v>0</v>
      </c>
    </row>
    <row r="2038" spans="1:7">
      <c r="A2038" t="s">
        <v>4218</v>
      </c>
      <c r="B2038" t="s">
        <v>3821</v>
      </c>
      <c r="C2038">
        <v>0.75</v>
      </c>
      <c r="D2038" s="70">
        <v>46008</v>
      </c>
      <c r="E2038" s="70">
        <v>46028</v>
      </c>
      <c r="F2038">
        <v>0.85</v>
      </c>
      <c r="G2038" s="71">
        <v>0</v>
      </c>
    </row>
    <row r="2039" spans="1:7">
      <c r="A2039" t="s">
        <v>4219</v>
      </c>
      <c r="B2039" t="s">
        <v>3823</v>
      </c>
      <c r="C2039">
        <v>0.75</v>
      </c>
      <c r="D2039" s="70">
        <v>46008</v>
      </c>
      <c r="E2039" s="70">
        <v>46028</v>
      </c>
      <c r="F2039">
        <v>0.85</v>
      </c>
      <c r="G2039" s="71">
        <v>0</v>
      </c>
    </row>
    <row r="2040" spans="1:7">
      <c r="A2040" t="s">
        <v>4220</v>
      </c>
      <c r="B2040" t="s">
        <v>3821</v>
      </c>
      <c r="C2040">
        <v>0.75</v>
      </c>
      <c r="D2040" s="70">
        <v>46008</v>
      </c>
      <c r="E2040" s="70">
        <v>46028</v>
      </c>
      <c r="F2040">
        <v>1.2</v>
      </c>
      <c r="G2040" s="71">
        <v>0</v>
      </c>
    </row>
    <row r="2041" spans="1:7">
      <c r="A2041" t="s">
        <v>4221</v>
      </c>
      <c r="B2041" t="s">
        <v>3823</v>
      </c>
      <c r="C2041">
        <v>0.75</v>
      </c>
      <c r="D2041" s="70">
        <v>46008</v>
      </c>
      <c r="E2041" s="70">
        <v>46028</v>
      </c>
      <c r="F2041">
        <v>1.2</v>
      </c>
      <c r="G2041" s="71">
        <v>0</v>
      </c>
    </row>
    <row r="2042" spans="1:7">
      <c r="A2042" t="s">
        <v>4222</v>
      </c>
      <c r="B2042" t="s">
        <v>3641</v>
      </c>
      <c r="C2042">
        <v>0.54</v>
      </c>
      <c r="D2042" s="70">
        <v>46009</v>
      </c>
      <c r="E2042" s="70">
        <v>46025</v>
      </c>
      <c r="F2042">
        <v>0.15</v>
      </c>
      <c r="G2042" s="71">
        <v>0</v>
      </c>
    </row>
    <row r="2043" spans="1:7">
      <c r="A2043" t="s">
        <v>4223</v>
      </c>
      <c r="B2043" t="s">
        <v>3821</v>
      </c>
      <c r="C2043">
        <v>0.75</v>
      </c>
      <c r="D2043" s="70">
        <v>46009</v>
      </c>
      <c r="E2043" s="70">
        <v>46029</v>
      </c>
      <c r="F2043">
        <v>0.15</v>
      </c>
      <c r="G2043" s="71">
        <v>0</v>
      </c>
    </row>
    <row r="2044" spans="1:7">
      <c r="A2044" t="s">
        <v>4224</v>
      </c>
      <c r="B2044" t="s">
        <v>3823</v>
      </c>
      <c r="C2044">
        <v>0.75</v>
      </c>
      <c r="D2044" s="70">
        <v>46009</v>
      </c>
      <c r="E2044" s="70">
        <v>46029</v>
      </c>
      <c r="F2044">
        <v>0.15</v>
      </c>
      <c r="G2044" s="71">
        <v>0</v>
      </c>
    </row>
    <row r="2045" spans="1:7">
      <c r="A2045" t="s">
        <v>1247</v>
      </c>
      <c r="B2045" t="s">
        <v>3641</v>
      </c>
      <c r="C2045">
        <v>0.54</v>
      </c>
      <c r="D2045" s="70">
        <v>46009</v>
      </c>
      <c r="E2045" s="70">
        <v>46025</v>
      </c>
      <c r="F2045">
        <v>0.81</v>
      </c>
      <c r="G2045" s="71">
        <v>0</v>
      </c>
    </row>
    <row r="2046" spans="1:7">
      <c r="A2046" t="s">
        <v>2185</v>
      </c>
      <c r="B2046" t="s">
        <v>3641</v>
      </c>
      <c r="C2046">
        <v>0.54</v>
      </c>
      <c r="D2046" s="70">
        <v>46009</v>
      </c>
      <c r="E2046" s="70">
        <v>46025</v>
      </c>
      <c r="F2046">
        <v>0.81</v>
      </c>
      <c r="G2046" s="71">
        <v>0</v>
      </c>
    </row>
    <row r="2047" spans="1:7">
      <c r="A2047" t="s">
        <v>1217</v>
      </c>
      <c r="B2047" t="s">
        <v>3629</v>
      </c>
      <c r="C2047">
        <v>0.54</v>
      </c>
      <c r="D2047" s="70">
        <v>46009</v>
      </c>
      <c r="E2047" s="70">
        <v>46025</v>
      </c>
      <c r="F2047">
        <v>0.73</v>
      </c>
      <c r="G2047" s="71">
        <v>0</v>
      </c>
    </row>
    <row r="2048" spans="1:7">
      <c r="A2048" t="s">
        <v>1197</v>
      </c>
      <c r="B2048" t="s">
        <v>3629</v>
      </c>
      <c r="C2048">
        <v>0.54</v>
      </c>
      <c r="D2048" s="70">
        <v>46009</v>
      </c>
      <c r="E2048" s="70">
        <v>46025</v>
      </c>
      <c r="F2048">
        <v>0.23</v>
      </c>
      <c r="G2048" s="71">
        <v>0</v>
      </c>
    </row>
    <row r="2049" spans="1:7">
      <c r="A2049" t="s">
        <v>4225</v>
      </c>
      <c r="B2049" t="s">
        <v>3398</v>
      </c>
      <c r="C2049">
        <v>0.54</v>
      </c>
      <c r="D2049" s="70">
        <v>46009</v>
      </c>
      <c r="E2049" s="70">
        <v>46025</v>
      </c>
      <c r="F2049">
        <v>0.35</v>
      </c>
      <c r="G2049" s="71">
        <v>0</v>
      </c>
    </row>
    <row r="2050" spans="1:7">
      <c r="A2050" t="s">
        <v>1443</v>
      </c>
      <c r="B2050" t="s">
        <v>3911</v>
      </c>
      <c r="C2050">
        <v>0.54</v>
      </c>
      <c r="D2050" s="70">
        <v>46009</v>
      </c>
      <c r="E2050" s="70">
        <v>46025</v>
      </c>
      <c r="F2050">
        <v>2.31</v>
      </c>
      <c r="G2050" s="71">
        <v>0</v>
      </c>
    </row>
    <row r="2051" spans="1:7">
      <c r="A2051" t="s">
        <v>4226</v>
      </c>
      <c r="B2051" t="s">
        <v>4001</v>
      </c>
      <c r="C2051">
        <v>0.75</v>
      </c>
      <c r="D2051" s="70">
        <v>46009</v>
      </c>
      <c r="E2051" s="70">
        <v>46029</v>
      </c>
      <c r="F2051">
        <v>2.4500000000000002</v>
      </c>
      <c r="G2051" s="71">
        <v>0</v>
      </c>
    </row>
    <row r="2052" spans="1:7">
      <c r="A2052" t="s">
        <v>1259</v>
      </c>
      <c r="B2052" t="s">
        <v>3696</v>
      </c>
      <c r="C2052">
        <v>0.54</v>
      </c>
      <c r="D2052" s="70">
        <v>46012</v>
      </c>
      <c r="E2052" s="70">
        <v>46027</v>
      </c>
      <c r="F2052">
        <v>0.38</v>
      </c>
      <c r="G2052" s="71">
        <v>0</v>
      </c>
    </row>
    <row r="2053" spans="1:7">
      <c r="A2053" t="s">
        <v>4227</v>
      </c>
      <c r="B2053" t="s">
        <v>3698</v>
      </c>
      <c r="C2053">
        <v>0.54</v>
      </c>
      <c r="D2053" s="70">
        <v>46012</v>
      </c>
      <c r="E2053" s="70">
        <v>46027</v>
      </c>
      <c r="F2053">
        <v>0.38</v>
      </c>
      <c r="G2053" s="71">
        <v>0</v>
      </c>
    </row>
    <row r="2054" spans="1:7">
      <c r="A2054" t="s">
        <v>4228</v>
      </c>
      <c r="B2054" t="s">
        <v>3753</v>
      </c>
      <c r="C2054">
        <v>0.75</v>
      </c>
      <c r="D2054" s="70">
        <v>46012</v>
      </c>
      <c r="E2054" s="70">
        <v>46030</v>
      </c>
      <c r="F2054">
        <v>0.25</v>
      </c>
      <c r="G2054" s="71">
        <v>0</v>
      </c>
    </row>
    <row r="2055" spans="1:7">
      <c r="A2055" t="s">
        <v>4229</v>
      </c>
      <c r="B2055" t="s">
        <v>3753</v>
      </c>
      <c r="C2055">
        <v>0.75</v>
      </c>
      <c r="D2055" s="70">
        <v>46012</v>
      </c>
      <c r="E2055" s="70">
        <v>46030</v>
      </c>
      <c r="F2055">
        <v>1.25</v>
      </c>
      <c r="G2055" s="71">
        <v>0</v>
      </c>
    </row>
    <row r="2056" spans="1:7">
      <c r="A2056" t="s">
        <v>4230</v>
      </c>
      <c r="B2056" t="s">
        <v>3753</v>
      </c>
      <c r="C2056">
        <v>0.75</v>
      </c>
      <c r="D2056" s="70">
        <v>46012</v>
      </c>
      <c r="E2056" s="70">
        <v>46030</v>
      </c>
      <c r="F2056">
        <v>1.25</v>
      </c>
      <c r="G2056" s="71">
        <v>0</v>
      </c>
    </row>
    <row r="2057" spans="1:7">
      <c r="A2057" t="s">
        <v>4231</v>
      </c>
      <c r="B2057" t="s">
        <v>3753</v>
      </c>
      <c r="C2057">
        <v>0.75</v>
      </c>
      <c r="D2057" s="70">
        <v>46012</v>
      </c>
      <c r="E2057" s="70">
        <v>46030</v>
      </c>
      <c r="F2057">
        <v>1.25</v>
      </c>
      <c r="G2057" s="71">
        <v>0</v>
      </c>
    </row>
    <row r="2058" spans="1:7">
      <c r="A2058" t="s">
        <v>4232</v>
      </c>
      <c r="B2058" t="s">
        <v>4115</v>
      </c>
      <c r="C2058">
        <v>0.75</v>
      </c>
      <c r="D2058" s="70">
        <v>46012</v>
      </c>
      <c r="E2058" s="70">
        <v>46030</v>
      </c>
      <c r="F2058">
        <v>3.75</v>
      </c>
      <c r="G2058" s="71">
        <v>0</v>
      </c>
    </row>
    <row r="2059" spans="1:7">
      <c r="A2059" t="s">
        <v>4233</v>
      </c>
      <c r="B2059" t="s">
        <v>3911</v>
      </c>
      <c r="C2059">
        <v>0.54</v>
      </c>
      <c r="D2059" s="70">
        <v>46012</v>
      </c>
      <c r="E2059" s="70">
        <v>46027</v>
      </c>
      <c r="F2059">
        <v>2.31</v>
      </c>
      <c r="G2059" s="71">
        <v>0</v>
      </c>
    </row>
    <row r="2060" spans="1:7">
      <c r="A2060" t="s">
        <v>4234</v>
      </c>
      <c r="B2060" t="s">
        <v>4115</v>
      </c>
      <c r="C2060">
        <v>0.75</v>
      </c>
      <c r="D2060" s="70">
        <v>46013</v>
      </c>
      <c r="E2060" s="70">
        <v>46033</v>
      </c>
      <c r="F2060">
        <v>3.85</v>
      </c>
      <c r="G2060" s="71">
        <v>0</v>
      </c>
    </row>
    <row r="2061" spans="1:7">
      <c r="A2061" t="s">
        <v>1254</v>
      </c>
      <c r="B2061" t="s">
        <v>3696</v>
      </c>
      <c r="C2061">
        <v>0.54</v>
      </c>
      <c r="D2061" s="70">
        <v>46013</v>
      </c>
      <c r="E2061" s="70">
        <v>46028</v>
      </c>
      <c r="F2061">
        <v>0.69</v>
      </c>
      <c r="G2061" s="71">
        <v>0</v>
      </c>
    </row>
    <row r="2062" spans="1:7">
      <c r="A2062" t="s">
        <v>2183</v>
      </c>
      <c r="B2062" t="s">
        <v>3698</v>
      </c>
      <c r="C2062">
        <v>0.54</v>
      </c>
      <c r="D2062" s="70">
        <v>46013</v>
      </c>
      <c r="E2062" s="70">
        <v>46028</v>
      </c>
      <c r="F2062">
        <v>0.69</v>
      </c>
      <c r="G2062" s="71">
        <v>0</v>
      </c>
    </row>
    <row r="2063" spans="1:7">
      <c r="A2063" t="s">
        <v>4235</v>
      </c>
      <c r="B2063" t="s">
        <v>3808</v>
      </c>
      <c r="C2063">
        <v>0.54</v>
      </c>
      <c r="D2063" s="70">
        <v>46013</v>
      </c>
      <c r="E2063" s="70">
        <v>46028</v>
      </c>
      <c r="F2063">
        <v>4.6900000000000004</v>
      </c>
      <c r="G2063" s="71">
        <v>0</v>
      </c>
    </row>
    <row r="2064" spans="1:7">
      <c r="A2064" t="s">
        <v>1212</v>
      </c>
      <c r="B2064" t="s">
        <v>3629</v>
      </c>
      <c r="C2064">
        <v>0.54</v>
      </c>
      <c r="D2064" s="70">
        <v>46014</v>
      </c>
      <c r="E2064" s="70">
        <v>46029</v>
      </c>
      <c r="F2064">
        <v>0</v>
      </c>
      <c r="G2064" s="71">
        <v>0</v>
      </c>
    </row>
    <row r="2065" spans="1:7">
      <c r="A2065" t="s">
        <v>4236</v>
      </c>
      <c r="B2065" t="s">
        <v>3641</v>
      </c>
      <c r="C2065">
        <v>0.54</v>
      </c>
      <c r="D2065" s="70">
        <v>46014</v>
      </c>
      <c r="E2065" s="70">
        <v>46029</v>
      </c>
      <c r="F2065">
        <v>0.35</v>
      </c>
      <c r="G2065" s="71">
        <v>0</v>
      </c>
    </row>
    <row r="2066" spans="1:7">
      <c r="A2066" t="s">
        <v>4237</v>
      </c>
      <c r="B2066" t="s">
        <v>3643</v>
      </c>
      <c r="C2066">
        <v>0.54</v>
      </c>
      <c r="D2066" s="70">
        <v>46014</v>
      </c>
      <c r="E2066" s="70">
        <v>46029</v>
      </c>
      <c r="F2066">
        <v>0.35</v>
      </c>
      <c r="G2066" s="71">
        <v>0</v>
      </c>
    </row>
    <row r="2067" spans="1:7">
      <c r="A2067" t="s">
        <v>4238</v>
      </c>
      <c r="B2067" t="s">
        <v>3746</v>
      </c>
      <c r="C2067">
        <v>0.75</v>
      </c>
      <c r="D2067" s="70">
        <v>46014</v>
      </c>
      <c r="E2067" s="70">
        <v>46034</v>
      </c>
      <c r="F2067">
        <v>0.55000000000000004</v>
      </c>
      <c r="G2067" s="71">
        <v>0</v>
      </c>
    </row>
    <row r="2068" spans="1:7">
      <c r="A2068" t="s">
        <v>4239</v>
      </c>
      <c r="B2068" t="s">
        <v>3202</v>
      </c>
      <c r="C2068">
        <v>0.75</v>
      </c>
      <c r="D2068" s="70">
        <v>46014</v>
      </c>
      <c r="E2068" s="70">
        <v>46034</v>
      </c>
      <c r="F2068">
        <v>3.55</v>
      </c>
      <c r="G2068" s="71">
        <v>0</v>
      </c>
    </row>
    <row r="2069" spans="1:7">
      <c r="A2069" t="s">
        <v>4240</v>
      </c>
      <c r="B2069" t="s">
        <v>3919</v>
      </c>
      <c r="C2069">
        <v>0.75</v>
      </c>
      <c r="D2069" s="70">
        <v>46014</v>
      </c>
      <c r="E2069" s="70">
        <v>46034</v>
      </c>
      <c r="F2069">
        <v>2.5</v>
      </c>
      <c r="G2069" s="71">
        <v>0</v>
      </c>
    </row>
    <row r="2070" spans="1:7">
      <c r="A2070" t="s">
        <v>4241</v>
      </c>
      <c r="B2070" t="s">
        <v>2989</v>
      </c>
      <c r="C2070">
        <v>0.75</v>
      </c>
      <c r="D2070" s="70">
        <v>46014</v>
      </c>
      <c r="E2070" s="70">
        <v>46034</v>
      </c>
      <c r="F2070">
        <v>2.5</v>
      </c>
      <c r="G2070" s="71">
        <v>0</v>
      </c>
    </row>
    <row r="2071" spans="1:7">
      <c r="A2071" t="s">
        <v>4242</v>
      </c>
      <c r="B2071" t="s">
        <v>2913</v>
      </c>
      <c r="C2071">
        <v>0.75</v>
      </c>
      <c r="D2071" s="70">
        <v>46014</v>
      </c>
      <c r="E2071" s="70">
        <v>46034</v>
      </c>
      <c r="F2071">
        <v>2.65</v>
      </c>
      <c r="G2071" s="71">
        <v>0</v>
      </c>
    </row>
    <row r="2072" spans="1:7">
      <c r="A2072" t="s">
        <v>4243</v>
      </c>
      <c r="B2072" t="s">
        <v>3821</v>
      </c>
      <c r="C2072">
        <v>0.75</v>
      </c>
      <c r="D2072" s="70">
        <v>46015</v>
      </c>
      <c r="E2072" s="70">
        <v>46035</v>
      </c>
      <c r="F2072">
        <v>0.85</v>
      </c>
      <c r="G2072" s="71">
        <v>0</v>
      </c>
    </row>
    <row r="2073" spans="1:7">
      <c r="A2073" t="s">
        <v>4244</v>
      </c>
      <c r="B2073" t="s">
        <v>3823</v>
      </c>
      <c r="C2073">
        <v>0.75</v>
      </c>
      <c r="D2073" s="70">
        <v>46015</v>
      </c>
      <c r="E2073" s="70">
        <v>46035</v>
      </c>
      <c r="F2073">
        <v>0.85</v>
      </c>
      <c r="G2073" s="71">
        <v>0</v>
      </c>
    </row>
    <row r="2074" spans="1:7">
      <c r="A2074" t="s">
        <v>4245</v>
      </c>
      <c r="B2074" t="s">
        <v>3538</v>
      </c>
      <c r="C2074">
        <v>0.75</v>
      </c>
      <c r="D2074" s="70">
        <v>46015</v>
      </c>
      <c r="E2074" s="70">
        <v>46035</v>
      </c>
      <c r="F2074">
        <v>0.3</v>
      </c>
      <c r="G2074" s="71">
        <v>0</v>
      </c>
    </row>
    <row r="2075" spans="1:7">
      <c r="A2075" t="s">
        <v>4246</v>
      </c>
      <c r="B2075" t="s">
        <v>4062</v>
      </c>
      <c r="C2075">
        <v>0.75</v>
      </c>
      <c r="D2075" s="70">
        <v>46015</v>
      </c>
      <c r="E2075" s="70">
        <v>46035</v>
      </c>
      <c r="F2075">
        <v>2.5</v>
      </c>
      <c r="G2075" s="71">
        <v>0</v>
      </c>
    </row>
    <row r="2076" spans="1:7">
      <c r="A2076" t="s">
        <v>4247</v>
      </c>
      <c r="B2076" t="s">
        <v>2796</v>
      </c>
      <c r="C2076">
        <v>0.75</v>
      </c>
      <c r="D2076" s="70">
        <v>46015</v>
      </c>
      <c r="E2076" s="70">
        <v>46035</v>
      </c>
      <c r="F2076">
        <v>1.85</v>
      </c>
      <c r="G2076" s="71">
        <v>0</v>
      </c>
    </row>
    <row r="2077" spans="1:7">
      <c r="A2077" t="s">
        <v>4248</v>
      </c>
      <c r="B2077" t="s">
        <v>2817</v>
      </c>
      <c r="C2077">
        <v>0.75</v>
      </c>
      <c r="D2077" s="70">
        <v>46015</v>
      </c>
      <c r="E2077" s="70">
        <v>46035</v>
      </c>
      <c r="F2077">
        <v>1.85</v>
      </c>
      <c r="G2077" s="71">
        <v>0</v>
      </c>
    </row>
    <row r="2078" spans="1:7">
      <c r="A2078" t="s">
        <v>4249</v>
      </c>
      <c r="B2078" t="s">
        <v>2798</v>
      </c>
      <c r="C2078">
        <v>0.75</v>
      </c>
      <c r="D2078" s="70">
        <v>46015</v>
      </c>
      <c r="E2078" s="70">
        <v>46035</v>
      </c>
      <c r="F2078">
        <v>1.8</v>
      </c>
      <c r="G2078" s="71">
        <v>0</v>
      </c>
    </row>
    <row r="2079" spans="1:7">
      <c r="A2079" t="s">
        <v>4250</v>
      </c>
      <c r="B2079" t="s">
        <v>2862</v>
      </c>
      <c r="C2079">
        <v>0.75</v>
      </c>
      <c r="D2079" s="70">
        <v>46015</v>
      </c>
      <c r="E2079" s="70">
        <v>46035</v>
      </c>
      <c r="F2079">
        <v>1.75</v>
      </c>
      <c r="G2079" s="71">
        <v>0</v>
      </c>
    </row>
    <row r="2080" spans="1:7">
      <c r="A2080" t="s">
        <v>4251</v>
      </c>
      <c r="B2080" t="s">
        <v>3753</v>
      </c>
      <c r="C2080">
        <v>0.75</v>
      </c>
      <c r="D2080" s="70">
        <v>46015</v>
      </c>
      <c r="E2080" s="70">
        <v>46035</v>
      </c>
      <c r="F2080">
        <v>5.95</v>
      </c>
      <c r="G2080" s="71">
        <v>0</v>
      </c>
    </row>
    <row r="2081" spans="1:7">
      <c r="A2081" t="s">
        <v>1262</v>
      </c>
      <c r="B2081" t="s">
        <v>3696</v>
      </c>
      <c r="C2081">
        <v>0.54</v>
      </c>
      <c r="D2081" s="70">
        <v>46016</v>
      </c>
      <c r="E2081" s="70">
        <v>46032</v>
      </c>
      <c r="F2081">
        <v>0.27</v>
      </c>
      <c r="G2081" s="71">
        <v>0</v>
      </c>
    </row>
    <row r="2082" spans="1:7">
      <c r="A2082" t="s">
        <v>4252</v>
      </c>
      <c r="B2082" t="s">
        <v>3698</v>
      </c>
      <c r="C2082">
        <v>0.54</v>
      </c>
      <c r="D2082" s="70">
        <v>46016</v>
      </c>
      <c r="E2082" s="70">
        <v>46032</v>
      </c>
      <c r="F2082">
        <v>0.27</v>
      </c>
      <c r="G2082" s="71">
        <v>0</v>
      </c>
    </row>
    <row r="2083" spans="1:7">
      <c r="A2083" t="s">
        <v>1196</v>
      </c>
      <c r="B2083" t="s">
        <v>3629</v>
      </c>
      <c r="C2083">
        <v>0.54</v>
      </c>
      <c r="D2083" s="70">
        <v>46016</v>
      </c>
      <c r="E2083" s="70">
        <v>46032</v>
      </c>
      <c r="F2083">
        <v>0.15</v>
      </c>
      <c r="G2083" s="71">
        <v>0</v>
      </c>
    </row>
    <row r="2084" spans="1:7">
      <c r="A2084" t="s">
        <v>4253</v>
      </c>
      <c r="B2084" t="s">
        <v>3641</v>
      </c>
      <c r="C2084">
        <v>0.54</v>
      </c>
      <c r="D2084" s="70">
        <v>46016</v>
      </c>
      <c r="E2084" s="70">
        <v>46032</v>
      </c>
      <c r="F2084">
        <v>0.04</v>
      </c>
      <c r="G2084" s="71">
        <v>0</v>
      </c>
    </row>
    <row r="2085" spans="1:7">
      <c r="A2085" t="s">
        <v>4254</v>
      </c>
      <c r="B2085" t="s">
        <v>3643</v>
      </c>
      <c r="C2085">
        <v>0.54</v>
      </c>
      <c r="D2085" s="70">
        <v>46016</v>
      </c>
      <c r="E2085" s="70">
        <v>46032</v>
      </c>
      <c r="F2085">
        <v>0.04</v>
      </c>
      <c r="G2085" s="71">
        <v>0</v>
      </c>
    </row>
    <row r="2086" spans="1:7">
      <c r="A2086" t="s">
        <v>4255</v>
      </c>
      <c r="B2086" t="s">
        <v>3641</v>
      </c>
      <c r="C2086">
        <v>0.54</v>
      </c>
      <c r="D2086" s="70">
        <v>46016</v>
      </c>
      <c r="E2086" s="70">
        <v>46032</v>
      </c>
      <c r="F2086">
        <v>0.54</v>
      </c>
      <c r="G2086" s="71">
        <v>0</v>
      </c>
    </row>
    <row r="2087" spans="1:7">
      <c r="A2087" t="s">
        <v>4256</v>
      </c>
      <c r="B2087" t="s">
        <v>3643</v>
      </c>
      <c r="C2087">
        <v>0.54</v>
      </c>
      <c r="D2087" s="70">
        <v>46016</v>
      </c>
      <c r="E2087" s="70">
        <v>46032</v>
      </c>
      <c r="F2087">
        <v>0.54</v>
      </c>
      <c r="G2087" s="71">
        <v>0</v>
      </c>
    </row>
    <row r="2088" spans="1:7">
      <c r="A2088" t="s">
        <v>4257</v>
      </c>
      <c r="B2088" t="s">
        <v>2987</v>
      </c>
      <c r="C2088">
        <v>0.54</v>
      </c>
      <c r="D2088" s="70">
        <v>46016</v>
      </c>
      <c r="E2088" s="70">
        <v>46032</v>
      </c>
      <c r="F2088">
        <v>2.15</v>
      </c>
      <c r="G2088" s="71">
        <v>0</v>
      </c>
    </row>
    <row r="2089" spans="1:7">
      <c r="A2089" t="s">
        <v>4258</v>
      </c>
      <c r="B2089" t="s">
        <v>3808</v>
      </c>
      <c r="C2089">
        <v>0.54</v>
      </c>
      <c r="D2089" s="70">
        <v>46016</v>
      </c>
      <c r="E2089" s="70">
        <v>46032</v>
      </c>
      <c r="F2089">
        <v>1.73</v>
      </c>
      <c r="G2089" s="71">
        <v>0</v>
      </c>
    </row>
    <row r="2090" spans="1:7">
      <c r="A2090" t="s">
        <v>2257</v>
      </c>
      <c r="B2090" t="s">
        <v>2923</v>
      </c>
      <c r="C2090">
        <v>0.54</v>
      </c>
      <c r="D2090" s="70">
        <v>46016</v>
      </c>
      <c r="E2090" s="70">
        <v>46032</v>
      </c>
      <c r="F2090">
        <v>1.73</v>
      </c>
      <c r="G2090" s="71">
        <v>0</v>
      </c>
    </row>
    <row r="2091" spans="1:7">
      <c r="A2091" t="s">
        <v>1302</v>
      </c>
      <c r="B2091" t="s">
        <v>2854</v>
      </c>
      <c r="C2091">
        <v>0.54</v>
      </c>
      <c r="D2091" s="70">
        <v>46016</v>
      </c>
      <c r="E2091" s="70">
        <v>46032</v>
      </c>
      <c r="F2091">
        <v>1.92</v>
      </c>
      <c r="G2091" s="71">
        <v>0</v>
      </c>
    </row>
    <row r="2092" spans="1:7">
      <c r="A2092" t="s">
        <v>4259</v>
      </c>
      <c r="B2092" t="s">
        <v>3919</v>
      </c>
      <c r="C2092">
        <v>0.75</v>
      </c>
      <c r="D2092" s="70">
        <v>46016</v>
      </c>
      <c r="E2092" s="70">
        <v>46036</v>
      </c>
      <c r="F2092">
        <v>2.4500000000000002</v>
      </c>
      <c r="G2092" s="71">
        <v>0</v>
      </c>
    </row>
    <row r="2093" spans="1:7">
      <c r="A2093" t="s">
        <v>4260</v>
      </c>
      <c r="B2093" t="s">
        <v>2989</v>
      </c>
      <c r="C2093">
        <v>0.75</v>
      </c>
      <c r="D2093" s="70">
        <v>46016</v>
      </c>
      <c r="E2093" s="70">
        <v>46036</v>
      </c>
      <c r="F2093">
        <v>2.4500000000000002</v>
      </c>
      <c r="G2093" s="71">
        <v>0</v>
      </c>
    </row>
    <row r="2094" spans="1:7">
      <c r="A2094" t="s">
        <v>4261</v>
      </c>
      <c r="B2094" t="s">
        <v>2913</v>
      </c>
      <c r="C2094">
        <v>0.75</v>
      </c>
      <c r="D2094" s="70">
        <v>46016</v>
      </c>
      <c r="E2094" s="70">
        <v>46036</v>
      </c>
      <c r="F2094">
        <v>2.65</v>
      </c>
      <c r="G2094" s="71">
        <v>0</v>
      </c>
    </row>
    <row r="2095" spans="1:7">
      <c r="A2095" t="s">
        <v>4262</v>
      </c>
      <c r="B2095" t="s">
        <v>3259</v>
      </c>
      <c r="C2095">
        <v>0.54</v>
      </c>
      <c r="D2095" s="70">
        <v>46018</v>
      </c>
      <c r="E2095" s="70">
        <v>46033</v>
      </c>
      <c r="F2095">
        <v>1.65</v>
      </c>
      <c r="G2095" s="71">
        <v>0</v>
      </c>
    </row>
    <row r="2096" spans="1:7">
      <c r="A2096" t="s">
        <v>4263</v>
      </c>
      <c r="B2096" t="s">
        <v>3641</v>
      </c>
      <c r="C2096">
        <v>0.54</v>
      </c>
      <c r="D2096" s="70">
        <v>46018</v>
      </c>
      <c r="E2096" s="70">
        <v>46033</v>
      </c>
      <c r="F2096">
        <v>0.19</v>
      </c>
      <c r="G2096" s="71">
        <v>0</v>
      </c>
    </row>
    <row r="2097" spans="1:7">
      <c r="A2097" t="s">
        <v>4264</v>
      </c>
      <c r="B2097" t="s">
        <v>3643</v>
      </c>
      <c r="C2097">
        <v>0.54</v>
      </c>
      <c r="D2097" s="70">
        <v>46018</v>
      </c>
      <c r="E2097" s="70">
        <v>46033</v>
      </c>
      <c r="F2097">
        <v>0.27</v>
      </c>
      <c r="G2097" s="71">
        <v>0</v>
      </c>
    </row>
    <row r="2098" spans="1:7">
      <c r="A2098" t="s">
        <v>1219</v>
      </c>
      <c r="B2098" t="s">
        <v>3629</v>
      </c>
      <c r="C2098">
        <v>0.54</v>
      </c>
      <c r="D2098" s="70">
        <v>46018</v>
      </c>
      <c r="E2098" s="70">
        <v>46033</v>
      </c>
      <c r="F2098">
        <v>0.19</v>
      </c>
      <c r="G2098" s="71">
        <v>0</v>
      </c>
    </row>
    <row r="2099" spans="1:7">
      <c r="A2099" t="s">
        <v>4265</v>
      </c>
      <c r="B2099" t="s">
        <v>3770</v>
      </c>
      <c r="C2099">
        <v>0.75</v>
      </c>
      <c r="D2099" s="70">
        <v>46019</v>
      </c>
      <c r="E2099" s="70">
        <v>46037</v>
      </c>
      <c r="F2099">
        <v>0.15</v>
      </c>
      <c r="G2099" s="71">
        <v>0</v>
      </c>
    </row>
    <row r="2100" spans="1:7">
      <c r="A2100" t="s">
        <v>2220</v>
      </c>
      <c r="B2100" t="s">
        <v>3216</v>
      </c>
      <c r="C2100">
        <v>0.54</v>
      </c>
      <c r="D2100" s="70">
        <v>46019</v>
      </c>
      <c r="E2100" s="70">
        <v>46034</v>
      </c>
      <c r="F2100">
        <v>2.08</v>
      </c>
      <c r="G2100" s="71">
        <v>0</v>
      </c>
    </row>
    <row r="2101" spans="1:7">
      <c r="A2101" t="s">
        <v>4266</v>
      </c>
      <c r="B2101" t="s">
        <v>3364</v>
      </c>
      <c r="C2101">
        <v>0.54</v>
      </c>
      <c r="D2101" s="70">
        <v>46019</v>
      </c>
      <c r="E2101" s="70">
        <v>46034</v>
      </c>
      <c r="F2101">
        <v>2.85</v>
      </c>
      <c r="G2101" s="71">
        <v>0</v>
      </c>
    </row>
    <row r="2102" spans="1:7">
      <c r="A2102" t="s">
        <v>4267</v>
      </c>
      <c r="B2102" t="s">
        <v>3339</v>
      </c>
      <c r="C2102">
        <v>0.54</v>
      </c>
      <c r="D2102" s="70">
        <v>46019</v>
      </c>
      <c r="E2102" s="70">
        <v>46034</v>
      </c>
      <c r="F2102">
        <v>2.85</v>
      </c>
      <c r="G2102" s="71">
        <v>0</v>
      </c>
    </row>
    <row r="2103" spans="1:7">
      <c r="A2103" t="s">
        <v>4268</v>
      </c>
      <c r="B2103" t="s">
        <v>3770</v>
      </c>
      <c r="C2103">
        <v>0.75</v>
      </c>
      <c r="D2103" s="70">
        <v>46020</v>
      </c>
      <c r="E2103" s="70">
        <v>46040</v>
      </c>
      <c r="F2103">
        <v>0.45</v>
      </c>
      <c r="G2103" s="71">
        <v>0</v>
      </c>
    </row>
    <row r="2104" spans="1:7">
      <c r="A2104" t="s">
        <v>4269</v>
      </c>
      <c r="B2104" t="s">
        <v>3772</v>
      </c>
      <c r="C2104">
        <v>0.75</v>
      </c>
      <c r="D2104" s="70">
        <v>46020</v>
      </c>
      <c r="E2104" s="70">
        <v>46040</v>
      </c>
      <c r="F2104">
        <v>0.45</v>
      </c>
      <c r="G2104" s="71">
        <v>0</v>
      </c>
    </row>
    <row r="2105" spans="1:7">
      <c r="A2105" t="s">
        <v>2224</v>
      </c>
      <c r="B2105" t="s">
        <v>3039</v>
      </c>
      <c r="C2105">
        <v>0.54</v>
      </c>
      <c r="D2105" s="70">
        <v>46020</v>
      </c>
      <c r="E2105" s="70">
        <v>46035</v>
      </c>
      <c r="F2105">
        <v>1.58</v>
      </c>
      <c r="G2105" s="71">
        <v>0</v>
      </c>
    </row>
    <row r="2106" spans="1:7">
      <c r="A2106" t="s">
        <v>4270</v>
      </c>
      <c r="B2106" t="s">
        <v>3538</v>
      </c>
      <c r="C2106">
        <v>0.75</v>
      </c>
      <c r="D2106" s="70">
        <v>46020</v>
      </c>
      <c r="E2106" s="70">
        <v>46040</v>
      </c>
      <c r="F2106">
        <v>0.2</v>
      </c>
      <c r="G2106" s="71">
        <v>0</v>
      </c>
    </row>
    <row r="2107" spans="1:7">
      <c r="A2107" t="s">
        <v>4271</v>
      </c>
      <c r="B2107" t="s">
        <v>3753</v>
      </c>
      <c r="C2107">
        <v>0.75</v>
      </c>
      <c r="D2107" s="70">
        <v>46020</v>
      </c>
      <c r="E2107" s="70">
        <v>46040</v>
      </c>
      <c r="F2107">
        <v>0.1</v>
      </c>
      <c r="G2107" s="71">
        <v>0</v>
      </c>
    </row>
    <row r="2108" spans="1:7">
      <c r="A2108" t="s">
        <v>2192</v>
      </c>
      <c r="B2108" t="s">
        <v>3641</v>
      </c>
      <c r="C2108">
        <v>0.54</v>
      </c>
      <c r="D2108" s="70">
        <v>46020</v>
      </c>
      <c r="E2108" s="70">
        <v>46035</v>
      </c>
      <c r="F2108">
        <v>0.35</v>
      </c>
      <c r="G2108" s="71">
        <v>0</v>
      </c>
    </row>
    <row r="2109" spans="1:7">
      <c r="A2109" t="s">
        <v>4272</v>
      </c>
      <c r="B2109" t="s">
        <v>3643</v>
      </c>
      <c r="C2109">
        <v>0.54</v>
      </c>
      <c r="D2109" s="70">
        <v>46020</v>
      </c>
      <c r="E2109" s="70">
        <v>46035</v>
      </c>
      <c r="F2109">
        <v>0.35</v>
      </c>
      <c r="G2109" s="71">
        <v>0</v>
      </c>
    </row>
    <row r="2110" spans="1:7">
      <c r="A2110" t="s">
        <v>4273</v>
      </c>
      <c r="B2110" t="s">
        <v>4001</v>
      </c>
      <c r="C2110">
        <v>0.75</v>
      </c>
      <c r="D2110" s="70">
        <v>46020</v>
      </c>
      <c r="E2110" s="70">
        <v>46040</v>
      </c>
      <c r="F2110">
        <v>2.4500000000000002</v>
      </c>
      <c r="G2110" s="71">
        <v>0</v>
      </c>
    </row>
    <row r="2111" spans="1:7">
      <c r="A2111" t="s">
        <v>4274</v>
      </c>
      <c r="B2111" t="s">
        <v>3772</v>
      </c>
      <c r="C2111">
        <v>0.75</v>
      </c>
      <c r="D2111" s="70">
        <v>46020</v>
      </c>
      <c r="E2111" s="70">
        <v>46040</v>
      </c>
      <c r="F2111">
        <v>5.95</v>
      </c>
      <c r="G2111" s="71">
        <v>0</v>
      </c>
    </row>
    <row r="2112" spans="1:7">
      <c r="A2112" t="s">
        <v>4275</v>
      </c>
      <c r="B2112" t="s">
        <v>3641</v>
      </c>
      <c r="C2112">
        <v>0.54</v>
      </c>
      <c r="D2112" s="70">
        <v>46021</v>
      </c>
      <c r="E2112" s="70">
        <v>46036</v>
      </c>
      <c r="F2112">
        <v>0.12</v>
      </c>
      <c r="G2112" s="71">
        <v>0</v>
      </c>
    </row>
    <row r="2113" spans="1:7">
      <c r="A2113" t="s">
        <v>4276</v>
      </c>
      <c r="B2113" t="s">
        <v>3643</v>
      </c>
      <c r="C2113">
        <v>0.54</v>
      </c>
      <c r="D2113" s="70">
        <v>46021</v>
      </c>
      <c r="E2113" s="70">
        <v>46036</v>
      </c>
      <c r="F2113">
        <v>0.12</v>
      </c>
      <c r="G2113" s="71">
        <v>0</v>
      </c>
    </row>
    <row r="2114" spans="1:7">
      <c r="A2114" t="s">
        <v>4277</v>
      </c>
      <c r="B2114" t="s">
        <v>3770</v>
      </c>
      <c r="C2114">
        <v>0.75</v>
      </c>
      <c r="D2114" s="70">
        <v>46021</v>
      </c>
      <c r="E2114" s="70">
        <v>46041</v>
      </c>
      <c r="F2114">
        <v>0.7</v>
      </c>
      <c r="G2114" s="71">
        <v>0</v>
      </c>
    </row>
    <row r="2115" spans="1:7">
      <c r="A2115" t="s">
        <v>4278</v>
      </c>
      <c r="B2115" t="s">
        <v>3772</v>
      </c>
      <c r="C2115">
        <v>0.75</v>
      </c>
      <c r="D2115" s="70">
        <v>46021</v>
      </c>
      <c r="E2115" s="70">
        <v>46041</v>
      </c>
      <c r="F2115">
        <v>0.7</v>
      </c>
      <c r="G2115" s="71">
        <v>0</v>
      </c>
    </row>
    <row r="2116" spans="1:7">
      <c r="A2116" t="s">
        <v>4279</v>
      </c>
      <c r="B2116" t="s">
        <v>3167</v>
      </c>
      <c r="C2116">
        <v>0.75</v>
      </c>
      <c r="D2116" s="70">
        <v>46021</v>
      </c>
      <c r="E2116" s="70">
        <v>46041</v>
      </c>
      <c r="F2116">
        <v>2.75</v>
      </c>
      <c r="G2116" s="71">
        <v>0</v>
      </c>
    </row>
    <row r="2117" spans="1:7">
      <c r="A2117" t="s">
        <v>1016</v>
      </c>
      <c r="B2117" t="s">
        <v>3975</v>
      </c>
      <c r="C2117">
        <v>0.54</v>
      </c>
      <c r="D2117" s="70">
        <v>46021</v>
      </c>
      <c r="E2117" s="70">
        <v>46036</v>
      </c>
      <c r="F2117">
        <v>2.77</v>
      </c>
      <c r="G2117" s="71">
        <v>0</v>
      </c>
    </row>
    <row r="2118" spans="1:7">
      <c r="A2118" t="s">
        <v>4280</v>
      </c>
      <c r="B2118" t="s">
        <v>2796</v>
      </c>
      <c r="C2118">
        <v>0.75</v>
      </c>
      <c r="D2118" s="70">
        <v>46021</v>
      </c>
      <c r="E2118" s="70">
        <v>46041</v>
      </c>
      <c r="F2118">
        <v>1.6</v>
      </c>
      <c r="G2118" s="71">
        <v>0</v>
      </c>
    </row>
    <row r="2119" spans="1:7">
      <c r="A2119" t="s">
        <v>4281</v>
      </c>
      <c r="B2119" t="s">
        <v>2817</v>
      </c>
      <c r="C2119">
        <v>0.75</v>
      </c>
      <c r="D2119" s="70">
        <v>46021</v>
      </c>
      <c r="E2119" s="70">
        <v>46041</v>
      </c>
      <c r="F2119">
        <v>1.6</v>
      </c>
      <c r="G2119" s="71">
        <v>0</v>
      </c>
    </row>
    <row r="2120" spans="1:7">
      <c r="A2120" t="s">
        <v>4282</v>
      </c>
      <c r="B2120" t="s">
        <v>2798</v>
      </c>
      <c r="C2120">
        <v>0.75</v>
      </c>
      <c r="D2120" s="70">
        <v>46021</v>
      </c>
      <c r="E2120" s="70">
        <v>46041</v>
      </c>
      <c r="F2120">
        <v>1.6</v>
      </c>
      <c r="G2120" s="71">
        <v>0</v>
      </c>
    </row>
    <row r="2121" spans="1:7">
      <c r="A2121" t="s">
        <v>4283</v>
      </c>
      <c r="B2121" t="s">
        <v>2862</v>
      </c>
      <c r="C2121">
        <v>0.75</v>
      </c>
      <c r="D2121" s="70">
        <v>46021</v>
      </c>
      <c r="E2121" s="70">
        <v>46041</v>
      </c>
      <c r="F2121">
        <v>1.5</v>
      </c>
      <c r="G2121" s="71">
        <v>0</v>
      </c>
    </row>
    <row r="2122" spans="1:7">
      <c r="A2122" t="s">
        <v>4284</v>
      </c>
      <c r="B2122" t="s">
        <v>4001</v>
      </c>
      <c r="C2122">
        <v>0.75</v>
      </c>
      <c r="D2122" s="70">
        <v>46022</v>
      </c>
      <c r="E2122" s="70">
        <v>46042</v>
      </c>
      <c r="F2122">
        <v>2.4500000000000002</v>
      </c>
      <c r="G2122" s="71">
        <v>0</v>
      </c>
    </row>
    <row r="2123" spans="1:7">
      <c r="A2123" t="s">
        <v>4285</v>
      </c>
      <c r="B2123" t="s">
        <v>3821</v>
      </c>
      <c r="C2123">
        <v>0.75</v>
      </c>
      <c r="D2123" s="70">
        <v>46022</v>
      </c>
      <c r="E2123" s="70">
        <v>46042</v>
      </c>
      <c r="F2123">
        <v>5.95</v>
      </c>
      <c r="G2123" s="71">
        <v>0</v>
      </c>
    </row>
    <row r="2124" spans="1:7">
      <c r="A2124" t="s">
        <v>4286</v>
      </c>
      <c r="B2124" t="s">
        <v>3823</v>
      </c>
      <c r="C2124">
        <v>0.75</v>
      </c>
      <c r="D2124" s="70">
        <v>46022</v>
      </c>
      <c r="E2124" s="70">
        <v>46042</v>
      </c>
      <c r="F2124">
        <v>5.95</v>
      </c>
      <c r="G2124" s="71">
        <v>0</v>
      </c>
    </row>
    <row r="2125" spans="1:7">
      <c r="A2125" t="s">
        <v>4287</v>
      </c>
      <c r="B2125" t="s">
        <v>3770</v>
      </c>
      <c r="C2125">
        <v>0.75</v>
      </c>
      <c r="D2125" s="70">
        <v>46023</v>
      </c>
      <c r="E2125" s="70">
        <v>46043</v>
      </c>
      <c r="F2125">
        <v>0.85</v>
      </c>
      <c r="G2125" s="71">
        <v>0</v>
      </c>
    </row>
    <row r="2126" spans="1:7">
      <c r="A2126" t="s">
        <v>1258</v>
      </c>
      <c r="B2126" t="s">
        <v>3696</v>
      </c>
      <c r="C2126">
        <v>0.54</v>
      </c>
      <c r="D2126" s="70">
        <v>46023</v>
      </c>
      <c r="E2126" s="70">
        <v>46039</v>
      </c>
      <c r="F2126">
        <v>0.31</v>
      </c>
      <c r="G2126" s="71">
        <v>0</v>
      </c>
    </row>
    <row r="2127" spans="1:7">
      <c r="A2127" t="s">
        <v>2323</v>
      </c>
      <c r="B2127" t="s">
        <v>3698</v>
      </c>
      <c r="C2127">
        <v>0.54</v>
      </c>
      <c r="D2127" s="70">
        <v>46023</v>
      </c>
      <c r="E2127" s="70">
        <v>46039</v>
      </c>
      <c r="F2127">
        <v>0.31</v>
      </c>
      <c r="G2127" s="71">
        <v>0</v>
      </c>
    </row>
    <row r="2128" spans="1:7">
      <c r="A2128" t="s">
        <v>4288</v>
      </c>
      <c r="B2128" t="s">
        <v>3641</v>
      </c>
      <c r="C2128">
        <v>0.54</v>
      </c>
      <c r="D2128" s="70">
        <v>46023</v>
      </c>
      <c r="E2128" s="70">
        <v>46039</v>
      </c>
      <c r="F2128">
        <v>0.35</v>
      </c>
      <c r="G2128" s="71">
        <v>0</v>
      </c>
    </row>
    <row r="2129" spans="1:7">
      <c r="A2129" t="s">
        <v>4289</v>
      </c>
      <c r="B2129" t="s">
        <v>3772</v>
      </c>
      <c r="C2129">
        <v>0.75</v>
      </c>
      <c r="D2129" s="70">
        <v>46023</v>
      </c>
      <c r="E2129" s="70">
        <v>46043</v>
      </c>
      <c r="F2129">
        <v>0.3</v>
      </c>
      <c r="G2129" s="71">
        <v>0</v>
      </c>
    </row>
    <row r="2130" spans="1:7">
      <c r="A2130" t="s">
        <v>4290</v>
      </c>
      <c r="B2130" t="s">
        <v>3770</v>
      </c>
      <c r="C2130">
        <v>0.75</v>
      </c>
      <c r="D2130" s="70">
        <v>46023</v>
      </c>
      <c r="E2130" s="70">
        <v>46043</v>
      </c>
      <c r="F2130">
        <v>0.95</v>
      </c>
      <c r="G2130" s="71">
        <v>0</v>
      </c>
    </row>
    <row r="2131" spans="1:7">
      <c r="A2131" t="s">
        <v>1261</v>
      </c>
      <c r="B2131" t="s">
        <v>3696</v>
      </c>
      <c r="C2131">
        <v>0.54</v>
      </c>
      <c r="D2131" s="70">
        <v>46023</v>
      </c>
      <c r="E2131" s="70">
        <v>46039</v>
      </c>
      <c r="F2131">
        <v>0.08</v>
      </c>
      <c r="G2131" s="71">
        <v>0</v>
      </c>
    </row>
    <row r="2132" spans="1:7">
      <c r="A2132" t="s">
        <v>4291</v>
      </c>
      <c r="B2132" t="s">
        <v>3698</v>
      </c>
      <c r="C2132">
        <v>0.54</v>
      </c>
      <c r="D2132" s="70">
        <v>46023</v>
      </c>
      <c r="E2132" s="70">
        <v>46039</v>
      </c>
      <c r="F2132">
        <v>0.08</v>
      </c>
      <c r="G2132" s="71">
        <v>0</v>
      </c>
    </row>
    <row r="2133" spans="1:7">
      <c r="A2133" t="s">
        <v>4292</v>
      </c>
      <c r="B2133" t="s">
        <v>3753</v>
      </c>
      <c r="C2133">
        <v>0.75</v>
      </c>
      <c r="D2133" s="70">
        <v>46023</v>
      </c>
      <c r="E2133" s="70">
        <v>46043</v>
      </c>
      <c r="F2133">
        <v>0.1</v>
      </c>
      <c r="G2133" s="71">
        <v>0</v>
      </c>
    </row>
    <row r="2134" spans="1:7">
      <c r="A2134" t="s">
        <v>1263</v>
      </c>
      <c r="B2134" t="s">
        <v>3696</v>
      </c>
      <c r="C2134">
        <v>0.54</v>
      </c>
      <c r="D2134" s="70">
        <v>46023</v>
      </c>
      <c r="E2134" s="70">
        <v>46039</v>
      </c>
      <c r="F2134">
        <v>0.46</v>
      </c>
      <c r="G2134" s="71">
        <v>0</v>
      </c>
    </row>
    <row r="2135" spans="1:7">
      <c r="A2135" t="s">
        <v>2199</v>
      </c>
      <c r="B2135" t="s">
        <v>3698</v>
      </c>
      <c r="C2135">
        <v>0.54</v>
      </c>
      <c r="D2135" s="70">
        <v>46023</v>
      </c>
      <c r="E2135" s="70">
        <v>46039</v>
      </c>
      <c r="F2135">
        <v>0.46</v>
      </c>
      <c r="G2135" s="71">
        <v>0</v>
      </c>
    </row>
    <row r="2136" spans="1:7">
      <c r="A2136" t="s">
        <v>1213</v>
      </c>
      <c r="B2136" t="s">
        <v>3629</v>
      </c>
      <c r="C2136">
        <v>0.54</v>
      </c>
      <c r="D2136" s="70">
        <v>46023</v>
      </c>
      <c r="E2136" s="70">
        <v>46039</v>
      </c>
      <c r="F2136">
        <v>4.92</v>
      </c>
      <c r="G2136" s="71">
        <v>0</v>
      </c>
    </row>
    <row r="2137" spans="1:7">
      <c r="A2137" t="s">
        <v>1269</v>
      </c>
      <c r="B2137" t="s">
        <v>3696</v>
      </c>
      <c r="C2137">
        <v>0.54</v>
      </c>
      <c r="D2137" s="70">
        <v>46023</v>
      </c>
      <c r="E2137" s="70">
        <v>46039</v>
      </c>
      <c r="F2137">
        <v>0.35</v>
      </c>
      <c r="G2137" s="71">
        <v>0</v>
      </c>
    </row>
    <row r="2138" spans="1:7">
      <c r="A2138" t="s">
        <v>4293</v>
      </c>
      <c r="B2138" t="s">
        <v>3698</v>
      </c>
      <c r="C2138">
        <v>0.54</v>
      </c>
      <c r="D2138" s="70">
        <v>46023</v>
      </c>
      <c r="E2138" s="70">
        <v>46039</v>
      </c>
      <c r="F2138">
        <v>0.35</v>
      </c>
      <c r="G2138" s="71">
        <v>0</v>
      </c>
    </row>
    <row r="2139" spans="1:7">
      <c r="A2139" t="s">
        <v>4294</v>
      </c>
      <c r="B2139" t="s">
        <v>4115</v>
      </c>
      <c r="C2139">
        <v>0.75</v>
      </c>
      <c r="D2139" s="70">
        <v>46023</v>
      </c>
      <c r="E2139" s="70">
        <v>46043</v>
      </c>
      <c r="F2139">
        <v>3.65</v>
      </c>
      <c r="G2139" s="71">
        <v>0</v>
      </c>
    </row>
    <row r="2140" spans="1:7">
      <c r="A2140" t="s">
        <v>4295</v>
      </c>
      <c r="B2140" t="s">
        <v>3063</v>
      </c>
      <c r="C2140">
        <v>0.54</v>
      </c>
      <c r="D2140" s="70">
        <v>46023</v>
      </c>
      <c r="E2140" s="70">
        <v>46039</v>
      </c>
      <c r="F2140">
        <v>2.42</v>
      </c>
      <c r="G2140" s="71">
        <v>0</v>
      </c>
    </row>
    <row r="2141" spans="1:7">
      <c r="A2141" t="s">
        <v>861</v>
      </c>
      <c r="B2141" t="s">
        <v>3868</v>
      </c>
      <c r="C2141">
        <v>0.54</v>
      </c>
      <c r="D2141" s="70">
        <v>46023</v>
      </c>
      <c r="E2141" s="70">
        <v>46039</v>
      </c>
      <c r="F2141">
        <v>1.69</v>
      </c>
      <c r="G2141" s="71">
        <v>0</v>
      </c>
    </row>
    <row r="2142" spans="1:7">
      <c r="A2142" t="s">
        <v>4296</v>
      </c>
      <c r="B2142" t="s">
        <v>3808</v>
      </c>
      <c r="C2142">
        <v>0.54</v>
      </c>
      <c r="D2142" s="70">
        <v>46023</v>
      </c>
      <c r="E2142" s="70">
        <v>46039</v>
      </c>
      <c r="F2142">
        <v>1.46</v>
      </c>
      <c r="G2142" s="71">
        <v>0</v>
      </c>
    </row>
    <row r="2143" spans="1:7">
      <c r="A2143" t="s">
        <v>4297</v>
      </c>
      <c r="B2143" t="s">
        <v>2923</v>
      </c>
      <c r="C2143">
        <v>0.54</v>
      </c>
      <c r="D2143" s="70">
        <v>46023</v>
      </c>
      <c r="E2143" s="70">
        <v>46039</v>
      </c>
      <c r="F2143">
        <v>1.46</v>
      </c>
      <c r="G2143" s="71">
        <v>0</v>
      </c>
    </row>
    <row r="2144" spans="1:7">
      <c r="A2144" t="s">
        <v>4298</v>
      </c>
      <c r="B2144" t="s">
        <v>2854</v>
      </c>
      <c r="C2144">
        <v>0.54</v>
      </c>
      <c r="D2144" s="70">
        <v>46023</v>
      </c>
      <c r="E2144" s="70">
        <v>46039</v>
      </c>
      <c r="F2144">
        <v>1.65</v>
      </c>
      <c r="G2144" s="71">
        <v>0</v>
      </c>
    </row>
    <row r="2145" spans="1:7">
      <c r="A2145" t="s">
        <v>4299</v>
      </c>
      <c r="B2145" t="s">
        <v>3641</v>
      </c>
      <c r="C2145">
        <v>0.54</v>
      </c>
      <c r="D2145" s="70">
        <v>46026</v>
      </c>
      <c r="E2145" s="70">
        <v>46041</v>
      </c>
      <c r="F2145">
        <v>0.19</v>
      </c>
      <c r="G2145" s="71">
        <v>0</v>
      </c>
    </row>
    <row r="2146" spans="1:7">
      <c r="A2146" t="s">
        <v>4300</v>
      </c>
      <c r="B2146" t="s">
        <v>3770</v>
      </c>
      <c r="C2146">
        <v>0.75</v>
      </c>
      <c r="D2146" s="70">
        <v>46026</v>
      </c>
      <c r="E2146" s="70">
        <v>46044</v>
      </c>
      <c r="F2146">
        <v>0.2</v>
      </c>
      <c r="G2146" s="71">
        <v>0</v>
      </c>
    </row>
    <row r="2147" spans="1:7">
      <c r="A2147" t="s">
        <v>4301</v>
      </c>
      <c r="B2147" t="s">
        <v>3770</v>
      </c>
      <c r="C2147">
        <v>0.75</v>
      </c>
      <c r="D2147" s="70">
        <v>46026</v>
      </c>
      <c r="E2147" s="70">
        <v>46044</v>
      </c>
      <c r="F2147">
        <v>0.9</v>
      </c>
      <c r="G2147" s="71">
        <v>0</v>
      </c>
    </row>
    <row r="2148" spans="1:7">
      <c r="A2148" t="s">
        <v>4302</v>
      </c>
      <c r="B2148" t="s">
        <v>3770</v>
      </c>
      <c r="C2148">
        <v>0.75</v>
      </c>
      <c r="D2148" s="70">
        <v>46026</v>
      </c>
      <c r="E2148" s="70">
        <v>46044</v>
      </c>
      <c r="F2148">
        <v>0.9</v>
      </c>
      <c r="G2148" s="71">
        <v>0</v>
      </c>
    </row>
    <row r="2149" spans="1:7">
      <c r="A2149" t="s">
        <v>4303</v>
      </c>
      <c r="B2149" t="s">
        <v>3641</v>
      </c>
      <c r="C2149">
        <v>0.54</v>
      </c>
      <c r="D2149" s="70">
        <v>46026</v>
      </c>
      <c r="E2149" s="70">
        <v>46041</v>
      </c>
      <c r="F2149">
        <v>0</v>
      </c>
      <c r="G2149" s="71">
        <v>0</v>
      </c>
    </row>
    <row r="2150" spans="1:7">
      <c r="A2150" t="s">
        <v>4304</v>
      </c>
      <c r="B2150" t="s">
        <v>3643</v>
      </c>
      <c r="C2150">
        <v>0.54</v>
      </c>
      <c r="D2150" s="70">
        <v>46026</v>
      </c>
      <c r="E2150" s="70">
        <v>46041</v>
      </c>
      <c r="F2150">
        <v>0</v>
      </c>
      <c r="G2150" s="71">
        <v>0</v>
      </c>
    </row>
    <row r="2151" spans="1:7">
      <c r="A2151" t="s">
        <v>4305</v>
      </c>
      <c r="B2151" t="s">
        <v>3753</v>
      </c>
      <c r="C2151">
        <v>0.75</v>
      </c>
      <c r="D2151" s="70">
        <v>46026</v>
      </c>
      <c r="E2151" s="70">
        <v>46044</v>
      </c>
      <c r="F2151">
        <v>0.8</v>
      </c>
      <c r="G2151" s="71">
        <v>0</v>
      </c>
    </row>
    <row r="2152" spans="1:7">
      <c r="A2152" t="s">
        <v>1253</v>
      </c>
      <c r="B2152" t="s">
        <v>3696</v>
      </c>
      <c r="C2152">
        <v>0.54</v>
      </c>
      <c r="D2152" s="70">
        <v>46026</v>
      </c>
      <c r="E2152" s="70">
        <v>46041</v>
      </c>
      <c r="F2152">
        <v>0.31</v>
      </c>
      <c r="G2152" s="71">
        <v>0</v>
      </c>
    </row>
    <row r="2153" spans="1:7">
      <c r="A2153" t="s">
        <v>2181</v>
      </c>
      <c r="B2153" t="s">
        <v>3698</v>
      </c>
      <c r="C2153">
        <v>0.54</v>
      </c>
      <c r="D2153" s="70">
        <v>46026</v>
      </c>
      <c r="E2153" s="70">
        <v>46041</v>
      </c>
      <c r="F2153">
        <v>0.31</v>
      </c>
      <c r="G2153" s="71">
        <v>0</v>
      </c>
    </row>
    <row r="2154" spans="1:7">
      <c r="A2154" t="s">
        <v>4306</v>
      </c>
      <c r="B2154" t="s">
        <v>3753</v>
      </c>
      <c r="C2154">
        <v>0.75</v>
      </c>
      <c r="D2154" s="70">
        <v>46026</v>
      </c>
      <c r="E2154" s="70">
        <v>46044</v>
      </c>
      <c r="F2154">
        <v>0.25</v>
      </c>
      <c r="G2154" s="71">
        <v>0</v>
      </c>
    </row>
    <row r="2155" spans="1:7">
      <c r="A2155" t="s">
        <v>4307</v>
      </c>
      <c r="B2155" t="s">
        <v>3538</v>
      </c>
      <c r="C2155">
        <v>0.75</v>
      </c>
      <c r="D2155" s="70">
        <v>46026</v>
      </c>
      <c r="E2155" s="70">
        <v>46044</v>
      </c>
      <c r="F2155">
        <v>0.4</v>
      </c>
      <c r="G2155" s="71">
        <v>0</v>
      </c>
    </row>
    <row r="2156" spans="1:7">
      <c r="A2156" t="s">
        <v>4308</v>
      </c>
      <c r="B2156" t="s">
        <v>4062</v>
      </c>
      <c r="C2156">
        <v>0.75</v>
      </c>
      <c r="D2156" s="70">
        <v>46026</v>
      </c>
      <c r="E2156" s="70">
        <v>46044</v>
      </c>
      <c r="F2156">
        <v>2.5</v>
      </c>
      <c r="G2156" s="71">
        <v>0</v>
      </c>
    </row>
    <row r="2157" spans="1:7">
      <c r="A2157" t="s">
        <v>4309</v>
      </c>
      <c r="B2157" t="s">
        <v>3821</v>
      </c>
      <c r="C2157">
        <v>0.75</v>
      </c>
      <c r="D2157" s="70">
        <v>46028</v>
      </c>
      <c r="E2157" s="70">
        <v>46048</v>
      </c>
      <c r="F2157">
        <v>0.4</v>
      </c>
      <c r="G2157" s="71">
        <v>0</v>
      </c>
    </row>
    <row r="2158" spans="1:7">
      <c r="A2158" t="s">
        <v>4310</v>
      </c>
      <c r="B2158" t="s">
        <v>3823</v>
      </c>
      <c r="C2158">
        <v>0.75</v>
      </c>
      <c r="D2158" s="70">
        <v>46028</v>
      </c>
      <c r="E2158" s="70">
        <v>46048</v>
      </c>
      <c r="F2158">
        <v>0.4</v>
      </c>
      <c r="G2158" s="71">
        <v>0</v>
      </c>
    </row>
    <row r="2159" spans="1:7">
      <c r="A2159" t="s">
        <v>4311</v>
      </c>
      <c r="B2159" t="s">
        <v>4062</v>
      </c>
      <c r="C2159">
        <v>0.75</v>
      </c>
      <c r="D2159" s="70">
        <v>46028</v>
      </c>
      <c r="E2159" s="70">
        <v>46048</v>
      </c>
      <c r="F2159">
        <v>2.5</v>
      </c>
      <c r="G2159" s="71">
        <v>0</v>
      </c>
    </row>
    <row r="2160" spans="1:7">
      <c r="A2160" t="s">
        <v>4312</v>
      </c>
      <c r="B2160" t="s">
        <v>3821</v>
      </c>
      <c r="C2160">
        <v>0.75</v>
      </c>
      <c r="D2160" s="70">
        <v>46029</v>
      </c>
      <c r="E2160" s="70">
        <v>46049</v>
      </c>
      <c r="F2160">
        <v>0.75</v>
      </c>
      <c r="G2160" s="71">
        <v>0</v>
      </c>
    </row>
    <row r="2161" spans="1:7">
      <c r="A2161" t="s">
        <v>4313</v>
      </c>
      <c r="B2161" t="s">
        <v>3823</v>
      </c>
      <c r="C2161">
        <v>0.75</v>
      </c>
      <c r="D2161" s="70">
        <v>46029</v>
      </c>
      <c r="E2161" s="70">
        <v>46049</v>
      </c>
      <c r="F2161">
        <v>0.75</v>
      </c>
      <c r="G2161" s="71">
        <v>0</v>
      </c>
    </row>
    <row r="2162" spans="1:7">
      <c r="A2162" t="s">
        <v>4314</v>
      </c>
      <c r="B2162" t="s">
        <v>3919</v>
      </c>
      <c r="C2162">
        <v>0.75</v>
      </c>
      <c r="D2162" s="70">
        <v>46029</v>
      </c>
      <c r="E2162" s="70">
        <v>46049</v>
      </c>
      <c r="F2162">
        <v>5.05</v>
      </c>
      <c r="G2162" s="71">
        <v>0</v>
      </c>
    </row>
    <row r="2163" spans="1:7">
      <c r="A2163" t="s">
        <v>2186</v>
      </c>
      <c r="B2163" t="s">
        <v>3641</v>
      </c>
      <c r="C2163">
        <v>0.54</v>
      </c>
      <c r="D2163" s="70">
        <v>46030</v>
      </c>
      <c r="E2163" s="70">
        <v>46046</v>
      </c>
      <c r="F2163">
        <v>0.23</v>
      </c>
      <c r="G2163" s="71">
        <v>0</v>
      </c>
    </row>
    <row r="2164" spans="1:7">
      <c r="A2164" t="s">
        <v>4315</v>
      </c>
      <c r="B2164" t="s">
        <v>3641</v>
      </c>
      <c r="C2164">
        <v>0.54</v>
      </c>
      <c r="D2164" s="70">
        <v>46030</v>
      </c>
      <c r="E2164" s="70">
        <v>46046</v>
      </c>
      <c r="F2164">
        <v>0.12</v>
      </c>
      <c r="G2164" s="71">
        <v>0</v>
      </c>
    </row>
    <row r="2165" spans="1:7">
      <c r="A2165" t="s">
        <v>4316</v>
      </c>
      <c r="B2165" t="s">
        <v>3643</v>
      </c>
      <c r="C2165">
        <v>0.54</v>
      </c>
      <c r="D2165" s="70">
        <v>46030</v>
      </c>
      <c r="E2165" s="70">
        <v>46046</v>
      </c>
      <c r="F2165">
        <v>0.12</v>
      </c>
      <c r="G2165" s="71">
        <v>0</v>
      </c>
    </row>
    <row r="2166" spans="1:7">
      <c r="A2166" t="s">
        <v>4317</v>
      </c>
      <c r="B2166" t="s">
        <v>3753</v>
      </c>
      <c r="C2166">
        <v>0.75</v>
      </c>
      <c r="D2166" s="70">
        <v>46030</v>
      </c>
      <c r="E2166" s="70">
        <v>46050</v>
      </c>
      <c r="F2166">
        <v>0</v>
      </c>
      <c r="G2166" s="71">
        <v>0</v>
      </c>
    </row>
    <row r="2167" spans="1:7">
      <c r="A2167" t="s">
        <v>1264</v>
      </c>
      <c r="B2167" t="s">
        <v>3696</v>
      </c>
      <c r="C2167">
        <v>0.54</v>
      </c>
      <c r="D2167" s="70">
        <v>46030</v>
      </c>
      <c r="E2167" s="70">
        <v>46046</v>
      </c>
      <c r="F2167">
        <v>0.12</v>
      </c>
      <c r="G2167" s="71">
        <v>0</v>
      </c>
    </row>
    <row r="2168" spans="1:7">
      <c r="A2168" t="s">
        <v>4318</v>
      </c>
      <c r="B2168" t="s">
        <v>3698</v>
      </c>
      <c r="C2168">
        <v>0.54</v>
      </c>
      <c r="D2168" s="70">
        <v>46030</v>
      </c>
      <c r="E2168" s="70">
        <v>46046</v>
      </c>
      <c r="F2168">
        <v>0.12</v>
      </c>
      <c r="G2168" s="71">
        <v>0</v>
      </c>
    </row>
    <row r="2169" spans="1:7">
      <c r="A2169" t="s">
        <v>4319</v>
      </c>
      <c r="B2169" t="s">
        <v>3770</v>
      </c>
      <c r="C2169">
        <v>0.75</v>
      </c>
      <c r="D2169" s="70">
        <v>46030</v>
      </c>
      <c r="E2169" s="70">
        <v>46050</v>
      </c>
      <c r="F2169">
        <v>0.35</v>
      </c>
      <c r="G2169" s="71">
        <v>0</v>
      </c>
    </row>
    <row r="2170" spans="1:7">
      <c r="A2170" t="s">
        <v>4320</v>
      </c>
      <c r="B2170" t="s">
        <v>3772</v>
      </c>
      <c r="C2170">
        <v>0.75</v>
      </c>
      <c r="D2170" s="70">
        <v>46030</v>
      </c>
      <c r="E2170" s="70">
        <v>46050</v>
      </c>
      <c r="F2170">
        <v>0.35</v>
      </c>
      <c r="G2170" s="71">
        <v>0</v>
      </c>
    </row>
    <row r="2171" spans="1:7">
      <c r="A2171" t="s">
        <v>586</v>
      </c>
      <c r="B2171" t="s">
        <v>3911</v>
      </c>
      <c r="C2171">
        <v>0.54</v>
      </c>
      <c r="D2171" s="70">
        <v>46030</v>
      </c>
      <c r="E2171" s="70">
        <v>46046</v>
      </c>
      <c r="F2171">
        <v>1.69</v>
      </c>
      <c r="G2171" s="71">
        <v>0</v>
      </c>
    </row>
    <row r="2172" spans="1:7">
      <c r="A2172" t="s">
        <v>4321</v>
      </c>
      <c r="B2172" t="s">
        <v>3868</v>
      </c>
      <c r="C2172">
        <v>0.54</v>
      </c>
      <c r="D2172" s="70">
        <v>46030</v>
      </c>
      <c r="E2172" s="70">
        <v>46046</v>
      </c>
      <c r="F2172">
        <v>1.42</v>
      </c>
      <c r="G2172" s="71">
        <v>0</v>
      </c>
    </row>
    <row r="2173" spans="1:7">
      <c r="A2173" t="s">
        <v>4322</v>
      </c>
      <c r="B2173" t="s">
        <v>3821</v>
      </c>
      <c r="C2173">
        <v>0.75</v>
      </c>
      <c r="D2173" s="70">
        <v>46033</v>
      </c>
      <c r="E2173" s="70">
        <v>46051</v>
      </c>
      <c r="F2173">
        <v>0.3</v>
      </c>
      <c r="G2173" s="71">
        <v>0</v>
      </c>
    </row>
    <row r="2174" spans="1:7">
      <c r="A2174" t="s">
        <v>4323</v>
      </c>
      <c r="B2174" t="s">
        <v>3823</v>
      </c>
      <c r="C2174">
        <v>0.75</v>
      </c>
      <c r="D2174" s="70">
        <v>46033</v>
      </c>
      <c r="E2174" s="70">
        <v>46051</v>
      </c>
      <c r="F2174">
        <v>0.3</v>
      </c>
      <c r="G2174" s="71">
        <v>0</v>
      </c>
    </row>
    <row r="2175" spans="1:7">
      <c r="A2175" t="s">
        <v>4324</v>
      </c>
      <c r="B2175" t="s">
        <v>3753</v>
      </c>
      <c r="C2175">
        <v>0.75</v>
      </c>
      <c r="D2175" s="70">
        <v>46033</v>
      </c>
      <c r="E2175" s="70">
        <v>46051</v>
      </c>
      <c r="F2175">
        <v>0.2</v>
      </c>
      <c r="G2175" s="71">
        <v>0</v>
      </c>
    </row>
    <row r="2176" spans="1:7">
      <c r="A2176" t="s">
        <v>4325</v>
      </c>
      <c r="B2176" t="s">
        <v>3770</v>
      </c>
      <c r="C2176">
        <v>0.75</v>
      </c>
      <c r="D2176" s="70">
        <v>46033</v>
      </c>
      <c r="E2176" s="70">
        <v>46051</v>
      </c>
      <c r="F2176">
        <v>0.05</v>
      </c>
      <c r="G2176" s="71">
        <v>0</v>
      </c>
    </row>
    <row r="2177" spans="1:7">
      <c r="A2177" t="s">
        <v>4326</v>
      </c>
      <c r="B2177" t="s">
        <v>3772</v>
      </c>
      <c r="C2177">
        <v>0.75</v>
      </c>
      <c r="D2177" s="70">
        <v>46033</v>
      </c>
      <c r="E2177" s="70">
        <v>46051</v>
      </c>
      <c r="F2177">
        <v>0.05</v>
      </c>
      <c r="G2177" s="71">
        <v>0</v>
      </c>
    </row>
    <row r="2178" spans="1:7">
      <c r="A2178" t="s">
        <v>4327</v>
      </c>
      <c r="B2178" t="s">
        <v>3770</v>
      </c>
      <c r="C2178">
        <v>0.75</v>
      </c>
      <c r="D2178" s="70">
        <v>46033</v>
      </c>
      <c r="E2178" s="70">
        <v>46051</v>
      </c>
      <c r="F2178">
        <v>0.6</v>
      </c>
      <c r="G2178" s="71">
        <v>0</v>
      </c>
    </row>
    <row r="2179" spans="1:7">
      <c r="A2179" t="s">
        <v>4328</v>
      </c>
      <c r="B2179" t="s">
        <v>3772</v>
      </c>
      <c r="C2179">
        <v>0.75</v>
      </c>
      <c r="D2179" s="70">
        <v>46033</v>
      </c>
      <c r="E2179" s="70">
        <v>46051</v>
      </c>
      <c r="F2179">
        <v>0.6</v>
      </c>
      <c r="G2179" s="71">
        <v>0</v>
      </c>
    </row>
    <row r="2180" spans="1:7">
      <c r="A2180" t="s">
        <v>4329</v>
      </c>
      <c r="B2180" t="s">
        <v>3975</v>
      </c>
      <c r="C2180">
        <v>0.54</v>
      </c>
      <c r="D2180" s="70">
        <v>46033</v>
      </c>
      <c r="E2180" s="70">
        <v>46048</v>
      </c>
      <c r="F2180">
        <v>2.65</v>
      </c>
      <c r="G2180" s="71">
        <v>0</v>
      </c>
    </row>
    <row r="2181" spans="1:7">
      <c r="A2181" t="s">
        <v>4330</v>
      </c>
      <c r="B2181" t="s">
        <v>3091</v>
      </c>
      <c r="C2181">
        <v>0.75</v>
      </c>
      <c r="D2181" s="70">
        <v>46033</v>
      </c>
      <c r="E2181" s="70">
        <v>46051</v>
      </c>
      <c r="F2181">
        <v>2.35</v>
      </c>
      <c r="G2181" s="71">
        <v>0</v>
      </c>
    </row>
    <row r="2182" spans="1:7">
      <c r="A2182" t="s">
        <v>4331</v>
      </c>
      <c r="B2182" t="s">
        <v>3919</v>
      </c>
      <c r="C2182">
        <v>0.75</v>
      </c>
      <c r="D2182" s="70">
        <v>46033</v>
      </c>
      <c r="E2182" s="70">
        <v>46051</v>
      </c>
      <c r="F2182">
        <v>1.9</v>
      </c>
      <c r="G2182" s="71">
        <v>0</v>
      </c>
    </row>
    <row r="2183" spans="1:7">
      <c r="A2183" t="s">
        <v>4332</v>
      </c>
      <c r="B2183" t="s">
        <v>2989</v>
      </c>
      <c r="C2183">
        <v>0.75</v>
      </c>
      <c r="D2183" s="70">
        <v>46033</v>
      </c>
      <c r="E2183" s="70">
        <v>46051</v>
      </c>
      <c r="F2183">
        <v>1.9</v>
      </c>
      <c r="G2183" s="71">
        <v>0</v>
      </c>
    </row>
    <row r="2184" spans="1:7">
      <c r="A2184" t="s">
        <v>4333</v>
      </c>
      <c r="B2184" t="s">
        <v>2913</v>
      </c>
      <c r="C2184">
        <v>0.75</v>
      </c>
      <c r="D2184" s="70">
        <v>46033</v>
      </c>
      <c r="E2184" s="70">
        <v>46051</v>
      </c>
      <c r="F2184">
        <v>2.1</v>
      </c>
      <c r="G2184" s="71">
        <v>0</v>
      </c>
    </row>
    <row r="2185" spans="1:7">
      <c r="A2185" t="s">
        <v>4334</v>
      </c>
      <c r="B2185" t="s">
        <v>3400</v>
      </c>
      <c r="C2185">
        <v>0.75</v>
      </c>
      <c r="D2185" s="70">
        <v>46034</v>
      </c>
      <c r="E2185" s="70">
        <v>46054</v>
      </c>
      <c r="F2185">
        <v>1.8</v>
      </c>
      <c r="G2185" s="71">
        <v>0</v>
      </c>
    </row>
    <row r="2186" spans="1:7">
      <c r="A2186" t="s">
        <v>4335</v>
      </c>
      <c r="B2186" t="s">
        <v>3770</v>
      </c>
      <c r="C2186">
        <v>0.75</v>
      </c>
      <c r="D2186" s="70">
        <v>46034</v>
      </c>
      <c r="E2186" s="70">
        <v>46054</v>
      </c>
      <c r="F2186">
        <v>0.2</v>
      </c>
      <c r="G2186" s="71">
        <v>0</v>
      </c>
    </row>
    <row r="2187" spans="1:7">
      <c r="A2187" t="s">
        <v>4336</v>
      </c>
      <c r="B2187" t="s">
        <v>3772</v>
      </c>
      <c r="C2187">
        <v>0.75</v>
      </c>
      <c r="D2187" s="70">
        <v>46034</v>
      </c>
      <c r="E2187" s="70">
        <v>46054</v>
      </c>
      <c r="F2187">
        <v>0.3</v>
      </c>
      <c r="G2187" s="71">
        <v>0</v>
      </c>
    </row>
    <row r="2188" spans="1:7">
      <c r="A2188" t="s">
        <v>4337</v>
      </c>
      <c r="B2188" t="s">
        <v>3753</v>
      </c>
      <c r="C2188">
        <v>0.75</v>
      </c>
      <c r="D2188" s="70">
        <v>46034</v>
      </c>
      <c r="E2188" s="70">
        <v>46054</v>
      </c>
      <c r="F2188">
        <v>0.2</v>
      </c>
      <c r="G2188" s="71">
        <v>0</v>
      </c>
    </row>
    <row r="2189" spans="1:7">
      <c r="A2189" t="s">
        <v>4338</v>
      </c>
      <c r="B2189" t="s">
        <v>4339</v>
      </c>
      <c r="C2189">
        <v>0.54</v>
      </c>
      <c r="D2189" s="70">
        <v>46035</v>
      </c>
      <c r="E2189" s="70">
        <v>46050</v>
      </c>
      <c r="F2189">
        <v>2.5</v>
      </c>
      <c r="G2189" s="71">
        <v>0</v>
      </c>
    </row>
    <row r="2190" spans="1:7">
      <c r="A2190" t="s">
        <v>4340</v>
      </c>
      <c r="B2190" t="s">
        <v>4339</v>
      </c>
      <c r="C2190">
        <v>0.54</v>
      </c>
      <c r="D2190" s="70">
        <v>46035</v>
      </c>
      <c r="E2190" s="70">
        <v>46050</v>
      </c>
      <c r="F2190">
        <v>2.5</v>
      </c>
      <c r="G2190" s="71">
        <v>0</v>
      </c>
    </row>
    <row r="2191" spans="1:7">
      <c r="A2191" t="s">
        <v>4341</v>
      </c>
      <c r="B2191" t="s">
        <v>4339</v>
      </c>
      <c r="C2191">
        <v>0.54</v>
      </c>
      <c r="D2191" s="70">
        <v>46035</v>
      </c>
      <c r="E2191" s="70">
        <v>46050</v>
      </c>
      <c r="F2191">
        <v>2.5</v>
      </c>
      <c r="G2191" s="71">
        <v>0</v>
      </c>
    </row>
    <row r="2192" spans="1:7">
      <c r="A2192" t="s">
        <v>1252</v>
      </c>
      <c r="B2192" t="s">
        <v>3696</v>
      </c>
      <c r="C2192">
        <v>0.54</v>
      </c>
      <c r="D2192" s="70">
        <v>46035</v>
      </c>
      <c r="E2192" s="70">
        <v>46050</v>
      </c>
      <c r="F2192">
        <v>0.12</v>
      </c>
      <c r="G2192" s="71">
        <v>0</v>
      </c>
    </row>
    <row r="2193" spans="1:7">
      <c r="A2193" t="s">
        <v>4342</v>
      </c>
      <c r="B2193" t="s">
        <v>3698</v>
      </c>
      <c r="C2193">
        <v>0.54</v>
      </c>
      <c r="D2193" s="70">
        <v>46035</v>
      </c>
      <c r="E2193" s="70">
        <v>46050</v>
      </c>
      <c r="F2193">
        <v>0.12</v>
      </c>
      <c r="G2193" s="71">
        <v>0</v>
      </c>
    </row>
    <row r="2194" spans="1:7">
      <c r="A2194" t="s">
        <v>1267</v>
      </c>
      <c r="B2194" t="s">
        <v>3696</v>
      </c>
      <c r="C2194">
        <v>0.54</v>
      </c>
      <c r="D2194" s="70">
        <v>46035</v>
      </c>
      <c r="E2194" s="70">
        <v>46050</v>
      </c>
      <c r="F2194">
        <v>0</v>
      </c>
      <c r="G2194" s="71">
        <v>0</v>
      </c>
    </row>
    <row r="2195" spans="1:7">
      <c r="A2195" t="s">
        <v>4343</v>
      </c>
      <c r="B2195" t="s">
        <v>3698</v>
      </c>
      <c r="C2195">
        <v>0.54</v>
      </c>
      <c r="D2195" s="70">
        <v>46035</v>
      </c>
      <c r="E2195" s="70">
        <v>46050</v>
      </c>
      <c r="F2195">
        <v>0</v>
      </c>
      <c r="G2195" s="71">
        <v>0</v>
      </c>
    </row>
    <row r="2196" spans="1:7">
      <c r="A2196" t="s">
        <v>4344</v>
      </c>
      <c r="B2196" t="s">
        <v>3346</v>
      </c>
      <c r="C2196">
        <v>0.75</v>
      </c>
      <c r="D2196" s="70">
        <v>46035</v>
      </c>
      <c r="E2196" s="70">
        <v>46055</v>
      </c>
      <c r="F2196">
        <v>2.25</v>
      </c>
      <c r="G2196" s="71">
        <v>0</v>
      </c>
    </row>
    <row r="2197" spans="1:7">
      <c r="A2197" t="s">
        <v>4345</v>
      </c>
      <c r="B2197" t="s">
        <v>3481</v>
      </c>
      <c r="C2197">
        <v>0.75</v>
      </c>
      <c r="D2197" s="70">
        <v>46035</v>
      </c>
      <c r="E2197" s="70">
        <v>46055</v>
      </c>
      <c r="F2197">
        <v>3.1</v>
      </c>
      <c r="G2197" s="71">
        <v>0</v>
      </c>
    </row>
    <row r="2198" spans="1:7">
      <c r="A2198" t="s">
        <v>4346</v>
      </c>
      <c r="B2198" t="s">
        <v>3473</v>
      </c>
      <c r="C2198">
        <v>0.75</v>
      </c>
      <c r="D2198" s="70">
        <v>46035</v>
      </c>
      <c r="E2198" s="70">
        <v>46055</v>
      </c>
      <c r="F2198">
        <v>3.1</v>
      </c>
      <c r="G2198" s="71">
        <v>0</v>
      </c>
    </row>
    <row r="2199" spans="1:7">
      <c r="A2199" t="s">
        <v>4347</v>
      </c>
      <c r="B2199" t="s">
        <v>3975</v>
      </c>
      <c r="C2199">
        <v>0.54</v>
      </c>
      <c r="D2199" s="70">
        <v>46035</v>
      </c>
      <c r="E2199" s="70">
        <v>46050</v>
      </c>
      <c r="F2199">
        <v>2.58</v>
      </c>
      <c r="G2199" s="71">
        <v>0</v>
      </c>
    </row>
    <row r="2200" spans="1:7">
      <c r="A2200" t="s">
        <v>4348</v>
      </c>
      <c r="B2200" t="s">
        <v>3911</v>
      </c>
      <c r="C2200">
        <v>0.54</v>
      </c>
      <c r="D2200" s="70">
        <v>46035</v>
      </c>
      <c r="E2200" s="70">
        <v>46050</v>
      </c>
      <c r="F2200">
        <v>1.5</v>
      </c>
      <c r="G2200" s="71">
        <v>0</v>
      </c>
    </row>
    <row r="2201" spans="1:7">
      <c r="A2201" t="s">
        <v>4349</v>
      </c>
      <c r="B2201" t="s">
        <v>3167</v>
      </c>
      <c r="C2201">
        <v>0.75</v>
      </c>
      <c r="D2201" s="70">
        <v>46036</v>
      </c>
      <c r="E2201" s="70">
        <v>46056</v>
      </c>
      <c r="F2201">
        <v>1.7</v>
      </c>
      <c r="G2201" s="71">
        <v>0</v>
      </c>
    </row>
    <row r="2202" spans="1:7">
      <c r="A2202" t="s">
        <v>4350</v>
      </c>
      <c r="B2202" t="s">
        <v>3770</v>
      </c>
      <c r="C2202">
        <v>0.75</v>
      </c>
      <c r="D2202" s="70">
        <v>46036</v>
      </c>
      <c r="E2202" s="70">
        <v>46056</v>
      </c>
      <c r="F2202">
        <v>0.35</v>
      </c>
      <c r="G2202" s="71">
        <v>0</v>
      </c>
    </row>
    <row r="2203" spans="1:7">
      <c r="A2203" t="s">
        <v>4351</v>
      </c>
      <c r="B2203" t="s">
        <v>3772</v>
      </c>
      <c r="C2203">
        <v>0.75</v>
      </c>
      <c r="D2203" s="70">
        <v>46036</v>
      </c>
      <c r="E2203" s="70">
        <v>46056</v>
      </c>
      <c r="F2203">
        <v>0.35</v>
      </c>
      <c r="G2203" s="71">
        <v>0</v>
      </c>
    </row>
    <row r="2204" spans="1:7">
      <c r="A2204" t="s">
        <v>4352</v>
      </c>
      <c r="B2204" t="s">
        <v>3770</v>
      </c>
      <c r="C2204">
        <v>0.75</v>
      </c>
      <c r="D2204" s="70">
        <v>46037</v>
      </c>
      <c r="E2204" s="70">
        <v>46057</v>
      </c>
      <c r="F2204">
        <v>0.1</v>
      </c>
      <c r="G2204" s="71">
        <v>0</v>
      </c>
    </row>
    <row r="2205" spans="1:7">
      <c r="A2205" t="s">
        <v>4353</v>
      </c>
      <c r="B2205" t="s">
        <v>3772</v>
      </c>
      <c r="C2205">
        <v>0.75</v>
      </c>
      <c r="D2205" s="70">
        <v>46037</v>
      </c>
      <c r="E2205" s="70">
        <v>46057</v>
      </c>
      <c r="F2205">
        <v>0.1</v>
      </c>
      <c r="G2205" s="71">
        <v>0</v>
      </c>
    </row>
    <row r="2206" spans="1:7">
      <c r="A2206" t="s">
        <v>4354</v>
      </c>
      <c r="B2206" t="s">
        <v>4115</v>
      </c>
      <c r="C2206">
        <v>0.75</v>
      </c>
      <c r="D2206" s="70">
        <v>46037</v>
      </c>
      <c r="E2206" s="70">
        <v>46057</v>
      </c>
      <c r="F2206">
        <v>3</v>
      </c>
      <c r="G2206" s="71">
        <v>0</v>
      </c>
    </row>
    <row r="2207" spans="1:7">
      <c r="A2207" t="s">
        <v>1207</v>
      </c>
      <c r="B2207" t="s">
        <v>3629</v>
      </c>
      <c r="C2207">
        <v>0.54</v>
      </c>
      <c r="D2207" s="70">
        <v>46039</v>
      </c>
      <c r="E2207" s="70">
        <v>46054</v>
      </c>
      <c r="F2207">
        <v>1.42</v>
      </c>
      <c r="G2207" s="71">
        <v>0</v>
      </c>
    </row>
    <row r="2208" spans="1:7">
      <c r="A2208" t="s">
        <v>4355</v>
      </c>
      <c r="B2208" t="s">
        <v>3821</v>
      </c>
      <c r="C2208">
        <v>0.75</v>
      </c>
      <c r="D2208" s="70">
        <v>46040</v>
      </c>
      <c r="E2208" s="70">
        <v>46058</v>
      </c>
      <c r="F2208">
        <v>0.35</v>
      </c>
      <c r="G2208" s="71">
        <v>0</v>
      </c>
    </row>
    <row r="2209" spans="1:7">
      <c r="A2209" t="s">
        <v>4356</v>
      </c>
      <c r="B2209" t="s">
        <v>3823</v>
      </c>
      <c r="C2209">
        <v>0.75</v>
      </c>
      <c r="D2209" s="70">
        <v>46040</v>
      </c>
      <c r="E2209" s="70">
        <v>46058</v>
      </c>
      <c r="F2209">
        <v>0.35</v>
      </c>
      <c r="G2209" s="71">
        <v>0</v>
      </c>
    </row>
    <row r="2210" spans="1:7">
      <c r="A2210" t="s">
        <v>4357</v>
      </c>
      <c r="B2210" t="s">
        <v>3770</v>
      </c>
      <c r="C2210">
        <v>0.75</v>
      </c>
      <c r="D2210" s="70">
        <v>46040</v>
      </c>
      <c r="E2210" s="70">
        <v>46058</v>
      </c>
      <c r="F2210">
        <v>0.4</v>
      </c>
      <c r="G2210" s="71">
        <v>0</v>
      </c>
    </row>
    <row r="2211" spans="1:7">
      <c r="A2211" t="s">
        <v>4358</v>
      </c>
      <c r="B2211" t="s">
        <v>3821</v>
      </c>
      <c r="C2211">
        <v>0.75</v>
      </c>
      <c r="D2211" s="70">
        <v>46040</v>
      </c>
      <c r="E2211" s="70">
        <v>46058</v>
      </c>
      <c r="F2211">
        <v>0.1</v>
      </c>
      <c r="G2211" s="71">
        <v>0</v>
      </c>
    </row>
    <row r="2212" spans="1:7">
      <c r="A2212" t="s">
        <v>4359</v>
      </c>
      <c r="B2212" t="s">
        <v>3823</v>
      </c>
      <c r="C2212">
        <v>0.75</v>
      </c>
      <c r="D2212" s="70">
        <v>46040</v>
      </c>
      <c r="E2212" s="70">
        <v>46058</v>
      </c>
      <c r="F2212">
        <v>0.1</v>
      </c>
      <c r="G2212" s="71">
        <v>0</v>
      </c>
    </row>
    <row r="2213" spans="1:7">
      <c r="A2213" t="s">
        <v>4360</v>
      </c>
      <c r="B2213" t="s">
        <v>3821</v>
      </c>
      <c r="C2213">
        <v>0.75</v>
      </c>
      <c r="D2213" s="70">
        <v>46040</v>
      </c>
      <c r="E2213" s="70">
        <v>46058</v>
      </c>
      <c r="F2213">
        <v>0.5</v>
      </c>
      <c r="G2213" s="71">
        <v>0</v>
      </c>
    </row>
    <row r="2214" spans="1:7">
      <c r="A2214" t="s">
        <v>4361</v>
      </c>
      <c r="B2214" t="s">
        <v>3823</v>
      </c>
      <c r="C2214">
        <v>0.75</v>
      </c>
      <c r="D2214" s="70">
        <v>46040</v>
      </c>
      <c r="E2214" s="70">
        <v>46058</v>
      </c>
      <c r="F2214">
        <v>0.5</v>
      </c>
      <c r="G2214" s="71">
        <v>0</v>
      </c>
    </row>
    <row r="2215" spans="1:7">
      <c r="A2215" t="s">
        <v>4362</v>
      </c>
      <c r="B2215" t="s">
        <v>3753</v>
      </c>
      <c r="C2215">
        <v>0.75</v>
      </c>
      <c r="D2215" s="70">
        <v>46040</v>
      </c>
      <c r="E2215" s="70">
        <v>46058</v>
      </c>
      <c r="F2215">
        <v>5.35</v>
      </c>
      <c r="G2215" s="71">
        <v>0</v>
      </c>
    </row>
    <row r="2216" spans="1:7">
      <c r="A2216" t="s">
        <v>4363</v>
      </c>
      <c r="B2216" t="s">
        <v>3821</v>
      </c>
      <c r="C2216">
        <v>0.75</v>
      </c>
      <c r="D2216" s="70">
        <v>46040</v>
      </c>
      <c r="E2216" s="70">
        <v>46058</v>
      </c>
      <c r="F2216">
        <v>0.4</v>
      </c>
      <c r="G2216" s="71">
        <v>0</v>
      </c>
    </row>
    <row r="2217" spans="1:7">
      <c r="A2217" t="s">
        <v>4364</v>
      </c>
      <c r="B2217" t="s">
        <v>3823</v>
      </c>
      <c r="C2217">
        <v>0.75</v>
      </c>
      <c r="D2217" s="70">
        <v>46040</v>
      </c>
      <c r="E2217" s="70">
        <v>46058</v>
      </c>
      <c r="F2217">
        <v>0.4</v>
      </c>
      <c r="G2217" s="71">
        <v>0</v>
      </c>
    </row>
    <row r="2218" spans="1:7">
      <c r="A2218" t="s">
        <v>4365</v>
      </c>
      <c r="B2218" t="s">
        <v>3202</v>
      </c>
      <c r="C2218">
        <v>0.75</v>
      </c>
      <c r="D2218" s="70">
        <v>46040</v>
      </c>
      <c r="E2218" s="70">
        <v>46058</v>
      </c>
      <c r="F2218">
        <v>2.65</v>
      </c>
      <c r="G2218" s="71">
        <v>0</v>
      </c>
    </row>
    <row r="2219" spans="1:7">
      <c r="A2219" t="s">
        <v>4366</v>
      </c>
      <c r="B2219" t="s">
        <v>4001</v>
      </c>
      <c r="C2219">
        <v>0.75</v>
      </c>
      <c r="D2219" s="70">
        <v>46040</v>
      </c>
      <c r="E2219" s="70">
        <v>46058</v>
      </c>
      <c r="F2219">
        <v>1.85</v>
      </c>
      <c r="G2219" s="71">
        <v>0</v>
      </c>
    </row>
    <row r="2220" spans="1:7">
      <c r="A2220" t="s">
        <v>4367</v>
      </c>
      <c r="B2220" t="s">
        <v>3919</v>
      </c>
      <c r="C2220">
        <v>0.75</v>
      </c>
      <c r="D2220" s="70">
        <v>46040</v>
      </c>
      <c r="E2220" s="70">
        <v>46058</v>
      </c>
      <c r="F2220">
        <v>1.6</v>
      </c>
      <c r="G2220" s="71">
        <v>0</v>
      </c>
    </row>
    <row r="2221" spans="1:7">
      <c r="A2221" t="s">
        <v>4368</v>
      </c>
      <c r="B2221" t="s">
        <v>2989</v>
      </c>
      <c r="C2221">
        <v>0.75</v>
      </c>
      <c r="D2221" s="70">
        <v>46040</v>
      </c>
      <c r="E2221" s="70">
        <v>46058</v>
      </c>
      <c r="F2221">
        <v>1.6</v>
      </c>
      <c r="G2221" s="71">
        <v>0</v>
      </c>
    </row>
    <row r="2222" spans="1:7">
      <c r="A2222" t="s">
        <v>4369</v>
      </c>
      <c r="B2222" t="s">
        <v>2913</v>
      </c>
      <c r="C2222">
        <v>0.75</v>
      </c>
      <c r="D2222" s="70">
        <v>46040</v>
      </c>
      <c r="E2222" s="70">
        <v>46058</v>
      </c>
      <c r="F2222">
        <v>1.8</v>
      </c>
      <c r="G2222" s="71">
        <v>0</v>
      </c>
    </row>
    <row r="2223" spans="1:7">
      <c r="A2223" t="s">
        <v>4370</v>
      </c>
      <c r="B2223" t="s">
        <v>3770</v>
      </c>
      <c r="C2223">
        <v>0.75</v>
      </c>
      <c r="D2223" s="70">
        <v>46042</v>
      </c>
      <c r="E2223" s="70">
        <v>46062</v>
      </c>
      <c r="F2223">
        <v>0.2</v>
      </c>
      <c r="G2223" s="71">
        <v>0</v>
      </c>
    </row>
    <row r="2224" spans="1:7">
      <c r="A2224" t="s">
        <v>4371</v>
      </c>
      <c r="B2224" t="s">
        <v>3770</v>
      </c>
      <c r="C2224">
        <v>0.75</v>
      </c>
      <c r="D2224" s="70">
        <v>46042</v>
      </c>
      <c r="E2224" s="70">
        <v>46062</v>
      </c>
      <c r="F2224">
        <v>0</v>
      </c>
      <c r="G2224" s="71">
        <v>0</v>
      </c>
    </row>
    <row r="2225" spans="1:7">
      <c r="A2225" t="s">
        <v>4372</v>
      </c>
      <c r="B2225" t="s">
        <v>3772</v>
      </c>
      <c r="C2225">
        <v>0.75</v>
      </c>
      <c r="D2225" s="70">
        <v>46042</v>
      </c>
      <c r="E2225" s="70">
        <v>46062</v>
      </c>
      <c r="F2225">
        <v>0</v>
      </c>
      <c r="G2225" s="71">
        <v>0</v>
      </c>
    </row>
    <row r="2226" spans="1:7">
      <c r="A2226" t="s">
        <v>4373</v>
      </c>
      <c r="B2226" t="s">
        <v>3821</v>
      </c>
      <c r="C2226">
        <v>0.75</v>
      </c>
      <c r="D2226" s="70">
        <v>46042</v>
      </c>
      <c r="E2226" s="70">
        <v>46062</v>
      </c>
      <c r="F2226">
        <v>0.35</v>
      </c>
      <c r="G2226" s="71">
        <v>0</v>
      </c>
    </row>
    <row r="2227" spans="1:7">
      <c r="A2227" t="s">
        <v>4374</v>
      </c>
      <c r="B2227" t="s">
        <v>3823</v>
      </c>
      <c r="C2227">
        <v>0.75</v>
      </c>
      <c r="D2227" s="70">
        <v>46042</v>
      </c>
      <c r="E2227" s="70">
        <v>46062</v>
      </c>
      <c r="F2227">
        <v>0.35</v>
      </c>
      <c r="G2227" s="71">
        <v>0</v>
      </c>
    </row>
    <row r="2228" spans="1:7">
      <c r="A2228" t="s">
        <v>4375</v>
      </c>
      <c r="B2228" t="s">
        <v>3770</v>
      </c>
      <c r="C2228">
        <v>0.75</v>
      </c>
      <c r="D2228" s="70">
        <v>46047</v>
      </c>
      <c r="E2228" s="70">
        <v>46065</v>
      </c>
      <c r="F2228">
        <v>0.25</v>
      </c>
      <c r="G2228" s="71">
        <v>0</v>
      </c>
    </row>
    <row r="2229" spans="1:7">
      <c r="A2229" t="s">
        <v>4376</v>
      </c>
      <c r="B2229" t="s">
        <v>3770</v>
      </c>
      <c r="C2229">
        <v>0.75</v>
      </c>
      <c r="D2229" s="70">
        <v>46047</v>
      </c>
      <c r="E2229" s="70">
        <v>46065</v>
      </c>
      <c r="F2229">
        <v>0.15</v>
      </c>
      <c r="G2229" s="71">
        <v>0</v>
      </c>
    </row>
    <row r="2230" spans="1:7">
      <c r="A2230" t="s">
        <v>4377</v>
      </c>
      <c r="B2230" t="s">
        <v>3772</v>
      </c>
      <c r="C2230">
        <v>0.75</v>
      </c>
      <c r="D2230" s="70">
        <v>46047</v>
      </c>
      <c r="E2230" s="70">
        <v>46065</v>
      </c>
      <c r="F2230">
        <v>0.15</v>
      </c>
      <c r="G2230" s="71">
        <v>0</v>
      </c>
    </row>
    <row r="2231" spans="1:7">
      <c r="A2231" t="s">
        <v>4378</v>
      </c>
      <c r="B2231" t="s">
        <v>3821</v>
      </c>
      <c r="C2231">
        <v>0.75</v>
      </c>
      <c r="D2231" s="70">
        <v>46047</v>
      </c>
      <c r="E2231" s="70">
        <v>46065</v>
      </c>
      <c r="F2231">
        <v>0.15</v>
      </c>
      <c r="G2231" s="71">
        <v>0</v>
      </c>
    </row>
    <row r="2232" spans="1:7">
      <c r="A2232" t="s">
        <v>4379</v>
      </c>
      <c r="B2232" t="s">
        <v>3823</v>
      </c>
      <c r="C2232">
        <v>0.75</v>
      </c>
      <c r="D2232" s="70">
        <v>46047</v>
      </c>
      <c r="E2232" s="70">
        <v>46065</v>
      </c>
      <c r="F2232">
        <v>0.15</v>
      </c>
      <c r="G2232" s="71">
        <v>0</v>
      </c>
    </row>
    <row r="2233" spans="1:7">
      <c r="A2233" t="s">
        <v>4380</v>
      </c>
      <c r="B2233" t="s">
        <v>4062</v>
      </c>
      <c r="C2233">
        <v>0.75</v>
      </c>
      <c r="D2233" s="70">
        <v>46047</v>
      </c>
      <c r="E2233" s="70">
        <v>46065</v>
      </c>
      <c r="F2233">
        <v>1.85</v>
      </c>
      <c r="G2233" s="71">
        <v>0</v>
      </c>
    </row>
    <row r="2234" spans="1:7">
      <c r="A2234" t="s">
        <v>4381</v>
      </c>
      <c r="B2234" t="s">
        <v>4001</v>
      </c>
      <c r="C2234">
        <v>0.75</v>
      </c>
      <c r="D2234" s="70">
        <v>46047</v>
      </c>
      <c r="E2234" s="70">
        <v>46065</v>
      </c>
      <c r="F2234">
        <v>1.55</v>
      </c>
      <c r="G2234" s="71">
        <v>0</v>
      </c>
    </row>
    <row r="2235" spans="1:7">
      <c r="A2235" t="s">
        <v>4382</v>
      </c>
      <c r="B2235" t="s">
        <v>4383</v>
      </c>
      <c r="C2235">
        <v>0.54</v>
      </c>
      <c r="D2235" s="70">
        <v>46048</v>
      </c>
      <c r="E2235" s="70">
        <v>46063</v>
      </c>
      <c r="F2235">
        <v>1.92</v>
      </c>
      <c r="G2235" s="71">
        <v>0</v>
      </c>
    </row>
    <row r="2236" spans="1:7">
      <c r="A2236" t="s">
        <v>2204</v>
      </c>
      <c r="B2236" t="s">
        <v>4383</v>
      </c>
      <c r="C2236">
        <v>0.54</v>
      </c>
      <c r="D2236" s="70">
        <v>46049</v>
      </c>
      <c r="E2236" s="70">
        <v>46064</v>
      </c>
      <c r="F2236">
        <v>1.42</v>
      </c>
      <c r="G2236" s="71">
        <v>0</v>
      </c>
    </row>
    <row r="2237" spans="1:7">
      <c r="A2237" t="s">
        <v>1237</v>
      </c>
      <c r="B2237" t="s">
        <v>4384</v>
      </c>
      <c r="C2237">
        <v>0.54</v>
      </c>
      <c r="D2237" s="70">
        <v>46049</v>
      </c>
      <c r="E2237" s="70">
        <v>46064</v>
      </c>
      <c r="F2237">
        <v>1.42</v>
      </c>
      <c r="G2237" s="71">
        <v>0</v>
      </c>
    </row>
    <row r="2238" spans="1:7">
      <c r="A2238" t="s">
        <v>1238</v>
      </c>
      <c r="B2238" t="s">
        <v>4384</v>
      </c>
      <c r="C2238">
        <v>0.54</v>
      </c>
      <c r="D2238" s="70">
        <v>46049</v>
      </c>
      <c r="E2238" s="70">
        <v>46064</v>
      </c>
      <c r="F2238">
        <v>1.42</v>
      </c>
      <c r="G2238" s="71">
        <v>0</v>
      </c>
    </row>
    <row r="2239" spans="1:7">
      <c r="A2239" t="s">
        <v>1240</v>
      </c>
      <c r="B2239" t="s">
        <v>4384</v>
      </c>
      <c r="C2239">
        <v>0.54</v>
      </c>
      <c r="D2239" s="70">
        <v>46049</v>
      </c>
      <c r="E2239" s="70">
        <v>46064</v>
      </c>
      <c r="F2239">
        <v>1.42</v>
      </c>
      <c r="G2239" s="71">
        <v>0</v>
      </c>
    </row>
    <row r="2240" spans="1:7">
      <c r="A2240" t="s">
        <v>1236</v>
      </c>
      <c r="B2240" t="s">
        <v>4384</v>
      </c>
      <c r="C2240">
        <v>0.54</v>
      </c>
      <c r="D2240" s="70">
        <v>46049</v>
      </c>
      <c r="E2240" s="70">
        <v>46064</v>
      </c>
      <c r="F2240">
        <v>1.42</v>
      </c>
      <c r="G2240" s="71">
        <v>0</v>
      </c>
    </row>
    <row r="2241" spans="1:7">
      <c r="A2241" t="s">
        <v>1239</v>
      </c>
      <c r="B2241" t="s">
        <v>4384</v>
      </c>
      <c r="C2241">
        <v>0.54</v>
      </c>
      <c r="D2241" s="70">
        <v>46049</v>
      </c>
      <c r="E2241" s="70">
        <v>46064</v>
      </c>
      <c r="F2241">
        <v>1.42</v>
      </c>
      <c r="G2241" s="71">
        <v>0</v>
      </c>
    </row>
    <row r="2242" spans="1:7">
      <c r="A2242" t="s">
        <v>4385</v>
      </c>
      <c r="B2242" t="s">
        <v>4115</v>
      </c>
      <c r="C2242">
        <v>0.75</v>
      </c>
      <c r="D2242" s="70">
        <v>46049</v>
      </c>
      <c r="E2242" s="70">
        <v>46069</v>
      </c>
      <c r="F2242">
        <v>2.9</v>
      </c>
      <c r="G2242" s="71">
        <v>0</v>
      </c>
    </row>
    <row r="2243" spans="1:7">
      <c r="A2243" t="s">
        <v>4386</v>
      </c>
      <c r="B2243" t="s">
        <v>3975</v>
      </c>
      <c r="C2243">
        <v>0.54</v>
      </c>
      <c r="D2243" s="70">
        <v>46049</v>
      </c>
      <c r="E2243" s="70">
        <v>46064</v>
      </c>
      <c r="F2243">
        <v>2.12</v>
      </c>
      <c r="G2243" s="71">
        <v>0</v>
      </c>
    </row>
    <row r="2244" spans="1:7">
      <c r="A2244" t="s">
        <v>2202</v>
      </c>
      <c r="B2244" t="s">
        <v>4383</v>
      </c>
      <c r="C2244">
        <v>0.54</v>
      </c>
      <c r="D2244" s="70">
        <v>46050</v>
      </c>
      <c r="E2244" s="70">
        <v>46067</v>
      </c>
      <c r="F2244">
        <v>1.62</v>
      </c>
      <c r="G2244" s="71">
        <v>0</v>
      </c>
    </row>
    <row r="2245" spans="1:7">
      <c r="A2245" t="s">
        <v>4387</v>
      </c>
      <c r="B2245" t="s">
        <v>4383</v>
      </c>
      <c r="C2245">
        <v>0.54</v>
      </c>
      <c r="D2245" s="70">
        <v>46050</v>
      </c>
      <c r="E2245" s="70">
        <v>46067</v>
      </c>
      <c r="F2245">
        <v>1.58</v>
      </c>
      <c r="G2245" s="71">
        <v>0</v>
      </c>
    </row>
    <row r="2246" spans="1:7">
      <c r="A2246" t="s">
        <v>4388</v>
      </c>
      <c r="B2246" t="s">
        <v>4389</v>
      </c>
      <c r="C2246">
        <v>0.75</v>
      </c>
      <c r="D2246" s="70">
        <v>46051</v>
      </c>
      <c r="E2246" s="70">
        <v>46071</v>
      </c>
      <c r="F2246">
        <v>2.7</v>
      </c>
      <c r="G2246" s="71">
        <v>0</v>
      </c>
    </row>
    <row r="2247" spans="1:7">
      <c r="A2247" t="s">
        <v>4390</v>
      </c>
      <c r="B2247" t="s">
        <v>4389</v>
      </c>
      <c r="C2247">
        <v>0.75</v>
      </c>
      <c r="D2247" s="70">
        <v>46051</v>
      </c>
      <c r="E2247" s="70">
        <v>46071</v>
      </c>
      <c r="F2247">
        <v>2.7</v>
      </c>
      <c r="G2247" s="71">
        <v>0</v>
      </c>
    </row>
    <row r="2248" spans="1:7">
      <c r="A2248" t="s">
        <v>4391</v>
      </c>
      <c r="B2248" t="s">
        <v>4389</v>
      </c>
      <c r="C2248">
        <v>0.75</v>
      </c>
      <c r="D2248" s="70">
        <v>46051</v>
      </c>
      <c r="E2248" s="70">
        <v>46071</v>
      </c>
      <c r="F2248">
        <v>2.7</v>
      </c>
      <c r="G2248" s="71">
        <v>0</v>
      </c>
    </row>
    <row r="2249" spans="1:7">
      <c r="A2249" t="s">
        <v>4392</v>
      </c>
      <c r="B2249" t="s">
        <v>3821</v>
      </c>
      <c r="C2249">
        <v>0.75</v>
      </c>
      <c r="D2249" s="70">
        <v>46051</v>
      </c>
      <c r="E2249" s="70">
        <v>46071</v>
      </c>
      <c r="F2249">
        <v>0.1</v>
      </c>
      <c r="G2249" s="71">
        <v>0</v>
      </c>
    </row>
    <row r="2250" spans="1:7">
      <c r="A2250" t="s">
        <v>4393</v>
      </c>
      <c r="B2250" t="s">
        <v>3823</v>
      </c>
      <c r="C2250">
        <v>0.75</v>
      </c>
      <c r="D2250" s="70">
        <v>46051</v>
      </c>
      <c r="E2250" s="70">
        <v>46071</v>
      </c>
      <c r="F2250">
        <v>0.1</v>
      </c>
      <c r="G2250" s="71">
        <v>0</v>
      </c>
    </row>
    <row r="2251" spans="1:7">
      <c r="A2251" t="s">
        <v>4394</v>
      </c>
      <c r="B2251" t="s">
        <v>3821</v>
      </c>
      <c r="C2251">
        <v>0.75</v>
      </c>
      <c r="D2251" s="70">
        <v>46051</v>
      </c>
      <c r="E2251" s="70">
        <v>46071</v>
      </c>
      <c r="F2251">
        <v>0</v>
      </c>
      <c r="G2251" s="71">
        <v>0</v>
      </c>
    </row>
    <row r="2252" spans="1:7">
      <c r="A2252" t="s">
        <v>4395</v>
      </c>
      <c r="B2252" t="s">
        <v>3823</v>
      </c>
      <c r="C2252">
        <v>0.75</v>
      </c>
      <c r="D2252" s="70">
        <v>46051</v>
      </c>
      <c r="E2252" s="70">
        <v>46071</v>
      </c>
      <c r="F2252">
        <v>0</v>
      </c>
      <c r="G2252" s="71">
        <v>0</v>
      </c>
    </row>
    <row r="2253" spans="1:7">
      <c r="A2253" t="s">
        <v>4396</v>
      </c>
      <c r="B2253" t="s">
        <v>4115</v>
      </c>
      <c r="C2253">
        <v>0.75</v>
      </c>
      <c r="D2253" s="70">
        <v>46051</v>
      </c>
      <c r="E2253" s="70">
        <v>46071</v>
      </c>
      <c r="F2253">
        <v>2.8</v>
      </c>
      <c r="G2253" s="71">
        <v>0</v>
      </c>
    </row>
    <row r="2254" spans="1:7">
      <c r="A2254" t="s">
        <v>4397</v>
      </c>
      <c r="B2254" t="s">
        <v>4062</v>
      </c>
      <c r="C2254">
        <v>0.75</v>
      </c>
      <c r="D2254" s="70">
        <v>46051</v>
      </c>
      <c r="E2254" s="70">
        <v>46071</v>
      </c>
      <c r="F2254">
        <v>1.6</v>
      </c>
      <c r="G2254" s="71">
        <v>0</v>
      </c>
    </row>
    <row r="2255" spans="1:7">
      <c r="A2255" t="s">
        <v>1362</v>
      </c>
      <c r="B2255" t="s">
        <v>4019</v>
      </c>
      <c r="C2255">
        <v>0.54</v>
      </c>
      <c r="D2255" s="70">
        <v>46053</v>
      </c>
      <c r="E2255" s="70">
        <v>46069</v>
      </c>
      <c r="F2255">
        <v>1.5</v>
      </c>
      <c r="G2255" s="71">
        <v>0</v>
      </c>
    </row>
    <row r="2256" spans="1:7">
      <c r="A2256" t="s">
        <v>1399</v>
      </c>
      <c r="B2256" t="s">
        <v>4019</v>
      </c>
      <c r="C2256">
        <v>0.54</v>
      </c>
      <c r="D2256" s="70">
        <v>46053</v>
      </c>
      <c r="E2256" s="70">
        <v>46069</v>
      </c>
      <c r="F2256">
        <v>1.27</v>
      </c>
      <c r="G2256" s="71">
        <v>0</v>
      </c>
    </row>
    <row r="2257" spans="1:7">
      <c r="A2257" t="s">
        <v>4398</v>
      </c>
      <c r="B2257" t="s">
        <v>4019</v>
      </c>
      <c r="C2257">
        <v>0.54</v>
      </c>
      <c r="D2257" s="70">
        <v>46053</v>
      </c>
      <c r="E2257" s="70">
        <v>46069</v>
      </c>
      <c r="F2257">
        <v>1.65</v>
      </c>
      <c r="G2257" s="71">
        <v>0</v>
      </c>
    </row>
    <row r="2258" spans="1:7">
      <c r="A2258" t="s">
        <v>4399</v>
      </c>
      <c r="B2258" t="s">
        <v>4019</v>
      </c>
      <c r="C2258">
        <v>0.54</v>
      </c>
      <c r="D2258" s="70">
        <v>46053</v>
      </c>
      <c r="E2258" s="70">
        <v>46069</v>
      </c>
      <c r="F2258">
        <v>1.73</v>
      </c>
      <c r="G2258" s="71">
        <v>0</v>
      </c>
    </row>
    <row r="2259" spans="1:7">
      <c r="A2259" t="s">
        <v>4400</v>
      </c>
      <c r="B2259" t="s">
        <v>4383</v>
      </c>
      <c r="C2259">
        <v>0.54</v>
      </c>
      <c r="D2259" s="70">
        <v>46055</v>
      </c>
      <c r="E2259" s="70">
        <v>46071</v>
      </c>
      <c r="F2259">
        <v>1.42</v>
      </c>
      <c r="G2259" s="71">
        <v>0</v>
      </c>
    </row>
    <row r="2260" spans="1:7">
      <c r="A2260" t="s">
        <v>4401</v>
      </c>
      <c r="B2260" t="s">
        <v>3753</v>
      </c>
      <c r="C2260">
        <v>0.75</v>
      </c>
      <c r="D2260" s="70">
        <v>46055</v>
      </c>
      <c r="E2260" s="70">
        <v>46076</v>
      </c>
      <c r="F2260">
        <v>1.55</v>
      </c>
      <c r="G2260" s="71">
        <v>0</v>
      </c>
    </row>
    <row r="2261" spans="1:7">
      <c r="A2261" t="s">
        <v>4402</v>
      </c>
      <c r="B2261" t="s">
        <v>3975</v>
      </c>
      <c r="C2261">
        <v>0.54</v>
      </c>
      <c r="D2261" s="70">
        <v>46055</v>
      </c>
      <c r="E2261" s="70">
        <v>46071</v>
      </c>
      <c r="F2261">
        <v>2.04</v>
      </c>
      <c r="G2261" s="71">
        <v>0</v>
      </c>
    </row>
    <row r="2262" spans="1:7">
      <c r="A2262" t="s">
        <v>4403</v>
      </c>
      <c r="B2262" t="s">
        <v>4383</v>
      </c>
      <c r="C2262">
        <v>0.54</v>
      </c>
      <c r="D2262" s="70">
        <v>46060</v>
      </c>
      <c r="E2262" s="70">
        <v>46076</v>
      </c>
      <c r="F2262">
        <v>1.54</v>
      </c>
      <c r="G2262" s="71">
        <v>0</v>
      </c>
    </row>
    <row r="2263" spans="1:7">
      <c r="A2263" t="s">
        <v>1603</v>
      </c>
      <c r="B2263" t="s">
        <v>4384</v>
      </c>
      <c r="C2263">
        <v>0.54</v>
      </c>
      <c r="D2263" s="70">
        <v>46062</v>
      </c>
      <c r="E2263" s="70">
        <v>46078</v>
      </c>
      <c r="F2263">
        <v>1.23</v>
      </c>
      <c r="G2263" s="71">
        <v>0</v>
      </c>
    </row>
    <row r="2264" spans="1:7">
      <c r="A2264" t="s">
        <v>1633</v>
      </c>
      <c r="B2264" t="s">
        <v>4384</v>
      </c>
      <c r="C2264">
        <v>0.54</v>
      </c>
      <c r="D2264" s="70">
        <v>46062</v>
      </c>
      <c r="E2264" s="70">
        <v>46078</v>
      </c>
      <c r="F2264">
        <v>1.23</v>
      </c>
      <c r="G2264" s="71">
        <v>0</v>
      </c>
    </row>
    <row r="2265" spans="1:7">
      <c r="A2265" t="s">
        <v>4404</v>
      </c>
      <c r="B2265" t="s">
        <v>4384</v>
      </c>
      <c r="C2265">
        <v>0.54</v>
      </c>
      <c r="D2265" s="70">
        <v>46062</v>
      </c>
      <c r="E2265" s="70">
        <v>46078</v>
      </c>
      <c r="F2265">
        <v>1.23</v>
      </c>
      <c r="G2265" s="71">
        <v>0</v>
      </c>
    </row>
    <row r="2266" spans="1:7">
      <c r="A2266" t="s">
        <v>4405</v>
      </c>
      <c r="B2266" t="s">
        <v>4384</v>
      </c>
      <c r="C2266">
        <v>0.54</v>
      </c>
      <c r="D2266" s="70">
        <v>46062</v>
      </c>
      <c r="E2266" s="70">
        <v>46078</v>
      </c>
      <c r="F2266">
        <v>1.23</v>
      </c>
      <c r="G2266" s="71">
        <v>0</v>
      </c>
    </row>
    <row r="2267" spans="1:7">
      <c r="A2267" t="s">
        <v>4406</v>
      </c>
      <c r="B2267" t="s">
        <v>4407</v>
      </c>
      <c r="C2267">
        <v>0.75</v>
      </c>
      <c r="D2267" s="70">
        <v>46064</v>
      </c>
      <c r="E2267" s="70">
        <v>46085</v>
      </c>
      <c r="F2267">
        <v>2.1</v>
      </c>
      <c r="G2267" s="71">
        <v>0</v>
      </c>
    </row>
    <row r="2268" spans="1:7">
      <c r="A2268" t="s">
        <v>4408</v>
      </c>
      <c r="B2268" t="s">
        <v>4407</v>
      </c>
      <c r="C2268">
        <v>0.75</v>
      </c>
      <c r="D2268" s="70">
        <v>46065</v>
      </c>
      <c r="E2268" s="70">
        <v>46086</v>
      </c>
      <c r="F2268">
        <v>1.55</v>
      </c>
      <c r="G2268" s="71">
        <v>0</v>
      </c>
    </row>
    <row r="2269" spans="1:7">
      <c r="A2269" t="s">
        <v>4409</v>
      </c>
      <c r="B2269" t="s">
        <v>4410</v>
      </c>
      <c r="C2269">
        <v>0.75</v>
      </c>
      <c r="D2269" s="70">
        <v>46065</v>
      </c>
      <c r="E2269" s="70">
        <v>46086</v>
      </c>
      <c r="F2269">
        <v>1.55</v>
      </c>
      <c r="G2269" s="71">
        <v>0</v>
      </c>
    </row>
    <row r="2270" spans="1:7">
      <c r="A2270" t="s">
        <v>4411</v>
      </c>
      <c r="B2270" t="s">
        <v>4410</v>
      </c>
      <c r="C2270">
        <v>0.75</v>
      </c>
      <c r="D2270" s="70">
        <v>46065</v>
      </c>
      <c r="E2270" s="70">
        <v>46086</v>
      </c>
      <c r="F2270">
        <v>1.55</v>
      </c>
      <c r="G2270" s="71">
        <v>0</v>
      </c>
    </row>
    <row r="2271" spans="1:7">
      <c r="A2271" t="s">
        <v>4412</v>
      </c>
      <c r="B2271" t="s">
        <v>4410</v>
      </c>
      <c r="C2271">
        <v>0.75</v>
      </c>
      <c r="D2271" s="70">
        <v>46065</v>
      </c>
      <c r="E2271" s="70">
        <v>46086</v>
      </c>
      <c r="F2271">
        <v>1.55</v>
      </c>
      <c r="G2271" s="71">
        <v>0</v>
      </c>
    </row>
    <row r="2272" spans="1:7">
      <c r="A2272" t="s">
        <v>4413</v>
      </c>
      <c r="B2272" t="s">
        <v>4410</v>
      </c>
      <c r="C2272">
        <v>0.75</v>
      </c>
      <c r="D2272" s="70">
        <v>46065</v>
      </c>
      <c r="E2272" s="70">
        <v>46086</v>
      </c>
      <c r="F2272">
        <v>1.55</v>
      </c>
      <c r="G2272" s="71">
        <v>0</v>
      </c>
    </row>
    <row r="2273" spans="1:7">
      <c r="A2273" t="s">
        <v>4414</v>
      </c>
      <c r="B2273" t="s">
        <v>4410</v>
      </c>
      <c r="C2273">
        <v>0.75</v>
      </c>
      <c r="D2273" s="70">
        <v>46065</v>
      </c>
      <c r="E2273" s="70">
        <v>46086</v>
      </c>
      <c r="F2273">
        <v>1.55</v>
      </c>
      <c r="G2273" s="71">
        <v>0</v>
      </c>
    </row>
    <row r="2274" spans="1:7">
      <c r="A2274" t="s">
        <v>4415</v>
      </c>
      <c r="B2274" t="s">
        <v>4115</v>
      </c>
      <c r="C2274">
        <v>0.75</v>
      </c>
      <c r="D2274" s="70">
        <v>46065</v>
      </c>
      <c r="E2274" s="70">
        <v>46086</v>
      </c>
      <c r="F2274">
        <v>2.2999999999999998</v>
      </c>
      <c r="G2274" s="71">
        <v>0</v>
      </c>
    </row>
    <row r="2275" spans="1:7">
      <c r="A2275" t="s">
        <v>4416</v>
      </c>
      <c r="B2275" t="s">
        <v>4339</v>
      </c>
      <c r="C2275">
        <v>0.54</v>
      </c>
      <c r="D2275" s="70">
        <v>46067</v>
      </c>
      <c r="E2275" s="70">
        <v>46082</v>
      </c>
      <c r="F2275">
        <v>1.62</v>
      </c>
      <c r="G2275" s="71">
        <v>0</v>
      </c>
    </row>
    <row r="2276" spans="1:7">
      <c r="A2276" t="s">
        <v>4417</v>
      </c>
      <c r="B2276" t="s">
        <v>4339</v>
      </c>
      <c r="C2276">
        <v>0.54</v>
      </c>
      <c r="D2276" s="70">
        <v>46067</v>
      </c>
      <c r="E2276" s="70">
        <v>46082</v>
      </c>
      <c r="F2276">
        <v>1.62</v>
      </c>
      <c r="G2276" s="71">
        <v>0</v>
      </c>
    </row>
    <row r="2277" spans="1:7">
      <c r="A2277" t="s">
        <v>4418</v>
      </c>
      <c r="B2277" t="s">
        <v>4339</v>
      </c>
      <c r="C2277">
        <v>0.54</v>
      </c>
      <c r="D2277" s="70">
        <v>46067</v>
      </c>
      <c r="E2277" s="70">
        <v>46082</v>
      </c>
      <c r="F2277">
        <v>1.62</v>
      </c>
      <c r="G2277" s="71">
        <v>0</v>
      </c>
    </row>
    <row r="2278" spans="1:7">
      <c r="A2278" t="s">
        <v>4419</v>
      </c>
      <c r="B2278" t="s">
        <v>4339</v>
      </c>
      <c r="C2278">
        <v>0.54</v>
      </c>
      <c r="D2278" s="70">
        <v>46067</v>
      </c>
      <c r="E2278" s="70">
        <v>46082</v>
      </c>
      <c r="F2278">
        <v>1.35</v>
      </c>
      <c r="G2278" s="71">
        <v>0</v>
      </c>
    </row>
    <row r="2279" spans="1:7">
      <c r="A2279" t="s">
        <v>4420</v>
      </c>
      <c r="B2279" t="s">
        <v>4339</v>
      </c>
      <c r="C2279">
        <v>0.54</v>
      </c>
      <c r="D2279" s="70">
        <v>46067</v>
      </c>
      <c r="E2279" s="70">
        <v>46082</v>
      </c>
      <c r="F2279">
        <v>1.35</v>
      </c>
      <c r="G2279" s="71">
        <v>0</v>
      </c>
    </row>
    <row r="2280" spans="1:7">
      <c r="A2280" t="s">
        <v>4421</v>
      </c>
      <c r="B2280" t="s">
        <v>4339</v>
      </c>
      <c r="C2280">
        <v>0.54</v>
      </c>
      <c r="D2280" s="70">
        <v>46067</v>
      </c>
      <c r="E2280" s="70">
        <v>46082</v>
      </c>
      <c r="F2280">
        <v>1.35</v>
      </c>
      <c r="G2280" s="71">
        <v>0</v>
      </c>
    </row>
    <row r="2281" spans="1:7">
      <c r="A2281" t="s">
        <v>4422</v>
      </c>
      <c r="B2281" t="s">
        <v>4339</v>
      </c>
      <c r="C2281">
        <v>0.54</v>
      </c>
      <c r="D2281" s="70">
        <v>46067</v>
      </c>
      <c r="E2281" s="70">
        <v>46082</v>
      </c>
      <c r="F2281">
        <v>1.35</v>
      </c>
      <c r="G2281" s="71">
        <v>0</v>
      </c>
    </row>
    <row r="2282" spans="1:7">
      <c r="A2282" t="s">
        <v>2339</v>
      </c>
      <c r="B2282" t="s">
        <v>4339</v>
      </c>
      <c r="C2282">
        <v>0.54</v>
      </c>
      <c r="D2282" s="70">
        <v>46067</v>
      </c>
      <c r="E2282" s="70">
        <v>46082</v>
      </c>
      <c r="F2282">
        <v>1.35</v>
      </c>
      <c r="G2282" s="71">
        <v>0</v>
      </c>
    </row>
    <row r="2283" spans="1:7">
      <c r="A2283" t="s">
        <v>4423</v>
      </c>
      <c r="B2283" t="s">
        <v>4339</v>
      </c>
      <c r="C2283">
        <v>0.54</v>
      </c>
      <c r="D2283" s="70">
        <v>46067</v>
      </c>
      <c r="E2283" s="70">
        <v>46082</v>
      </c>
      <c r="F2283">
        <v>1.35</v>
      </c>
      <c r="G2283" s="71">
        <v>0</v>
      </c>
    </row>
    <row r="2284" spans="1:7">
      <c r="A2284" t="s">
        <v>4424</v>
      </c>
      <c r="B2284" t="s">
        <v>4407</v>
      </c>
      <c r="C2284">
        <v>0.75</v>
      </c>
      <c r="D2284" s="70">
        <v>46068</v>
      </c>
      <c r="E2284" s="70">
        <v>46089</v>
      </c>
      <c r="F2284">
        <v>1.75</v>
      </c>
      <c r="G2284" s="71">
        <v>0</v>
      </c>
    </row>
    <row r="2285" spans="1:7">
      <c r="A2285" t="s">
        <v>4425</v>
      </c>
      <c r="B2285" t="s">
        <v>4407</v>
      </c>
      <c r="C2285">
        <v>0.75</v>
      </c>
      <c r="D2285" s="70">
        <v>46068</v>
      </c>
      <c r="E2285" s="70">
        <v>46089</v>
      </c>
      <c r="F2285">
        <v>1.7</v>
      </c>
      <c r="G2285" s="71">
        <v>0</v>
      </c>
    </row>
    <row r="2286" spans="1:7">
      <c r="A2286" t="s">
        <v>4426</v>
      </c>
      <c r="B2286" t="s">
        <v>4019</v>
      </c>
      <c r="C2286">
        <v>0.54</v>
      </c>
      <c r="D2286" s="70">
        <v>46069</v>
      </c>
      <c r="E2286" s="70">
        <v>46084</v>
      </c>
      <c r="F2286">
        <v>0.92</v>
      </c>
      <c r="G2286" s="71">
        <v>0</v>
      </c>
    </row>
    <row r="2287" spans="1:7">
      <c r="A2287" t="s">
        <v>2334</v>
      </c>
      <c r="B2287" t="s">
        <v>4339</v>
      </c>
      <c r="C2287">
        <v>0.54</v>
      </c>
      <c r="D2287" s="70">
        <v>46069</v>
      </c>
      <c r="E2287" s="70">
        <v>46084</v>
      </c>
      <c r="F2287">
        <v>1.54</v>
      </c>
      <c r="G2287" s="71">
        <v>0</v>
      </c>
    </row>
    <row r="2288" spans="1:7">
      <c r="A2288" t="s">
        <v>4427</v>
      </c>
      <c r="B2288" t="s">
        <v>4339</v>
      </c>
      <c r="C2288">
        <v>0.54</v>
      </c>
      <c r="D2288" s="70">
        <v>46069</v>
      </c>
      <c r="E2288" s="70">
        <v>46084</v>
      </c>
      <c r="F2288">
        <v>1.54</v>
      </c>
      <c r="G2288" s="71">
        <v>0</v>
      </c>
    </row>
    <row r="2289" spans="1:7">
      <c r="A2289" t="s">
        <v>4428</v>
      </c>
      <c r="B2289" t="s">
        <v>4339</v>
      </c>
      <c r="C2289">
        <v>0.54</v>
      </c>
      <c r="D2289" s="70">
        <v>46069</v>
      </c>
      <c r="E2289" s="70">
        <v>46084</v>
      </c>
      <c r="F2289">
        <v>1.54</v>
      </c>
      <c r="G2289" s="71">
        <v>0</v>
      </c>
    </row>
    <row r="2290" spans="1:7">
      <c r="A2290" t="s">
        <v>4429</v>
      </c>
      <c r="B2290" t="s">
        <v>4384</v>
      </c>
      <c r="C2290">
        <v>0.54</v>
      </c>
      <c r="D2290" s="70">
        <v>46069</v>
      </c>
      <c r="E2290" s="70">
        <v>46084</v>
      </c>
      <c r="F2290">
        <v>1.54</v>
      </c>
      <c r="G2290" s="71">
        <v>0</v>
      </c>
    </row>
    <row r="2291" spans="1:7">
      <c r="A2291" t="s">
        <v>4430</v>
      </c>
      <c r="B2291" t="s">
        <v>4339</v>
      </c>
      <c r="C2291">
        <v>0.54</v>
      </c>
      <c r="D2291" s="70">
        <v>46069</v>
      </c>
      <c r="E2291" s="70">
        <v>46084</v>
      </c>
      <c r="F2291">
        <v>1.54</v>
      </c>
      <c r="G2291" s="71">
        <v>0</v>
      </c>
    </row>
    <row r="2292" spans="1:7">
      <c r="A2292" t="s">
        <v>4431</v>
      </c>
      <c r="B2292" t="s">
        <v>4339</v>
      </c>
      <c r="C2292">
        <v>0.54</v>
      </c>
      <c r="D2292" s="70">
        <v>46069</v>
      </c>
      <c r="E2292" s="70">
        <v>46084</v>
      </c>
      <c r="F2292">
        <v>1.54</v>
      </c>
      <c r="G2292" s="71">
        <v>0</v>
      </c>
    </row>
    <row r="2293" spans="1:7">
      <c r="A2293" t="s">
        <v>4432</v>
      </c>
      <c r="B2293" t="s">
        <v>4135</v>
      </c>
      <c r="C2293">
        <v>0.75</v>
      </c>
      <c r="D2293" s="70">
        <v>46070</v>
      </c>
      <c r="E2293" s="70">
        <v>46091</v>
      </c>
      <c r="F2293">
        <v>1.6</v>
      </c>
      <c r="G2293" s="71">
        <v>0</v>
      </c>
    </row>
    <row r="2294" spans="1:7">
      <c r="A2294" t="s">
        <v>4433</v>
      </c>
      <c r="B2294" t="s">
        <v>4384</v>
      </c>
      <c r="C2294">
        <v>0.54</v>
      </c>
      <c r="D2294" s="70">
        <v>46070</v>
      </c>
      <c r="E2294" s="70">
        <v>46085</v>
      </c>
      <c r="F2294">
        <v>1.46</v>
      </c>
      <c r="G2294" s="71">
        <v>0</v>
      </c>
    </row>
    <row r="2295" spans="1:7">
      <c r="A2295" t="s">
        <v>1617</v>
      </c>
      <c r="B2295" t="s">
        <v>4384</v>
      </c>
      <c r="C2295">
        <v>0.54</v>
      </c>
      <c r="D2295" s="70">
        <v>46070</v>
      </c>
      <c r="E2295" s="70">
        <v>46085</v>
      </c>
      <c r="F2295">
        <v>1.46</v>
      </c>
      <c r="G2295" s="71">
        <v>0</v>
      </c>
    </row>
    <row r="2296" spans="1:7">
      <c r="A2296" t="s">
        <v>4434</v>
      </c>
      <c r="B2296" t="s">
        <v>4384</v>
      </c>
      <c r="C2296">
        <v>0.54</v>
      </c>
      <c r="D2296" s="70">
        <v>46070</v>
      </c>
      <c r="E2296" s="70">
        <v>46085</v>
      </c>
      <c r="F2296">
        <v>1.46</v>
      </c>
      <c r="G2296" s="71">
        <v>0</v>
      </c>
    </row>
    <row r="2297" spans="1:7">
      <c r="A2297" t="s">
        <v>4435</v>
      </c>
      <c r="B2297" t="s">
        <v>4135</v>
      </c>
      <c r="C2297">
        <v>0.75</v>
      </c>
      <c r="D2297" s="70">
        <v>46070</v>
      </c>
      <c r="E2297" s="70">
        <v>46091</v>
      </c>
      <c r="F2297">
        <v>1.35</v>
      </c>
      <c r="G2297" s="71">
        <v>0</v>
      </c>
    </row>
    <row r="2298" spans="1:7">
      <c r="A2298" t="s">
        <v>4436</v>
      </c>
      <c r="B2298" t="s">
        <v>4135</v>
      </c>
      <c r="C2298">
        <v>0.75</v>
      </c>
      <c r="D2298" s="70">
        <v>46070</v>
      </c>
      <c r="E2298" s="70">
        <v>46091</v>
      </c>
      <c r="F2298">
        <v>1.75</v>
      </c>
      <c r="G2298" s="71">
        <v>0</v>
      </c>
    </row>
    <row r="2299" spans="1:7">
      <c r="A2299" t="s">
        <v>4437</v>
      </c>
      <c r="B2299" t="s">
        <v>4135</v>
      </c>
      <c r="C2299">
        <v>0.75</v>
      </c>
      <c r="D2299" s="70">
        <v>46070</v>
      </c>
      <c r="E2299" s="70">
        <v>46091</v>
      </c>
      <c r="F2299">
        <v>1.85</v>
      </c>
      <c r="G2299" s="71">
        <v>0</v>
      </c>
    </row>
    <row r="2300" spans="1:7">
      <c r="A2300" t="s">
        <v>692</v>
      </c>
      <c r="B2300" t="s">
        <v>4019</v>
      </c>
      <c r="C2300">
        <v>0.54</v>
      </c>
      <c r="D2300" s="70">
        <v>46072</v>
      </c>
      <c r="E2300" s="70">
        <v>46088</v>
      </c>
      <c r="F2300">
        <v>0.73</v>
      </c>
      <c r="G2300" s="71">
        <v>0</v>
      </c>
    </row>
    <row r="2301" spans="1:7">
      <c r="A2301" t="s">
        <v>4438</v>
      </c>
      <c r="B2301" t="s">
        <v>4339</v>
      </c>
      <c r="C2301">
        <v>0.54</v>
      </c>
      <c r="D2301" s="70">
        <v>46072</v>
      </c>
      <c r="E2301" s="70">
        <v>46088</v>
      </c>
      <c r="F2301">
        <v>1.42</v>
      </c>
      <c r="G2301" s="71">
        <v>0</v>
      </c>
    </row>
    <row r="2302" spans="1:7">
      <c r="A2302" t="s">
        <v>4439</v>
      </c>
      <c r="B2302" t="s">
        <v>4339</v>
      </c>
      <c r="C2302">
        <v>0.54</v>
      </c>
      <c r="D2302" s="70">
        <v>46072</v>
      </c>
      <c r="E2302" s="70">
        <v>46088</v>
      </c>
      <c r="F2302">
        <v>1.42</v>
      </c>
      <c r="G2302" s="71">
        <v>0</v>
      </c>
    </row>
    <row r="2303" spans="1:7">
      <c r="A2303" t="s">
        <v>4440</v>
      </c>
      <c r="B2303" t="s">
        <v>4339</v>
      </c>
      <c r="C2303">
        <v>0.54</v>
      </c>
      <c r="D2303" s="70">
        <v>46072</v>
      </c>
      <c r="E2303" s="70">
        <v>46088</v>
      </c>
      <c r="F2303">
        <v>1.42</v>
      </c>
      <c r="G2303" s="71">
        <v>0</v>
      </c>
    </row>
    <row r="2304" spans="1:7">
      <c r="A2304" t="s">
        <v>4441</v>
      </c>
      <c r="B2304" t="s">
        <v>4339</v>
      </c>
      <c r="C2304">
        <v>0.54</v>
      </c>
      <c r="D2304" s="70">
        <v>46072</v>
      </c>
      <c r="E2304" s="70">
        <v>46088</v>
      </c>
      <c r="F2304">
        <v>1.42</v>
      </c>
      <c r="G2304" s="71">
        <v>0</v>
      </c>
    </row>
    <row r="2305" spans="1:7">
      <c r="A2305" t="s">
        <v>4442</v>
      </c>
      <c r="B2305" t="s">
        <v>4407</v>
      </c>
      <c r="C2305">
        <v>0.75</v>
      </c>
      <c r="D2305" s="70">
        <v>46072</v>
      </c>
      <c r="E2305" s="70">
        <v>46093</v>
      </c>
      <c r="F2305">
        <v>1.5</v>
      </c>
      <c r="G2305" s="71">
        <v>0</v>
      </c>
    </row>
    <row r="2306" spans="1:7">
      <c r="A2306" t="s">
        <v>4443</v>
      </c>
      <c r="B2306" t="s">
        <v>4115</v>
      </c>
      <c r="C2306">
        <v>0.75</v>
      </c>
      <c r="D2306" s="70">
        <v>46072</v>
      </c>
      <c r="E2306" s="70">
        <v>46093</v>
      </c>
      <c r="F2306">
        <v>2.15</v>
      </c>
      <c r="G2306" s="71">
        <v>0</v>
      </c>
    </row>
    <row r="2307" spans="1:7">
      <c r="A2307" t="s">
        <v>4444</v>
      </c>
      <c r="B2307" t="s">
        <v>3973</v>
      </c>
      <c r="C2307">
        <v>0.54</v>
      </c>
      <c r="D2307" s="70">
        <v>46074</v>
      </c>
      <c r="E2307" s="70">
        <v>46089</v>
      </c>
      <c r="F2307">
        <v>1.46</v>
      </c>
      <c r="G2307" s="71">
        <v>0</v>
      </c>
    </row>
    <row r="2308" spans="1:7">
      <c r="A2308" t="s">
        <v>690</v>
      </c>
      <c r="B2308" t="s">
        <v>4019</v>
      </c>
      <c r="C2308">
        <v>0.54</v>
      </c>
      <c r="D2308" s="70">
        <v>46074</v>
      </c>
      <c r="E2308" s="70">
        <v>46089</v>
      </c>
      <c r="F2308">
        <v>0.35</v>
      </c>
      <c r="G2308" s="71">
        <v>0</v>
      </c>
    </row>
    <row r="2309" spans="1:7">
      <c r="A2309" t="s">
        <v>4445</v>
      </c>
      <c r="B2309" t="s">
        <v>3973</v>
      </c>
      <c r="C2309">
        <v>0.54</v>
      </c>
      <c r="D2309" s="70">
        <v>46074</v>
      </c>
      <c r="E2309" s="70">
        <v>46089</v>
      </c>
      <c r="F2309">
        <v>1.23</v>
      </c>
      <c r="G2309" s="71">
        <v>0</v>
      </c>
    </row>
    <row r="2310" spans="1:7">
      <c r="A2310" t="s">
        <v>4446</v>
      </c>
      <c r="B2310" t="s">
        <v>4019</v>
      </c>
      <c r="C2310">
        <v>0.54</v>
      </c>
      <c r="D2310" s="70">
        <v>46074</v>
      </c>
      <c r="E2310" s="70">
        <v>46089</v>
      </c>
      <c r="F2310">
        <v>0.57999999999999996</v>
      </c>
      <c r="G2310" s="71">
        <v>0</v>
      </c>
    </row>
    <row r="2311" spans="1:7">
      <c r="A2311" t="s">
        <v>688</v>
      </c>
      <c r="B2311" t="s">
        <v>4019</v>
      </c>
      <c r="C2311">
        <v>0.54</v>
      </c>
      <c r="D2311" s="70">
        <v>46074</v>
      </c>
      <c r="E2311" s="70">
        <v>46089</v>
      </c>
      <c r="F2311">
        <v>0.69</v>
      </c>
      <c r="G2311" s="71">
        <v>0</v>
      </c>
    </row>
    <row r="2312" spans="1:7">
      <c r="A2312" t="s">
        <v>4447</v>
      </c>
      <c r="B2312" t="s">
        <v>3973</v>
      </c>
      <c r="C2312">
        <v>0.54</v>
      </c>
      <c r="D2312" s="70">
        <v>46074</v>
      </c>
      <c r="E2312" s="70">
        <v>46089</v>
      </c>
      <c r="F2312">
        <v>1.54</v>
      </c>
      <c r="G2312" s="71">
        <v>0</v>
      </c>
    </row>
    <row r="2313" spans="1:7">
      <c r="A2313" t="s">
        <v>1438</v>
      </c>
      <c r="B2313" t="s">
        <v>4019</v>
      </c>
      <c r="C2313">
        <v>0.54</v>
      </c>
      <c r="D2313" s="70">
        <v>46074</v>
      </c>
      <c r="E2313" s="70">
        <v>46089</v>
      </c>
      <c r="F2313">
        <v>1</v>
      </c>
      <c r="G2313" s="71">
        <v>0</v>
      </c>
    </row>
    <row r="2314" spans="1:7">
      <c r="A2314" t="s">
        <v>711</v>
      </c>
      <c r="B2314" t="s">
        <v>4019</v>
      </c>
      <c r="C2314">
        <v>0.54</v>
      </c>
      <c r="D2314" s="70">
        <v>46074</v>
      </c>
      <c r="E2314" s="70">
        <v>46089</v>
      </c>
      <c r="F2314">
        <v>1.08</v>
      </c>
      <c r="G2314" s="71">
        <v>0</v>
      </c>
    </row>
    <row r="2315" spans="1:7">
      <c r="A2315" t="s">
        <v>4448</v>
      </c>
      <c r="B2315" t="s">
        <v>3973</v>
      </c>
      <c r="C2315">
        <v>0.54</v>
      </c>
      <c r="D2315" s="70">
        <v>46074</v>
      </c>
      <c r="E2315" s="70">
        <v>46089</v>
      </c>
      <c r="F2315">
        <v>1.69</v>
      </c>
      <c r="G2315" s="71">
        <v>0</v>
      </c>
    </row>
    <row r="2316" spans="1:7">
      <c r="A2316" t="s">
        <v>4449</v>
      </c>
      <c r="B2316" t="s">
        <v>4019</v>
      </c>
      <c r="C2316">
        <v>0.54</v>
      </c>
      <c r="D2316" s="70">
        <v>46074</v>
      </c>
      <c r="E2316" s="70">
        <v>46089</v>
      </c>
      <c r="F2316">
        <v>1.08</v>
      </c>
      <c r="G2316" s="71">
        <v>0</v>
      </c>
    </row>
    <row r="2317" spans="1:7">
      <c r="A2317" t="s">
        <v>4450</v>
      </c>
      <c r="B2317" t="s">
        <v>4383</v>
      </c>
      <c r="C2317">
        <v>0.54</v>
      </c>
      <c r="D2317" s="70">
        <v>46075</v>
      </c>
      <c r="E2317" s="70">
        <v>46090</v>
      </c>
      <c r="F2317">
        <v>5.35</v>
      </c>
      <c r="G2317" s="71">
        <v>0</v>
      </c>
    </row>
    <row r="2318" spans="1:7">
      <c r="A2318" t="s">
        <v>4451</v>
      </c>
      <c r="B2318" t="s">
        <v>4339</v>
      </c>
      <c r="C2318">
        <v>0.54</v>
      </c>
      <c r="D2318" s="70">
        <v>46075</v>
      </c>
      <c r="E2318" s="70">
        <v>46090</v>
      </c>
      <c r="F2318">
        <v>1.35</v>
      </c>
      <c r="G2318" s="71">
        <v>0</v>
      </c>
    </row>
    <row r="2319" spans="1:7">
      <c r="A2319" t="s">
        <v>4452</v>
      </c>
      <c r="B2319" t="s">
        <v>4339</v>
      </c>
      <c r="C2319">
        <v>0.54</v>
      </c>
      <c r="D2319" s="70">
        <v>46075</v>
      </c>
      <c r="E2319" s="70">
        <v>46090</v>
      </c>
      <c r="F2319">
        <v>1.35</v>
      </c>
      <c r="G2319" s="71">
        <v>0</v>
      </c>
    </row>
    <row r="2320" spans="1:7">
      <c r="A2320" t="s">
        <v>4453</v>
      </c>
      <c r="B2320" t="s">
        <v>4339</v>
      </c>
      <c r="C2320">
        <v>0.54</v>
      </c>
      <c r="D2320" s="70">
        <v>46075</v>
      </c>
      <c r="E2320" s="70">
        <v>46090</v>
      </c>
      <c r="F2320">
        <v>1.35</v>
      </c>
      <c r="G2320" s="71">
        <v>0</v>
      </c>
    </row>
    <row r="2321" spans="1:7">
      <c r="A2321" t="s">
        <v>4454</v>
      </c>
      <c r="B2321" t="s">
        <v>4339</v>
      </c>
      <c r="C2321">
        <v>0.54</v>
      </c>
      <c r="D2321" s="70">
        <v>46075</v>
      </c>
      <c r="E2321" s="70">
        <v>46090</v>
      </c>
      <c r="F2321">
        <v>1.35</v>
      </c>
      <c r="G2321" s="71">
        <v>0</v>
      </c>
    </row>
    <row r="2322" spans="1:7">
      <c r="A2322" t="s">
        <v>4455</v>
      </c>
      <c r="B2322" t="s">
        <v>4339</v>
      </c>
      <c r="C2322">
        <v>0.54</v>
      </c>
      <c r="D2322" s="70">
        <v>46075</v>
      </c>
      <c r="E2322" s="70">
        <v>46090</v>
      </c>
      <c r="F2322">
        <v>1.35</v>
      </c>
      <c r="G2322" s="71">
        <v>0</v>
      </c>
    </row>
    <row r="2323" spans="1:7">
      <c r="A2323" t="s">
        <v>4456</v>
      </c>
      <c r="B2323" t="s">
        <v>4339</v>
      </c>
      <c r="C2323">
        <v>0.54</v>
      </c>
      <c r="D2323" s="70">
        <v>46075</v>
      </c>
      <c r="E2323" s="70">
        <v>46090</v>
      </c>
      <c r="F2323">
        <v>1.35</v>
      </c>
      <c r="G2323" s="71">
        <v>0</v>
      </c>
    </row>
    <row r="2324" spans="1:7">
      <c r="A2324" t="s">
        <v>2217</v>
      </c>
      <c r="B2324" t="s">
        <v>3216</v>
      </c>
      <c r="C2324">
        <v>0.54</v>
      </c>
      <c r="D2324" s="70">
        <v>46076</v>
      </c>
      <c r="E2324" s="70">
        <v>46091</v>
      </c>
      <c r="F2324">
        <v>1.96</v>
      </c>
      <c r="G2324" s="71">
        <v>0</v>
      </c>
    </row>
    <row r="2325" spans="1:7">
      <c r="A2325" t="s">
        <v>2335</v>
      </c>
      <c r="B2325" t="s">
        <v>4339</v>
      </c>
      <c r="C2325">
        <v>0.54</v>
      </c>
      <c r="D2325" s="70">
        <v>46077</v>
      </c>
      <c r="E2325" s="70">
        <v>46092</v>
      </c>
      <c r="F2325">
        <v>1.23</v>
      </c>
      <c r="G2325" s="71">
        <v>0</v>
      </c>
    </row>
    <row r="2326" spans="1:7">
      <c r="A2326" t="s">
        <v>2336</v>
      </c>
      <c r="B2326" t="s">
        <v>4339</v>
      </c>
      <c r="C2326">
        <v>0.54</v>
      </c>
      <c r="D2326" s="70">
        <v>46077</v>
      </c>
      <c r="E2326" s="70">
        <v>46092</v>
      </c>
      <c r="F2326">
        <v>1.23</v>
      </c>
      <c r="G2326" s="71">
        <v>0</v>
      </c>
    </row>
    <row r="2327" spans="1:7">
      <c r="A2327" t="s">
        <v>2337</v>
      </c>
      <c r="B2327" t="s">
        <v>4339</v>
      </c>
      <c r="C2327">
        <v>0.54</v>
      </c>
      <c r="D2327" s="70">
        <v>46077</v>
      </c>
      <c r="E2327" s="70">
        <v>46092</v>
      </c>
      <c r="F2327">
        <v>1.23</v>
      </c>
      <c r="G2327" s="71">
        <v>0</v>
      </c>
    </row>
    <row r="2328" spans="1:7">
      <c r="A2328" t="s">
        <v>2338</v>
      </c>
      <c r="B2328" t="s">
        <v>4339</v>
      </c>
      <c r="C2328">
        <v>0.54</v>
      </c>
      <c r="D2328" s="70">
        <v>46077</v>
      </c>
      <c r="E2328" s="70">
        <v>46092</v>
      </c>
      <c r="F2328">
        <v>1.23</v>
      </c>
      <c r="G2328" s="71">
        <v>0</v>
      </c>
    </row>
    <row r="2329" spans="1:7">
      <c r="A2329" t="s">
        <v>4457</v>
      </c>
      <c r="B2329" t="s">
        <v>4407</v>
      </c>
      <c r="C2329">
        <v>0.75</v>
      </c>
      <c r="D2329" s="70">
        <v>46077</v>
      </c>
      <c r="E2329" s="70">
        <v>46097</v>
      </c>
      <c r="F2329">
        <v>1.7</v>
      </c>
      <c r="G2329" s="71">
        <v>0</v>
      </c>
    </row>
    <row r="2330" spans="1:7">
      <c r="A2330" t="s">
        <v>4458</v>
      </c>
      <c r="B2330" t="s">
        <v>4410</v>
      </c>
      <c r="C2330">
        <v>0.75</v>
      </c>
      <c r="D2330" s="70">
        <v>46079</v>
      </c>
      <c r="E2330" s="70">
        <v>46099</v>
      </c>
      <c r="F2330">
        <v>1.35</v>
      </c>
      <c r="G2330" s="71">
        <v>0</v>
      </c>
    </row>
    <row r="2331" spans="1:7">
      <c r="A2331" t="s">
        <v>4459</v>
      </c>
      <c r="B2331" t="s">
        <v>4410</v>
      </c>
      <c r="C2331">
        <v>0.75</v>
      </c>
      <c r="D2331" s="70">
        <v>46079</v>
      </c>
      <c r="E2331" s="70">
        <v>46099</v>
      </c>
      <c r="F2331">
        <v>1.35</v>
      </c>
      <c r="G2331" s="71">
        <v>0</v>
      </c>
    </row>
    <row r="2332" spans="1:7">
      <c r="A2332" t="s">
        <v>4460</v>
      </c>
      <c r="B2332" t="s">
        <v>4410</v>
      </c>
      <c r="C2332">
        <v>0.75</v>
      </c>
      <c r="D2332" s="70">
        <v>46079</v>
      </c>
      <c r="E2332" s="70">
        <v>46099</v>
      </c>
      <c r="F2332">
        <v>1.35</v>
      </c>
      <c r="G2332" s="71">
        <v>0</v>
      </c>
    </row>
    <row r="2333" spans="1:7">
      <c r="A2333" t="s">
        <v>4461</v>
      </c>
      <c r="B2333" t="s">
        <v>4410</v>
      </c>
      <c r="C2333">
        <v>0.75</v>
      </c>
      <c r="D2333" s="70">
        <v>46079</v>
      </c>
      <c r="E2333" s="70">
        <v>46099</v>
      </c>
      <c r="F2333">
        <v>1.35</v>
      </c>
      <c r="G2333" s="71">
        <v>0</v>
      </c>
    </row>
    <row r="2334" spans="1:7">
      <c r="A2334" t="s">
        <v>4462</v>
      </c>
      <c r="B2334" t="s">
        <v>4383</v>
      </c>
      <c r="C2334">
        <v>0.54</v>
      </c>
      <c r="D2334" s="70">
        <v>46079</v>
      </c>
      <c r="E2334" s="70">
        <v>46095</v>
      </c>
      <c r="F2334">
        <v>5.19</v>
      </c>
      <c r="G2334" s="71">
        <v>0</v>
      </c>
    </row>
    <row r="2335" spans="1:7">
      <c r="A2335" t="s">
        <v>4463</v>
      </c>
      <c r="B2335" t="s">
        <v>4383</v>
      </c>
      <c r="C2335">
        <v>0.54</v>
      </c>
      <c r="D2335" s="70">
        <v>46079</v>
      </c>
      <c r="E2335" s="70">
        <v>46095</v>
      </c>
      <c r="F2335">
        <v>5.19</v>
      </c>
      <c r="G2335" s="71">
        <v>0</v>
      </c>
    </row>
    <row r="2336" spans="1:7">
      <c r="A2336" t="s">
        <v>4464</v>
      </c>
      <c r="B2336" t="s">
        <v>4383</v>
      </c>
      <c r="C2336">
        <v>0.54</v>
      </c>
      <c r="D2336" s="70">
        <v>46079</v>
      </c>
      <c r="E2336" s="70">
        <v>46095</v>
      </c>
      <c r="F2336">
        <v>5.19</v>
      </c>
      <c r="G2336" s="71">
        <v>0</v>
      </c>
    </row>
    <row r="2337" spans="1:7">
      <c r="A2337" t="s">
        <v>4465</v>
      </c>
      <c r="B2337" t="s">
        <v>4389</v>
      </c>
      <c r="C2337">
        <v>0.75</v>
      </c>
      <c r="D2337" s="70">
        <v>46083</v>
      </c>
      <c r="E2337" s="70">
        <v>46105</v>
      </c>
      <c r="F2337">
        <v>1.8</v>
      </c>
      <c r="G2337" s="71">
        <v>0</v>
      </c>
    </row>
    <row r="2338" spans="1:7">
      <c r="A2338" t="s">
        <v>4466</v>
      </c>
      <c r="B2338" t="s">
        <v>4389</v>
      </c>
      <c r="C2338">
        <v>0.75</v>
      </c>
      <c r="D2338" s="70">
        <v>46083</v>
      </c>
      <c r="E2338" s="70">
        <v>46105</v>
      </c>
      <c r="F2338">
        <v>1.8</v>
      </c>
      <c r="G2338" s="71">
        <v>0</v>
      </c>
    </row>
    <row r="2339" spans="1:7">
      <c r="A2339" t="s">
        <v>4467</v>
      </c>
      <c r="B2339" t="s">
        <v>4389</v>
      </c>
      <c r="C2339">
        <v>0.75</v>
      </c>
      <c r="D2339" s="70">
        <v>46083</v>
      </c>
      <c r="E2339" s="70">
        <v>46105</v>
      </c>
      <c r="F2339">
        <v>1.8</v>
      </c>
      <c r="G2339" s="71">
        <v>0</v>
      </c>
    </row>
    <row r="2340" spans="1:7">
      <c r="A2340" t="s">
        <v>4468</v>
      </c>
      <c r="B2340" t="s">
        <v>3629</v>
      </c>
      <c r="C2340">
        <v>0.54</v>
      </c>
      <c r="D2340" s="70">
        <v>46083</v>
      </c>
      <c r="E2340" s="70">
        <v>46098</v>
      </c>
      <c r="F2340">
        <v>1.92</v>
      </c>
      <c r="G2340" s="71">
        <v>0</v>
      </c>
    </row>
    <row r="2341" spans="1:7">
      <c r="A2341" t="s">
        <v>4469</v>
      </c>
      <c r="B2341" t="s">
        <v>4389</v>
      </c>
      <c r="C2341">
        <v>0.75</v>
      </c>
      <c r="D2341" s="70">
        <v>46083</v>
      </c>
      <c r="E2341" s="70">
        <v>46105</v>
      </c>
      <c r="F2341">
        <v>1.5</v>
      </c>
      <c r="G2341" s="71">
        <v>0</v>
      </c>
    </row>
    <row r="2342" spans="1:7">
      <c r="A2342" t="s">
        <v>4470</v>
      </c>
      <c r="B2342" t="s">
        <v>4389</v>
      </c>
      <c r="C2342">
        <v>0.75</v>
      </c>
      <c r="D2342" s="70">
        <v>46083</v>
      </c>
      <c r="E2342" s="70">
        <v>46105</v>
      </c>
      <c r="F2342">
        <v>1.5</v>
      </c>
      <c r="G2342" s="71">
        <v>0</v>
      </c>
    </row>
    <row r="2343" spans="1:7">
      <c r="A2343" t="s">
        <v>4471</v>
      </c>
      <c r="B2343" t="s">
        <v>4389</v>
      </c>
      <c r="C2343">
        <v>0.75</v>
      </c>
      <c r="D2343" s="70">
        <v>46083</v>
      </c>
      <c r="E2343" s="70">
        <v>46105</v>
      </c>
      <c r="F2343">
        <v>1.5</v>
      </c>
      <c r="G2343" s="71">
        <v>0</v>
      </c>
    </row>
    <row r="2344" spans="1:7">
      <c r="A2344" t="s">
        <v>4472</v>
      </c>
      <c r="B2344" t="s">
        <v>4389</v>
      </c>
      <c r="C2344">
        <v>0.75</v>
      </c>
      <c r="D2344" s="70">
        <v>46083</v>
      </c>
      <c r="E2344" s="70">
        <v>46105</v>
      </c>
      <c r="F2344">
        <v>1.5</v>
      </c>
      <c r="G2344" s="71">
        <v>0</v>
      </c>
    </row>
    <row r="2345" spans="1:7">
      <c r="A2345" t="s">
        <v>4473</v>
      </c>
      <c r="B2345" t="s">
        <v>4389</v>
      </c>
      <c r="C2345">
        <v>0.75</v>
      </c>
      <c r="D2345" s="70">
        <v>46083</v>
      </c>
      <c r="E2345" s="70">
        <v>46105</v>
      </c>
      <c r="F2345">
        <v>1.5</v>
      </c>
      <c r="G2345" s="71">
        <v>0</v>
      </c>
    </row>
    <row r="2346" spans="1:7">
      <c r="A2346" t="s">
        <v>4474</v>
      </c>
      <c r="B2346" t="s">
        <v>4389</v>
      </c>
      <c r="C2346">
        <v>0.75</v>
      </c>
      <c r="D2346" s="70">
        <v>46083</v>
      </c>
      <c r="E2346" s="70">
        <v>46105</v>
      </c>
      <c r="F2346">
        <v>1.5</v>
      </c>
      <c r="G2346" s="71">
        <v>0</v>
      </c>
    </row>
    <row r="2347" spans="1:7">
      <c r="A2347" t="s">
        <v>4475</v>
      </c>
      <c r="B2347" t="s">
        <v>3973</v>
      </c>
      <c r="C2347">
        <v>0.54</v>
      </c>
      <c r="D2347" s="70">
        <v>46085</v>
      </c>
      <c r="E2347" s="70">
        <v>46100</v>
      </c>
      <c r="F2347">
        <v>0.96</v>
      </c>
      <c r="G2347" s="71">
        <v>0</v>
      </c>
    </row>
    <row r="2348" spans="1:7">
      <c r="A2348" t="s">
        <v>4476</v>
      </c>
      <c r="B2348" t="s">
        <v>4135</v>
      </c>
      <c r="C2348">
        <v>0.75</v>
      </c>
      <c r="D2348" s="70">
        <v>46085</v>
      </c>
      <c r="E2348" s="70">
        <v>46107</v>
      </c>
      <c r="F2348">
        <v>1</v>
      </c>
      <c r="G2348" s="71">
        <v>0</v>
      </c>
    </row>
    <row r="2349" spans="1:7">
      <c r="A2349" t="s">
        <v>4477</v>
      </c>
      <c r="B2349" t="s">
        <v>4389</v>
      </c>
      <c r="C2349">
        <v>0.75</v>
      </c>
      <c r="D2349" s="70">
        <v>46085</v>
      </c>
      <c r="E2349" s="70">
        <v>46107</v>
      </c>
      <c r="F2349">
        <v>1.7</v>
      </c>
      <c r="G2349" s="71">
        <v>0</v>
      </c>
    </row>
    <row r="2350" spans="1:7">
      <c r="A2350" t="s">
        <v>4478</v>
      </c>
      <c r="B2350" t="s">
        <v>4389</v>
      </c>
      <c r="C2350">
        <v>0.75</v>
      </c>
      <c r="D2350" s="70">
        <v>46085</v>
      </c>
      <c r="E2350" s="70">
        <v>46107</v>
      </c>
      <c r="F2350">
        <v>1.7</v>
      </c>
      <c r="G2350" s="71">
        <v>0</v>
      </c>
    </row>
    <row r="2351" spans="1:7">
      <c r="A2351" t="s">
        <v>4479</v>
      </c>
      <c r="B2351" t="s">
        <v>4389</v>
      </c>
      <c r="C2351">
        <v>0.75</v>
      </c>
      <c r="D2351" s="70">
        <v>46085</v>
      </c>
      <c r="E2351" s="70">
        <v>46107</v>
      </c>
      <c r="F2351">
        <v>1.7</v>
      </c>
      <c r="G2351" s="71">
        <v>0</v>
      </c>
    </row>
    <row r="2352" spans="1:7">
      <c r="A2352" t="s">
        <v>4480</v>
      </c>
      <c r="B2352" t="s">
        <v>4410</v>
      </c>
      <c r="C2352">
        <v>0.75</v>
      </c>
      <c r="D2352" s="70">
        <v>46085</v>
      </c>
      <c r="E2352" s="70">
        <v>46107</v>
      </c>
      <c r="F2352">
        <v>1.7</v>
      </c>
      <c r="G2352" s="71">
        <v>0</v>
      </c>
    </row>
    <row r="2353" spans="1:7">
      <c r="A2353" t="s">
        <v>4481</v>
      </c>
      <c r="B2353" t="s">
        <v>4389</v>
      </c>
      <c r="C2353">
        <v>0.75</v>
      </c>
      <c r="D2353" s="70">
        <v>46085</v>
      </c>
      <c r="E2353" s="70">
        <v>46107</v>
      </c>
      <c r="F2353">
        <v>1.7</v>
      </c>
      <c r="G2353" s="71">
        <v>0</v>
      </c>
    </row>
    <row r="2354" spans="1:7">
      <c r="A2354" t="s">
        <v>4482</v>
      </c>
      <c r="B2354" t="s">
        <v>4389</v>
      </c>
      <c r="C2354">
        <v>0.75</v>
      </c>
      <c r="D2354" s="70">
        <v>46085</v>
      </c>
      <c r="E2354" s="70">
        <v>46107</v>
      </c>
      <c r="F2354">
        <v>1.7</v>
      </c>
      <c r="G2354" s="71">
        <v>0</v>
      </c>
    </row>
    <row r="2355" spans="1:7">
      <c r="A2355" t="s">
        <v>4483</v>
      </c>
      <c r="B2355" t="s">
        <v>4410</v>
      </c>
      <c r="C2355">
        <v>0.75</v>
      </c>
      <c r="D2355" s="70">
        <v>46086</v>
      </c>
      <c r="E2355" s="70">
        <v>46110</v>
      </c>
      <c r="F2355">
        <v>1.6</v>
      </c>
      <c r="G2355" s="71">
        <v>0</v>
      </c>
    </row>
    <row r="2356" spans="1:7">
      <c r="A2356" t="s">
        <v>4484</v>
      </c>
      <c r="B2356" t="s">
        <v>4410</v>
      </c>
      <c r="C2356">
        <v>0.75</v>
      </c>
      <c r="D2356" s="70">
        <v>46086</v>
      </c>
      <c r="E2356" s="70">
        <v>46110</v>
      </c>
      <c r="F2356">
        <v>1.6</v>
      </c>
      <c r="G2356" s="71">
        <v>0</v>
      </c>
    </row>
    <row r="2357" spans="1:7">
      <c r="A2357" t="s">
        <v>4485</v>
      </c>
      <c r="B2357" t="s">
        <v>4410</v>
      </c>
      <c r="C2357">
        <v>0.75</v>
      </c>
      <c r="D2357" s="70">
        <v>46086</v>
      </c>
      <c r="E2357" s="70">
        <v>46110</v>
      </c>
      <c r="F2357">
        <v>1.6</v>
      </c>
      <c r="G2357" s="71">
        <v>0</v>
      </c>
    </row>
    <row r="2358" spans="1:7">
      <c r="A2358" t="s">
        <v>4486</v>
      </c>
      <c r="B2358" t="s">
        <v>4135</v>
      </c>
      <c r="C2358">
        <v>0.75</v>
      </c>
      <c r="D2358" s="70">
        <v>46089</v>
      </c>
      <c r="E2358" s="70">
        <v>46111</v>
      </c>
      <c r="F2358">
        <v>0.85</v>
      </c>
      <c r="G2358" s="71">
        <v>0</v>
      </c>
    </row>
    <row r="2359" spans="1:7">
      <c r="A2359" t="s">
        <v>4487</v>
      </c>
      <c r="B2359" t="s">
        <v>4389</v>
      </c>
      <c r="C2359">
        <v>0.75</v>
      </c>
      <c r="D2359" s="70">
        <v>46089</v>
      </c>
      <c r="E2359" s="70">
        <v>46111</v>
      </c>
      <c r="F2359">
        <v>1.6</v>
      </c>
      <c r="G2359" s="71">
        <v>0</v>
      </c>
    </row>
    <row r="2360" spans="1:7">
      <c r="A2360" t="s">
        <v>4488</v>
      </c>
      <c r="B2360" t="s">
        <v>4389</v>
      </c>
      <c r="C2360">
        <v>0.75</v>
      </c>
      <c r="D2360" s="70">
        <v>46089</v>
      </c>
      <c r="E2360" s="70">
        <v>46111</v>
      </c>
      <c r="F2360">
        <v>1.6</v>
      </c>
      <c r="G2360" s="71">
        <v>0</v>
      </c>
    </row>
    <row r="2361" spans="1:7">
      <c r="A2361" t="s">
        <v>4489</v>
      </c>
      <c r="B2361" t="s">
        <v>4389</v>
      </c>
      <c r="C2361">
        <v>0.75</v>
      </c>
      <c r="D2361" s="70">
        <v>46089</v>
      </c>
      <c r="E2361" s="70">
        <v>46111</v>
      </c>
      <c r="F2361">
        <v>1.6</v>
      </c>
      <c r="G2361" s="71">
        <v>0</v>
      </c>
    </row>
    <row r="2362" spans="1:7">
      <c r="A2362" t="s">
        <v>4490</v>
      </c>
      <c r="B2362" t="s">
        <v>4389</v>
      </c>
      <c r="C2362">
        <v>0.75</v>
      </c>
      <c r="D2362" s="70">
        <v>46089</v>
      </c>
      <c r="E2362" s="70">
        <v>46111</v>
      </c>
      <c r="F2362">
        <v>1.6</v>
      </c>
      <c r="G2362" s="71">
        <v>0</v>
      </c>
    </row>
    <row r="2363" spans="1:7">
      <c r="A2363" t="s">
        <v>1010</v>
      </c>
      <c r="B2363" t="s">
        <v>3973</v>
      </c>
      <c r="C2363">
        <v>0.54</v>
      </c>
      <c r="D2363" s="70">
        <v>46090</v>
      </c>
      <c r="E2363" s="70">
        <v>46109</v>
      </c>
      <c r="F2363">
        <v>0.73</v>
      </c>
      <c r="G2363" s="71">
        <v>0</v>
      </c>
    </row>
    <row r="2364" spans="1:7">
      <c r="A2364" t="s">
        <v>4491</v>
      </c>
      <c r="B2364" t="s">
        <v>4113</v>
      </c>
      <c r="C2364">
        <v>0.75</v>
      </c>
      <c r="D2364" s="70">
        <v>46090</v>
      </c>
      <c r="E2364" s="70">
        <v>46112</v>
      </c>
      <c r="F2364">
        <v>1.6</v>
      </c>
      <c r="G2364" s="71">
        <v>0</v>
      </c>
    </row>
    <row r="2365" spans="1:7">
      <c r="A2365" t="s">
        <v>1012</v>
      </c>
      <c r="B2365" t="s">
        <v>3973</v>
      </c>
      <c r="C2365">
        <v>0.54</v>
      </c>
      <c r="D2365" s="70">
        <v>46090</v>
      </c>
      <c r="E2365" s="70">
        <v>46109</v>
      </c>
      <c r="F2365">
        <v>0.38</v>
      </c>
      <c r="G2365" s="71">
        <v>0</v>
      </c>
    </row>
    <row r="2366" spans="1:7">
      <c r="A2366" t="s">
        <v>4492</v>
      </c>
      <c r="B2366" t="s">
        <v>3973</v>
      </c>
      <c r="C2366">
        <v>0.54</v>
      </c>
      <c r="D2366" s="70">
        <v>46090</v>
      </c>
      <c r="E2366" s="70">
        <v>46109</v>
      </c>
      <c r="F2366">
        <v>0.62</v>
      </c>
      <c r="G2366" s="71">
        <v>0</v>
      </c>
    </row>
    <row r="2367" spans="1:7">
      <c r="A2367" t="s">
        <v>4493</v>
      </c>
      <c r="B2367" t="s">
        <v>4135</v>
      </c>
      <c r="C2367">
        <v>0.75</v>
      </c>
      <c r="D2367" s="70">
        <v>46090</v>
      </c>
      <c r="E2367" s="70">
        <v>46112</v>
      </c>
      <c r="F2367">
        <v>0.4</v>
      </c>
      <c r="G2367" s="71">
        <v>0</v>
      </c>
    </row>
    <row r="2368" spans="1:7">
      <c r="A2368" t="s">
        <v>4494</v>
      </c>
      <c r="B2368" t="s">
        <v>4113</v>
      </c>
      <c r="C2368">
        <v>0.75</v>
      </c>
      <c r="D2368" s="70">
        <v>46090</v>
      </c>
      <c r="E2368" s="70">
        <v>46112</v>
      </c>
      <c r="F2368">
        <v>1.35</v>
      </c>
      <c r="G2368" s="71">
        <v>0</v>
      </c>
    </row>
    <row r="2369" spans="1:7">
      <c r="A2369" t="s">
        <v>4495</v>
      </c>
      <c r="B2369" t="s">
        <v>4135</v>
      </c>
      <c r="C2369">
        <v>0.75</v>
      </c>
      <c r="D2369" s="70">
        <v>46090</v>
      </c>
      <c r="E2369" s="70">
        <v>46112</v>
      </c>
      <c r="F2369">
        <v>0.65</v>
      </c>
      <c r="G2369" s="71">
        <v>0</v>
      </c>
    </row>
    <row r="2370" spans="1:7">
      <c r="A2370" t="s">
        <v>1014</v>
      </c>
      <c r="B2370" t="s">
        <v>3973</v>
      </c>
      <c r="C2370">
        <v>0.54</v>
      </c>
      <c r="D2370" s="70">
        <v>46090</v>
      </c>
      <c r="E2370" s="70">
        <v>46109</v>
      </c>
      <c r="F2370">
        <v>0.73</v>
      </c>
      <c r="G2370" s="71">
        <v>0</v>
      </c>
    </row>
    <row r="2371" spans="1:7">
      <c r="A2371" t="s">
        <v>4496</v>
      </c>
      <c r="B2371" t="s">
        <v>3973</v>
      </c>
      <c r="C2371">
        <v>0.54</v>
      </c>
      <c r="D2371" s="70">
        <v>46090</v>
      </c>
      <c r="E2371" s="70">
        <v>46109</v>
      </c>
      <c r="F2371">
        <v>1.04</v>
      </c>
      <c r="G2371" s="71">
        <v>0</v>
      </c>
    </row>
    <row r="2372" spans="1:7">
      <c r="A2372" t="s">
        <v>4497</v>
      </c>
      <c r="B2372" t="s">
        <v>4135</v>
      </c>
      <c r="C2372">
        <v>0.75</v>
      </c>
      <c r="D2372" s="70">
        <v>46090</v>
      </c>
      <c r="E2372" s="70">
        <v>46112</v>
      </c>
      <c r="F2372">
        <v>0.8</v>
      </c>
      <c r="G2372" s="71">
        <v>0</v>
      </c>
    </row>
    <row r="2373" spans="1:7">
      <c r="A2373" t="s">
        <v>4498</v>
      </c>
      <c r="B2373" t="s">
        <v>4113</v>
      </c>
      <c r="C2373">
        <v>0.75</v>
      </c>
      <c r="D2373" s="70">
        <v>46090</v>
      </c>
      <c r="E2373" s="70">
        <v>46112</v>
      </c>
      <c r="F2373">
        <v>1.7</v>
      </c>
      <c r="G2373" s="71">
        <v>0</v>
      </c>
    </row>
    <row r="2374" spans="1:7">
      <c r="A2374" t="s">
        <v>4499</v>
      </c>
      <c r="B2374" t="s">
        <v>4135</v>
      </c>
      <c r="C2374">
        <v>0.75</v>
      </c>
      <c r="D2374" s="70">
        <v>46090</v>
      </c>
      <c r="E2374" s="70">
        <v>46112</v>
      </c>
      <c r="F2374">
        <v>1.1000000000000001</v>
      </c>
      <c r="G2374" s="71">
        <v>0</v>
      </c>
    </row>
    <row r="2375" spans="1:7">
      <c r="A2375" t="s">
        <v>4500</v>
      </c>
      <c r="B2375" t="s">
        <v>3973</v>
      </c>
      <c r="C2375">
        <v>0.54</v>
      </c>
      <c r="D2375" s="70">
        <v>46090</v>
      </c>
      <c r="E2375" s="70">
        <v>46109</v>
      </c>
      <c r="F2375">
        <v>1.1499999999999999</v>
      </c>
      <c r="G2375" s="71">
        <v>0</v>
      </c>
    </row>
    <row r="2376" spans="1:7">
      <c r="A2376" t="s">
        <v>4501</v>
      </c>
      <c r="B2376" t="s">
        <v>4135</v>
      </c>
      <c r="C2376">
        <v>0.75</v>
      </c>
      <c r="D2376" s="70">
        <v>46090</v>
      </c>
      <c r="E2376" s="70">
        <v>46112</v>
      </c>
      <c r="F2376">
        <v>1.2</v>
      </c>
      <c r="G2376" s="71">
        <v>0</v>
      </c>
    </row>
    <row r="2377" spans="1:7">
      <c r="A2377" t="s">
        <v>4502</v>
      </c>
      <c r="B2377" t="s">
        <v>4113</v>
      </c>
      <c r="C2377">
        <v>0.75</v>
      </c>
      <c r="D2377" s="70">
        <v>46090</v>
      </c>
      <c r="E2377" s="70">
        <v>46112</v>
      </c>
      <c r="F2377">
        <v>1.85</v>
      </c>
      <c r="G2377" s="71">
        <v>0</v>
      </c>
    </row>
    <row r="2378" spans="1:7">
      <c r="A2378" t="s">
        <v>4503</v>
      </c>
      <c r="B2378" t="s">
        <v>4135</v>
      </c>
      <c r="C2378">
        <v>0.75</v>
      </c>
      <c r="D2378" s="70">
        <v>46090</v>
      </c>
      <c r="E2378" s="70">
        <v>46112</v>
      </c>
      <c r="F2378">
        <v>1.2</v>
      </c>
      <c r="G2378" s="71">
        <v>0</v>
      </c>
    </row>
    <row r="2379" spans="1:7">
      <c r="A2379" t="s">
        <v>4504</v>
      </c>
      <c r="B2379" t="s">
        <v>4407</v>
      </c>
      <c r="C2379">
        <v>0.75</v>
      </c>
      <c r="D2379" s="70">
        <v>46091</v>
      </c>
      <c r="E2379" s="70">
        <v>46113</v>
      </c>
      <c r="F2379">
        <v>5.8</v>
      </c>
      <c r="G2379" s="71">
        <v>0</v>
      </c>
    </row>
    <row r="2380" spans="1:7">
      <c r="A2380" t="s">
        <v>4505</v>
      </c>
      <c r="B2380" t="s">
        <v>4389</v>
      </c>
      <c r="C2380">
        <v>0.75</v>
      </c>
      <c r="D2380" s="70">
        <v>46091</v>
      </c>
      <c r="E2380" s="70">
        <v>46113</v>
      </c>
      <c r="F2380">
        <v>1.5</v>
      </c>
      <c r="G2380" s="71">
        <v>0</v>
      </c>
    </row>
    <row r="2381" spans="1:7">
      <c r="A2381" t="s">
        <v>4506</v>
      </c>
      <c r="B2381" t="s">
        <v>4389</v>
      </c>
      <c r="C2381">
        <v>0.75</v>
      </c>
      <c r="D2381" s="70">
        <v>46091</v>
      </c>
      <c r="E2381" s="70">
        <v>46113</v>
      </c>
      <c r="F2381">
        <v>1.5</v>
      </c>
      <c r="G2381" s="71">
        <v>0</v>
      </c>
    </row>
    <row r="2382" spans="1:7">
      <c r="A2382" t="s">
        <v>4507</v>
      </c>
      <c r="B2382" t="s">
        <v>4389</v>
      </c>
      <c r="C2382">
        <v>0.75</v>
      </c>
      <c r="D2382" s="70">
        <v>46091</v>
      </c>
      <c r="E2382" s="70">
        <v>46113</v>
      </c>
      <c r="F2382">
        <v>1.5</v>
      </c>
      <c r="G2382" s="71">
        <v>0</v>
      </c>
    </row>
    <row r="2383" spans="1:7">
      <c r="A2383" t="s">
        <v>4508</v>
      </c>
      <c r="B2383" t="s">
        <v>4389</v>
      </c>
      <c r="C2383">
        <v>0.75</v>
      </c>
      <c r="D2383" s="70">
        <v>46091</v>
      </c>
      <c r="E2383" s="70">
        <v>46113</v>
      </c>
      <c r="F2383">
        <v>1.5</v>
      </c>
      <c r="G2383" s="71">
        <v>0</v>
      </c>
    </row>
    <row r="2384" spans="1:7">
      <c r="A2384" t="s">
        <v>4509</v>
      </c>
      <c r="B2384" t="s">
        <v>4389</v>
      </c>
      <c r="C2384">
        <v>0.75</v>
      </c>
      <c r="D2384" s="70">
        <v>46091</v>
      </c>
      <c r="E2384" s="70">
        <v>46113</v>
      </c>
      <c r="F2384">
        <v>1.5</v>
      </c>
      <c r="G2384" s="71">
        <v>0</v>
      </c>
    </row>
    <row r="2385" spans="1:7">
      <c r="A2385" t="s">
        <v>4510</v>
      </c>
      <c r="B2385" t="s">
        <v>4389</v>
      </c>
      <c r="C2385">
        <v>0.75</v>
      </c>
      <c r="D2385" s="70">
        <v>46091</v>
      </c>
      <c r="E2385" s="70">
        <v>46113</v>
      </c>
      <c r="F2385">
        <v>1.5</v>
      </c>
      <c r="G2385" s="71">
        <v>0</v>
      </c>
    </row>
    <row r="2386" spans="1:7">
      <c r="A2386" t="s">
        <v>4511</v>
      </c>
      <c r="B2386" t="s">
        <v>3973</v>
      </c>
      <c r="C2386">
        <v>0.54</v>
      </c>
      <c r="D2386" s="70">
        <v>46091</v>
      </c>
      <c r="E2386" s="70">
        <v>46110</v>
      </c>
      <c r="F2386">
        <v>1.1200000000000001</v>
      </c>
      <c r="G2386" s="71">
        <v>0</v>
      </c>
    </row>
    <row r="2387" spans="1:7">
      <c r="A2387" t="s">
        <v>4512</v>
      </c>
      <c r="B2387" t="s">
        <v>3346</v>
      </c>
      <c r="C2387">
        <v>0.75</v>
      </c>
      <c r="D2387" s="70">
        <v>46092</v>
      </c>
      <c r="E2387" s="70">
        <v>46114</v>
      </c>
      <c r="F2387">
        <v>2.15</v>
      </c>
      <c r="G2387" s="71">
        <v>0</v>
      </c>
    </row>
    <row r="2388" spans="1:7">
      <c r="A2388" t="s">
        <v>4513</v>
      </c>
      <c r="B2388" t="s">
        <v>4389</v>
      </c>
      <c r="C2388">
        <v>0.75</v>
      </c>
      <c r="D2388" s="70">
        <v>46093</v>
      </c>
      <c r="E2388" s="70">
        <v>46117</v>
      </c>
      <c r="F2388">
        <v>1.35</v>
      </c>
      <c r="G2388" s="71">
        <v>0</v>
      </c>
    </row>
    <row r="2389" spans="1:7">
      <c r="A2389" t="s">
        <v>4514</v>
      </c>
      <c r="B2389" t="s">
        <v>4389</v>
      </c>
      <c r="C2389">
        <v>0.75</v>
      </c>
      <c r="D2389" s="70">
        <v>46093</v>
      </c>
      <c r="E2389" s="70">
        <v>46117</v>
      </c>
      <c r="F2389">
        <v>1.35</v>
      </c>
      <c r="G2389" s="71">
        <v>0</v>
      </c>
    </row>
    <row r="2390" spans="1:7">
      <c r="A2390" t="s">
        <v>4515</v>
      </c>
      <c r="B2390" t="s">
        <v>4389</v>
      </c>
      <c r="C2390">
        <v>0.75</v>
      </c>
      <c r="D2390" s="70">
        <v>46093</v>
      </c>
      <c r="E2390" s="70">
        <v>46117</v>
      </c>
      <c r="F2390">
        <v>1.35</v>
      </c>
      <c r="G2390" s="71">
        <v>0</v>
      </c>
    </row>
    <row r="2391" spans="1:7">
      <c r="A2391" t="s">
        <v>4516</v>
      </c>
      <c r="B2391" t="s">
        <v>4389</v>
      </c>
      <c r="C2391">
        <v>0.75</v>
      </c>
      <c r="D2391" s="70">
        <v>46093</v>
      </c>
      <c r="E2391" s="70">
        <v>46117</v>
      </c>
      <c r="F2391">
        <v>1.35</v>
      </c>
      <c r="G2391" s="71">
        <v>0</v>
      </c>
    </row>
    <row r="2392" spans="1:7">
      <c r="A2392" t="s">
        <v>4517</v>
      </c>
      <c r="B2392" t="s">
        <v>3643</v>
      </c>
      <c r="C2392">
        <v>0.54</v>
      </c>
      <c r="D2392" s="70">
        <v>46095</v>
      </c>
      <c r="E2392" s="70">
        <v>46113</v>
      </c>
      <c r="F2392">
        <v>1.92</v>
      </c>
      <c r="G2392" s="71">
        <v>0</v>
      </c>
    </row>
    <row r="2393" spans="1:7">
      <c r="A2393" t="s">
        <v>4518</v>
      </c>
      <c r="B2393" t="s">
        <v>4407</v>
      </c>
      <c r="C2393">
        <v>0.75</v>
      </c>
      <c r="D2393" s="70">
        <v>46096</v>
      </c>
      <c r="E2393" s="70">
        <v>46118</v>
      </c>
      <c r="F2393">
        <v>5.65</v>
      </c>
      <c r="G2393" s="71">
        <v>0</v>
      </c>
    </row>
    <row r="2394" spans="1:7">
      <c r="A2394" t="s">
        <v>4519</v>
      </c>
      <c r="B2394" t="s">
        <v>4407</v>
      </c>
      <c r="C2394">
        <v>0.75</v>
      </c>
      <c r="D2394" s="70">
        <v>46096</v>
      </c>
      <c r="E2394" s="70">
        <v>46118</v>
      </c>
      <c r="F2394">
        <v>5.65</v>
      </c>
      <c r="G2394" s="71">
        <v>0</v>
      </c>
    </row>
    <row r="2395" spans="1:7">
      <c r="A2395" t="s">
        <v>4520</v>
      </c>
      <c r="B2395" t="s">
        <v>4407</v>
      </c>
      <c r="C2395">
        <v>0.75</v>
      </c>
      <c r="D2395" s="70">
        <v>46096</v>
      </c>
      <c r="E2395" s="70">
        <v>46118</v>
      </c>
      <c r="F2395">
        <v>5.65</v>
      </c>
      <c r="G2395" s="71">
        <v>0</v>
      </c>
    </row>
    <row r="2396" spans="1:7">
      <c r="A2396" t="s">
        <v>4521</v>
      </c>
      <c r="B2396" t="s">
        <v>3629</v>
      </c>
      <c r="C2396">
        <v>0.54</v>
      </c>
      <c r="D2396" s="70">
        <v>46098</v>
      </c>
      <c r="E2396" s="70">
        <v>46117</v>
      </c>
      <c r="F2396">
        <v>1.19</v>
      </c>
      <c r="G2396" s="71">
        <v>0</v>
      </c>
    </row>
    <row r="2397" spans="1:7">
      <c r="A2397" t="s">
        <v>4522</v>
      </c>
      <c r="B2397" t="s">
        <v>3629</v>
      </c>
      <c r="C2397">
        <v>0.54</v>
      </c>
      <c r="D2397" s="70">
        <v>46098</v>
      </c>
      <c r="E2397" s="70">
        <v>46117</v>
      </c>
      <c r="F2397">
        <v>1.58</v>
      </c>
      <c r="G2397" s="71">
        <v>0</v>
      </c>
    </row>
    <row r="2398" spans="1:7">
      <c r="A2398" t="s">
        <v>4523</v>
      </c>
      <c r="B2398" t="s">
        <v>3629</v>
      </c>
      <c r="C2398">
        <v>0.54</v>
      </c>
      <c r="D2398" s="70">
        <v>46098</v>
      </c>
      <c r="E2398" s="70">
        <v>46117</v>
      </c>
      <c r="F2398">
        <v>1.69</v>
      </c>
      <c r="G2398" s="71">
        <v>0</v>
      </c>
    </row>
    <row r="2399" spans="1:7">
      <c r="A2399" t="s">
        <v>4524</v>
      </c>
      <c r="B2399" t="s">
        <v>3753</v>
      </c>
      <c r="C2399">
        <v>0.75</v>
      </c>
      <c r="D2399" s="70">
        <v>46099</v>
      </c>
      <c r="E2399" s="70">
        <v>46121</v>
      </c>
      <c r="F2399">
        <v>2.1</v>
      </c>
      <c r="G2399" s="71">
        <v>0</v>
      </c>
    </row>
    <row r="2400" spans="1:7">
      <c r="A2400" t="s">
        <v>4525</v>
      </c>
      <c r="B2400" t="s">
        <v>3696</v>
      </c>
      <c r="C2400">
        <v>0.54</v>
      </c>
      <c r="D2400" s="70">
        <v>46100</v>
      </c>
      <c r="E2400" s="70">
        <v>46119</v>
      </c>
      <c r="F2400">
        <v>1.92</v>
      </c>
      <c r="G2400" s="71">
        <v>0</v>
      </c>
    </row>
    <row r="2401" spans="1:7">
      <c r="A2401" t="s">
        <v>4526</v>
      </c>
      <c r="B2401" t="s">
        <v>3698</v>
      </c>
      <c r="C2401">
        <v>0.54</v>
      </c>
      <c r="D2401" s="70">
        <v>46100</v>
      </c>
      <c r="E2401" s="70">
        <v>46119</v>
      </c>
      <c r="F2401">
        <v>1.92</v>
      </c>
      <c r="G2401" s="71">
        <v>0</v>
      </c>
    </row>
    <row r="2402" spans="1:7">
      <c r="A2402" t="s">
        <v>1221</v>
      </c>
      <c r="B2402" t="s">
        <v>3629</v>
      </c>
      <c r="C2402">
        <v>0.54</v>
      </c>
      <c r="D2402" s="70">
        <v>46100</v>
      </c>
      <c r="E2402" s="70">
        <v>46119</v>
      </c>
      <c r="F2402">
        <v>1.31</v>
      </c>
      <c r="G2402" s="71">
        <v>0</v>
      </c>
    </row>
    <row r="2403" spans="1:7">
      <c r="A2403" t="s">
        <v>4527</v>
      </c>
      <c r="B2403" t="s">
        <v>4113</v>
      </c>
      <c r="C2403">
        <v>0.75</v>
      </c>
      <c r="D2403" s="70">
        <v>46105</v>
      </c>
      <c r="E2403" s="70">
        <v>46125</v>
      </c>
      <c r="F2403">
        <v>1.05</v>
      </c>
      <c r="G2403" s="71">
        <v>0</v>
      </c>
    </row>
    <row r="2404" spans="1:7">
      <c r="A2404" t="s">
        <v>4528</v>
      </c>
      <c r="B2404" t="s">
        <v>3641</v>
      </c>
      <c r="C2404">
        <v>0.54</v>
      </c>
      <c r="D2404" s="70">
        <v>46109</v>
      </c>
      <c r="E2404" s="70">
        <v>46124</v>
      </c>
      <c r="F2404">
        <v>1.92</v>
      </c>
      <c r="G2404" s="71">
        <v>0</v>
      </c>
    </row>
    <row r="2405" spans="1:7">
      <c r="A2405" t="s">
        <v>4529</v>
      </c>
      <c r="B2405" t="s">
        <v>4113</v>
      </c>
      <c r="C2405">
        <v>0.75</v>
      </c>
      <c r="D2405" s="70">
        <v>46110</v>
      </c>
      <c r="E2405" s="70">
        <v>46128</v>
      </c>
      <c r="F2405">
        <v>0.8</v>
      </c>
      <c r="G2405" s="71">
        <v>0</v>
      </c>
    </row>
    <row r="2406" spans="1:7">
      <c r="A2406" t="s">
        <v>4530</v>
      </c>
      <c r="B2406" t="s">
        <v>4113</v>
      </c>
      <c r="C2406">
        <v>0.75</v>
      </c>
      <c r="D2406" s="70">
        <v>46110</v>
      </c>
      <c r="E2406" s="70">
        <v>46128</v>
      </c>
      <c r="F2406">
        <v>0.45</v>
      </c>
      <c r="G2406" s="71">
        <v>0</v>
      </c>
    </row>
    <row r="2407" spans="1:7">
      <c r="A2407" t="s">
        <v>4531</v>
      </c>
      <c r="B2407" t="s">
        <v>4113</v>
      </c>
      <c r="C2407">
        <v>0.75</v>
      </c>
      <c r="D2407" s="70">
        <v>46110</v>
      </c>
      <c r="E2407" s="70">
        <v>46128</v>
      </c>
      <c r="F2407">
        <v>0.7</v>
      </c>
      <c r="G2407" s="71">
        <v>0</v>
      </c>
    </row>
    <row r="2408" spans="1:7">
      <c r="A2408" t="s">
        <v>4532</v>
      </c>
      <c r="B2408" t="s">
        <v>4113</v>
      </c>
      <c r="C2408">
        <v>0.75</v>
      </c>
      <c r="D2408" s="70">
        <v>46110</v>
      </c>
      <c r="E2408" s="70">
        <v>46128</v>
      </c>
      <c r="F2408">
        <v>0.8</v>
      </c>
      <c r="G2408" s="71">
        <v>0</v>
      </c>
    </row>
    <row r="2409" spans="1:7">
      <c r="A2409" t="s">
        <v>4533</v>
      </c>
      <c r="B2409" t="s">
        <v>4113</v>
      </c>
      <c r="C2409">
        <v>0.75</v>
      </c>
      <c r="D2409" s="70">
        <v>46110</v>
      </c>
      <c r="E2409" s="70">
        <v>46128</v>
      </c>
      <c r="F2409">
        <v>1.1499999999999999</v>
      </c>
      <c r="G2409" s="71">
        <v>0</v>
      </c>
    </row>
    <row r="2410" spans="1:7">
      <c r="A2410" t="s">
        <v>4534</v>
      </c>
      <c r="B2410" t="s">
        <v>4113</v>
      </c>
      <c r="C2410">
        <v>0.75</v>
      </c>
      <c r="D2410" s="70">
        <v>46110</v>
      </c>
      <c r="E2410" s="70">
        <v>46128</v>
      </c>
      <c r="F2410">
        <v>1.25</v>
      </c>
      <c r="G2410" s="71">
        <v>0</v>
      </c>
    </row>
    <row r="2411" spans="1:7">
      <c r="A2411" t="s">
        <v>2343</v>
      </c>
      <c r="B2411" t="s">
        <v>3339</v>
      </c>
      <c r="C2411">
        <v>0.54</v>
      </c>
      <c r="D2411" s="70">
        <v>46111</v>
      </c>
      <c r="E2411" s="70">
        <v>46126</v>
      </c>
      <c r="F2411">
        <v>1.65</v>
      </c>
      <c r="G2411" s="71">
        <v>0</v>
      </c>
    </row>
    <row r="2412" spans="1:7">
      <c r="A2412" t="s">
        <v>4535</v>
      </c>
      <c r="B2412" t="s">
        <v>3643</v>
      </c>
      <c r="C2412">
        <v>0.54</v>
      </c>
      <c r="D2412" s="70">
        <v>46111</v>
      </c>
      <c r="E2412" s="70">
        <v>46126</v>
      </c>
      <c r="F2412">
        <v>1.19</v>
      </c>
      <c r="G2412" s="71">
        <v>0</v>
      </c>
    </row>
    <row r="2413" spans="1:7">
      <c r="A2413" t="s">
        <v>4536</v>
      </c>
      <c r="B2413" t="s">
        <v>4113</v>
      </c>
      <c r="C2413">
        <v>0.75</v>
      </c>
      <c r="D2413" s="70">
        <v>46111</v>
      </c>
      <c r="E2413" s="70">
        <v>46131</v>
      </c>
      <c r="F2413">
        <v>1.2</v>
      </c>
      <c r="G2413" s="71">
        <v>0</v>
      </c>
    </row>
    <row r="2414" spans="1:7">
      <c r="A2414" t="s">
        <v>4537</v>
      </c>
      <c r="B2414" t="s">
        <v>3643</v>
      </c>
      <c r="C2414">
        <v>0.54</v>
      </c>
      <c r="D2414" s="70">
        <v>46112</v>
      </c>
      <c r="E2414" s="70">
        <v>46127</v>
      </c>
      <c r="F2414">
        <v>1.58</v>
      </c>
      <c r="G2414" s="71">
        <v>0</v>
      </c>
    </row>
    <row r="2415" spans="1:7">
      <c r="A2415" t="s">
        <v>4538</v>
      </c>
      <c r="B2415" t="s">
        <v>3643</v>
      </c>
      <c r="C2415">
        <v>0.54</v>
      </c>
      <c r="D2415" s="70">
        <v>46114</v>
      </c>
      <c r="E2415" s="70">
        <v>46130</v>
      </c>
      <c r="F2415">
        <v>1.27</v>
      </c>
      <c r="G2415" s="71">
        <v>0</v>
      </c>
    </row>
    <row r="2416" spans="1:7">
      <c r="A2416" t="s">
        <v>4539</v>
      </c>
      <c r="B2416" t="s">
        <v>3772</v>
      </c>
      <c r="C2416">
        <v>0.75</v>
      </c>
      <c r="D2416" s="70">
        <v>46114</v>
      </c>
      <c r="E2416" s="70">
        <v>46134</v>
      </c>
      <c r="F2416">
        <v>2.0499999999999998</v>
      </c>
      <c r="G2416" s="71">
        <v>0</v>
      </c>
    </row>
    <row r="2417" spans="1:7">
      <c r="A2417" t="s">
        <v>4540</v>
      </c>
      <c r="B2417" t="s">
        <v>3643</v>
      </c>
      <c r="C2417">
        <v>0.54</v>
      </c>
      <c r="D2417" s="70">
        <v>46114</v>
      </c>
      <c r="E2417" s="70">
        <v>46130</v>
      </c>
      <c r="F2417">
        <v>1.65</v>
      </c>
      <c r="G2417" s="71">
        <v>0</v>
      </c>
    </row>
    <row r="2418" spans="1:7">
      <c r="A2418" t="s">
        <v>1279</v>
      </c>
      <c r="B2418" t="s">
        <v>3696</v>
      </c>
      <c r="C2418">
        <v>0.54</v>
      </c>
      <c r="D2418" s="70">
        <v>46118</v>
      </c>
      <c r="E2418" s="70">
        <v>46133</v>
      </c>
      <c r="F2418">
        <v>1.38</v>
      </c>
      <c r="G2418" s="71">
        <v>0</v>
      </c>
    </row>
    <row r="2419" spans="1:7">
      <c r="A2419" t="s">
        <v>4541</v>
      </c>
      <c r="B2419" t="s">
        <v>3698</v>
      </c>
      <c r="C2419">
        <v>0.54</v>
      </c>
      <c r="D2419" s="70">
        <v>46118</v>
      </c>
      <c r="E2419" s="70">
        <v>46133</v>
      </c>
      <c r="F2419">
        <v>1.38</v>
      </c>
      <c r="G2419" s="71">
        <v>0</v>
      </c>
    </row>
    <row r="2420" spans="1:7">
      <c r="A2420" t="s">
        <v>4542</v>
      </c>
      <c r="B2420" t="s">
        <v>3364</v>
      </c>
      <c r="C2420">
        <v>0.54</v>
      </c>
      <c r="D2420" s="70">
        <v>46118</v>
      </c>
      <c r="E2420" s="70">
        <v>46133</v>
      </c>
      <c r="F2420">
        <v>1.65</v>
      </c>
      <c r="G2420" s="71">
        <v>0</v>
      </c>
    </row>
    <row r="2421" spans="1:7">
      <c r="A2421" t="s">
        <v>4543</v>
      </c>
      <c r="B2421" t="s">
        <v>3696</v>
      </c>
      <c r="C2421">
        <v>0.54</v>
      </c>
      <c r="D2421" s="70">
        <v>46118</v>
      </c>
      <c r="E2421" s="70">
        <v>46133</v>
      </c>
      <c r="F2421">
        <v>1.27</v>
      </c>
      <c r="G2421" s="71">
        <v>0</v>
      </c>
    </row>
    <row r="2422" spans="1:7">
      <c r="A2422" t="s">
        <v>4544</v>
      </c>
      <c r="B2422" t="s">
        <v>3698</v>
      </c>
      <c r="C2422">
        <v>0.54</v>
      </c>
      <c r="D2422" s="70">
        <v>46118</v>
      </c>
      <c r="E2422" s="70">
        <v>46133</v>
      </c>
      <c r="F2422">
        <v>1.27</v>
      </c>
      <c r="G2422" s="71">
        <v>0</v>
      </c>
    </row>
    <row r="2423" spans="1:7">
      <c r="A2423" t="s">
        <v>4545</v>
      </c>
      <c r="B2423" t="s">
        <v>3753</v>
      </c>
      <c r="C2423">
        <v>0.75</v>
      </c>
      <c r="D2423" s="70">
        <v>46118</v>
      </c>
      <c r="E2423" s="70">
        <v>46138</v>
      </c>
      <c r="F2423">
        <v>1.3</v>
      </c>
      <c r="G2423" s="71">
        <v>0</v>
      </c>
    </row>
    <row r="2424" spans="1:7">
      <c r="A2424" t="s">
        <v>4546</v>
      </c>
      <c r="B2424" t="s">
        <v>3696</v>
      </c>
      <c r="C2424">
        <v>0.54</v>
      </c>
      <c r="D2424" s="70">
        <v>46118</v>
      </c>
      <c r="E2424" s="70">
        <v>46133</v>
      </c>
      <c r="F2424">
        <v>1.62</v>
      </c>
      <c r="G2424" s="71">
        <v>0</v>
      </c>
    </row>
    <row r="2425" spans="1:7">
      <c r="A2425" t="s">
        <v>4547</v>
      </c>
      <c r="B2425" t="s">
        <v>3698</v>
      </c>
      <c r="C2425">
        <v>0.54</v>
      </c>
      <c r="D2425" s="70">
        <v>46118</v>
      </c>
      <c r="E2425" s="70">
        <v>46133</v>
      </c>
      <c r="F2425">
        <v>1.62</v>
      </c>
      <c r="G2425" s="71">
        <v>0</v>
      </c>
    </row>
    <row r="2426" spans="1:7">
      <c r="A2426" t="s">
        <v>4548</v>
      </c>
      <c r="B2426" t="s">
        <v>3753</v>
      </c>
      <c r="C2426">
        <v>0.75</v>
      </c>
      <c r="D2426" s="70">
        <v>46118</v>
      </c>
      <c r="E2426" s="70">
        <v>46138</v>
      </c>
      <c r="F2426">
        <v>1.7</v>
      </c>
      <c r="G2426" s="71">
        <v>0</v>
      </c>
    </row>
    <row r="2427" spans="1:7">
      <c r="A2427" t="s">
        <v>4549</v>
      </c>
      <c r="B2427" t="s">
        <v>3696</v>
      </c>
      <c r="C2427">
        <v>0.54</v>
      </c>
      <c r="D2427" s="70">
        <v>46118</v>
      </c>
      <c r="E2427" s="70">
        <v>46133</v>
      </c>
      <c r="F2427">
        <v>1.69</v>
      </c>
      <c r="G2427" s="71">
        <v>0</v>
      </c>
    </row>
    <row r="2428" spans="1:7">
      <c r="A2428" t="s">
        <v>4550</v>
      </c>
      <c r="B2428" t="s">
        <v>3698</v>
      </c>
      <c r="C2428">
        <v>0.54</v>
      </c>
      <c r="D2428" s="70">
        <v>46118</v>
      </c>
      <c r="E2428" s="70">
        <v>46133</v>
      </c>
      <c r="F2428">
        <v>1.69</v>
      </c>
      <c r="G2428" s="71">
        <v>0</v>
      </c>
    </row>
    <row r="2429" spans="1:7">
      <c r="A2429" t="s">
        <v>4551</v>
      </c>
      <c r="B2429" t="s">
        <v>3753</v>
      </c>
      <c r="C2429">
        <v>0.75</v>
      </c>
      <c r="D2429" s="70">
        <v>46118</v>
      </c>
      <c r="E2429" s="70">
        <v>46138</v>
      </c>
      <c r="F2429">
        <v>1.8</v>
      </c>
      <c r="G2429" s="71">
        <v>0</v>
      </c>
    </row>
    <row r="2430" spans="1:7">
      <c r="A2430" t="s">
        <v>1220</v>
      </c>
      <c r="B2430" t="s">
        <v>3629</v>
      </c>
      <c r="C2430">
        <v>0.54</v>
      </c>
      <c r="D2430" s="70">
        <v>46119</v>
      </c>
      <c r="E2430" s="70">
        <v>46134</v>
      </c>
      <c r="F2430">
        <v>0.81</v>
      </c>
      <c r="G2430" s="71">
        <v>0</v>
      </c>
    </row>
    <row r="2431" spans="1:7">
      <c r="A2431" t="s">
        <v>1222</v>
      </c>
      <c r="B2431" t="s">
        <v>3629</v>
      </c>
      <c r="C2431">
        <v>0.54</v>
      </c>
      <c r="D2431" s="70">
        <v>46119</v>
      </c>
      <c r="E2431" s="70">
        <v>46134</v>
      </c>
      <c r="F2431">
        <v>0.42</v>
      </c>
      <c r="G2431" s="71">
        <v>0</v>
      </c>
    </row>
    <row r="2432" spans="1:7">
      <c r="A2432" t="s">
        <v>1223</v>
      </c>
      <c r="B2432" t="s">
        <v>3629</v>
      </c>
      <c r="C2432">
        <v>0.54</v>
      </c>
      <c r="D2432" s="70">
        <v>46119</v>
      </c>
      <c r="E2432" s="70">
        <v>46134</v>
      </c>
      <c r="F2432">
        <v>0.62</v>
      </c>
      <c r="G2432" s="71">
        <v>0</v>
      </c>
    </row>
    <row r="2433" spans="1:7">
      <c r="A2433" t="s">
        <v>4552</v>
      </c>
      <c r="B2433" t="s">
        <v>3821</v>
      </c>
      <c r="C2433">
        <v>0.75</v>
      </c>
      <c r="D2433" s="70">
        <v>46120</v>
      </c>
      <c r="E2433" s="70">
        <v>46140</v>
      </c>
      <c r="F2433">
        <v>2.0499999999999998</v>
      </c>
      <c r="G2433" s="71">
        <v>0</v>
      </c>
    </row>
    <row r="2434" spans="1:7">
      <c r="A2434" t="s">
        <v>4553</v>
      </c>
      <c r="B2434" t="s">
        <v>3823</v>
      </c>
      <c r="C2434">
        <v>0.75</v>
      </c>
      <c r="D2434" s="70">
        <v>46120</v>
      </c>
      <c r="E2434" s="70">
        <v>46140</v>
      </c>
      <c r="F2434">
        <v>2.0499999999999998</v>
      </c>
      <c r="G2434" s="71">
        <v>0</v>
      </c>
    </row>
    <row r="2435" spans="1:7">
      <c r="A2435" t="s">
        <v>4554</v>
      </c>
      <c r="B2435" t="s">
        <v>3753</v>
      </c>
      <c r="C2435">
        <v>0.75</v>
      </c>
      <c r="D2435" s="70">
        <v>46120</v>
      </c>
      <c r="E2435" s="70">
        <v>46140</v>
      </c>
      <c r="F2435">
        <v>1.4</v>
      </c>
      <c r="G2435" s="71">
        <v>0</v>
      </c>
    </row>
    <row r="2436" spans="1:7">
      <c r="A2436" t="s">
        <v>1225</v>
      </c>
      <c r="B2436" t="s">
        <v>3629</v>
      </c>
      <c r="C2436">
        <v>0.54</v>
      </c>
      <c r="D2436" s="70">
        <v>46121</v>
      </c>
      <c r="E2436" s="70">
        <v>46137</v>
      </c>
      <c r="F2436">
        <v>1.04</v>
      </c>
      <c r="G2436" s="71">
        <v>0</v>
      </c>
    </row>
    <row r="2437" spans="1:7">
      <c r="A2437" t="s">
        <v>1226</v>
      </c>
      <c r="B2437" t="s">
        <v>3629</v>
      </c>
      <c r="C2437">
        <v>0.54</v>
      </c>
      <c r="D2437" s="70">
        <v>46121</v>
      </c>
      <c r="E2437" s="70">
        <v>46137</v>
      </c>
      <c r="F2437">
        <v>1.08</v>
      </c>
      <c r="G2437" s="71">
        <v>0</v>
      </c>
    </row>
    <row r="2438" spans="1:7">
      <c r="A2438" t="s">
        <v>4555</v>
      </c>
      <c r="B2438" t="s">
        <v>3641</v>
      </c>
      <c r="C2438">
        <v>0.54</v>
      </c>
      <c r="D2438" s="70">
        <v>46123</v>
      </c>
      <c r="E2438" s="70">
        <v>46138</v>
      </c>
      <c r="F2438">
        <v>1.27</v>
      </c>
      <c r="G2438" s="71">
        <v>0</v>
      </c>
    </row>
    <row r="2439" spans="1:7">
      <c r="A2439" t="s">
        <v>4556</v>
      </c>
      <c r="B2439" t="s">
        <v>3641</v>
      </c>
      <c r="C2439">
        <v>0.54</v>
      </c>
      <c r="D2439" s="70">
        <v>46123</v>
      </c>
      <c r="E2439" s="70">
        <v>46138</v>
      </c>
      <c r="F2439">
        <v>1.69</v>
      </c>
      <c r="G2439" s="71">
        <v>0</v>
      </c>
    </row>
    <row r="2440" spans="1:7">
      <c r="A2440" t="s">
        <v>4557</v>
      </c>
      <c r="B2440" t="s">
        <v>3629</v>
      </c>
      <c r="C2440">
        <v>0.54</v>
      </c>
      <c r="D2440" s="70">
        <v>46123</v>
      </c>
      <c r="E2440" s="70">
        <v>46138</v>
      </c>
      <c r="F2440">
        <v>1.08</v>
      </c>
      <c r="G2440" s="71">
        <v>0</v>
      </c>
    </row>
    <row r="2441" spans="1:7">
      <c r="A2441" t="s">
        <v>4558</v>
      </c>
      <c r="B2441" t="s">
        <v>3770</v>
      </c>
      <c r="C2441">
        <v>0.75</v>
      </c>
      <c r="D2441" s="70">
        <v>46125</v>
      </c>
      <c r="E2441" s="70">
        <v>46145</v>
      </c>
      <c r="F2441">
        <v>2.0499999999999998</v>
      </c>
      <c r="G2441" s="71">
        <v>0</v>
      </c>
    </row>
    <row r="2442" spans="1:7">
      <c r="A2442" t="s">
        <v>1224</v>
      </c>
      <c r="B2442" t="s">
        <v>3629</v>
      </c>
      <c r="C2442">
        <v>0.54</v>
      </c>
      <c r="D2442" s="70">
        <v>46125</v>
      </c>
      <c r="E2442" s="70">
        <v>46140</v>
      </c>
      <c r="F2442">
        <v>0.69</v>
      </c>
      <c r="G2442" s="71">
        <v>0</v>
      </c>
    </row>
    <row r="2443" spans="1:7">
      <c r="A2443" t="s">
        <v>4559</v>
      </c>
      <c r="B2443" t="s">
        <v>3473</v>
      </c>
      <c r="C2443">
        <v>0.75</v>
      </c>
      <c r="D2443" s="70">
        <v>46127</v>
      </c>
      <c r="E2443" s="70">
        <v>46147</v>
      </c>
      <c r="F2443">
        <v>1.75</v>
      </c>
      <c r="G2443" s="71">
        <v>0</v>
      </c>
    </row>
    <row r="2444" spans="1:7">
      <c r="A2444" t="s">
        <v>4560</v>
      </c>
      <c r="B2444" t="s">
        <v>3772</v>
      </c>
      <c r="C2444">
        <v>0.75</v>
      </c>
      <c r="D2444" s="70">
        <v>46127</v>
      </c>
      <c r="E2444" s="70">
        <v>46147</v>
      </c>
      <c r="F2444">
        <v>1.3</v>
      </c>
      <c r="G2444" s="71">
        <v>0</v>
      </c>
    </row>
    <row r="2445" spans="1:7">
      <c r="A2445" t="s">
        <v>4561</v>
      </c>
      <c r="B2445" t="s">
        <v>3641</v>
      </c>
      <c r="C2445">
        <v>0.54</v>
      </c>
      <c r="D2445" s="70">
        <v>46128</v>
      </c>
      <c r="E2445" s="70">
        <v>46144</v>
      </c>
      <c r="F2445">
        <v>1.38</v>
      </c>
      <c r="G2445" s="71">
        <v>0</v>
      </c>
    </row>
    <row r="2446" spans="1:7">
      <c r="A2446" t="s">
        <v>4562</v>
      </c>
      <c r="B2446" t="s">
        <v>3643</v>
      </c>
      <c r="C2446">
        <v>0.54</v>
      </c>
      <c r="D2446" s="70">
        <v>46128</v>
      </c>
      <c r="E2446" s="70">
        <v>46144</v>
      </c>
      <c r="F2446">
        <v>0.81</v>
      </c>
      <c r="G2446" s="71">
        <v>0</v>
      </c>
    </row>
    <row r="2447" spans="1:7">
      <c r="A2447" t="s">
        <v>4563</v>
      </c>
      <c r="B2447" t="s">
        <v>3772</v>
      </c>
      <c r="C2447">
        <v>0.75</v>
      </c>
      <c r="D2447" s="70">
        <v>46128</v>
      </c>
      <c r="E2447" s="70">
        <v>46148</v>
      </c>
      <c r="F2447">
        <v>1.65</v>
      </c>
      <c r="G2447" s="71">
        <v>0</v>
      </c>
    </row>
    <row r="2448" spans="1:7">
      <c r="A2448" t="s">
        <v>4564</v>
      </c>
      <c r="B2448" t="s">
        <v>3643</v>
      </c>
      <c r="C2448">
        <v>0.54</v>
      </c>
      <c r="D2448" s="70">
        <v>46130</v>
      </c>
      <c r="E2448" s="70">
        <v>46145</v>
      </c>
      <c r="F2448">
        <v>0.85</v>
      </c>
      <c r="G2448" s="71">
        <v>0</v>
      </c>
    </row>
    <row r="2449" spans="1:7">
      <c r="A2449" t="s">
        <v>4565</v>
      </c>
      <c r="B2449" t="s">
        <v>3643</v>
      </c>
      <c r="C2449">
        <v>0.54</v>
      </c>
      <c r="D2449" s="70">
        <v>46130</v>
      </c>
      <c r="E2449" s="70">
        <v>46145</v>
      </c>
      <c r="F2449">
        <v>1.04</v>
      </c>
      <c r="G2449" s="71">
        <v>0</v>
      </c>
    </row>
    <row r="2450" spans="1:7">
      <c r="A2450" t="s">
        <v>4566</v>
      </c>
      <c r="B2450" t="s">
        <v>3772</v>
      </c>
      <c r="C2450">
        <v>0.75</v>
      </c>
      <c r="D2450" s="70">
        <v>46131</v>
      </c>
      <c r="E2450" s="70">
        <v>46149</v>
      </c>
      <c r="F2450">
        <v>1.35</v>
      </c>
      <c r="G2450" s="71">
        <v>0</v>
      </c>
    </row>
    <row r="2451" spans="1:7">
      <c r="A2451" t="s">
        <v>4567</v>
      </c>
      <c r="B2451" t="s">
        <v>3643</v>
      </c>
      <c r="C2451">
        <v>0.54</v>
      </c>
      <c r="D2451" s="70">
        <v>46131</v>
      </c>
      <c r="E2451" s="70">
        <v>46146</v>
      </c>
      <c r="F2451">
        <v>0.46</v>
      </c>
      <c r="G2451" s="71">
        <v>0</v>
      </c>
    </row>
    <row r="2452" spans="1:7">
      <c r="A2452" t="s">
        <v>4568</v>
      </c>
      <c r="B2452" t="s">
        <v>3643</v>
      </c>
      <c r="C2452">
        <v>0.54</v>
      </c>
      <c r="D2452" s="70">
        <v>46131</v>
      </c>
      <c r="E2452" s="70">
        <v>46146</v>
      </c>
      <c r="F2452">
        <v>1.1200000000000001</v>
      </c>
      <c r="G2452" s="71">
        <v>0</v>
      </c>
    </row>
    <row r="2453" spans="1:7">
      <c r="A2453" t="s">
        <v>4569</v>
      </c>
      <c r="B2453" t="s">
        <v>3643</v>
      </c>
      <c r="C2453">
        <v>0.54</v>
      </c>
      <c r="D2453" s="70">
        <v>46131</v>
      </c>
      <c r="E2453" s="70">
        <v>46146</v>
      </c>
      <c r="F2453">
        <v>1.1200000000000001</v>
      </c>
      <c r="G2453" s="71">
        <v>0</v>
      </c>
    </row>
    <row r="2454" spans="1:7">
      <c r="A2454" t="s">
        <v>4570</v>
      </c>
      <c r="B2454" t="s">
        <v>3772</v>
      </c>
      <c r="C2454">
        <v>0.75</v>
      </c>
      <c r="D2454" s="70">
        <v>46131</v>
      </c>
      <c r="E2454" s="70">
        <v>46149</v>
      </c>
      <c r="F2454">
        <v>1.8</v>
      </c>
      <c r="G2454" s="71">
        <v>0</v>
      </c>
    </row>
    <row r="2455" spans="1:7">
      <c r="A2455" t="s">
        <v>1281</v>
      </c>
      <c r="B2455" t="s">
        <v>3696</v>
      </c>
      <c r="C2455">
        <v>0.54</v>
      </c>
      <c r="D2455" s="70">
        <v>46132</v>
      </c>
      <c r="E2455" s="70">
        <v>46147</v>
      </c>
      <c r="F2455">
        <v>0.81</v>
      </c>
      <c r="G2455" s="71">
        <v>0</v>
      </c>
    </row>
    <row r="2456" spans="1:7">
      <c r="A2456" t="s">
        <v>4571</v>
      </c>
      <c r="B2456" t="s">
        <v>3698</v>
      </c>
      <c r="C2456">
        <v>0.54</v>
      </c>
      <c r="D2456" s="70">
        <v>46132</v>
      </c>
      <c r="E2456" s="70">
        <v>46147</v>
      </c>
      <c r="F2456">
        <v>0.81</v>
      </c>
      <c r="G2456" s="71">
        <v>0</v>
      </c>
    </row>
    <row r="2457" spans="1:7">
      <c r="A2457" t="s">
        <v>4572</v>
      </c>
      <c r="B2457" t="s">
        <v>3643</v>
      </c>
      <c r="C2457">
        <v>0.54</v>
      </c>
      <c r="D2457" s="70">
        <v>46133</v>
      </c>
      <c r="E2457" s="70">
        <v>46148</v>
      </c>
      <c r="F2457">
        <v>0.77</v>
      </c>
      <c r="G2457" s="71">
        <v>0</v>
      </c>
    </row>
    <row r="2458" spans="1:7">
      <c r="A2458" t="s">
        <v>1283</v>
      </c>
      <c r="B2458" t="s">
        <v>3696</v>
      </c>
      <c r="C2458">
        <v>0.54</v>
      </c>
      <c r="D2458" s="70">
        <v>46133</v>
      </c>
      <c r="E2458" s="70">
        <v>46148</v>
      </c>
      <c r="F2458">
        <v>1.1200000000000001</v>
      </c>
      <c r="G2458" s="71">
        <v>0</v>
      </c>
    </row>
    <row r="2459" spans="1:7">
      <c r="A2459" t="s">
        <v>4573</v>
      </c>
      <c r="B2459" t="s">
        <v>3698</v>
      </c>
      <c r="C2459">
        <v>0.54</v>
      </c>
      <c r="D2459" s="70">
        <v>46133</v>
      </c>
      <c r="E2459" s="70">
        <v>46148</v>
      </c>
      <c r="F2459">
        <v>1.1200000000000001</v>
      </c>
      <c r="G2459" s="71">
        <v>0</v>
      </c>
    </row>
    <row r="2460" spans="1:7">
      <c r="A2460" t="s">
        <v>4574</v>
      </c>
      <c r="B2460" t="s">
        <v>3821</v>
      </c>
      <c r="C2460">
        <v>0.75</v>
      </c>
      <c r="D2460" s="70">
        <v>46134</v>
      </c>
      <c r="E2460" s="70">
        <v>46154</v>
      </c>
      <c r="F2460">
        <v>1.45</v>
      </c>
      <c r="G2460" s="71">
        <v>0</v>
      </c>
    </row>
    <row r="2461" spans="1:7">
      <c r="A2461" t="s">
        <v>4575</v>
      </c>
      <c r="B2461" t="s">
        <v>3823</v>
      </c>
      <c r="C2461">
        <v>0.75</v>
      </c>
      <c r="D2461" s="70">
        <v>46134</v>
      </c>
      <c r="E2461" s="70">
        <v>46154</v>
      </c>
      <c r="F2461">
        <v>1.45</v>
      </c>
      <c r="G2461" s="71">
        <v>0</v>
      </c>
    </row>
    <row r="2462" spans="1:7">
      <c r="A2462" t="s">
        <v>4576</v>
      </c>
      <c r="B2462" t="s">
        <v>3481</v>
      </c>
      <c r="C2462">
        <v>0.75</v>
      </c>
      <c r="D2462" s="70">
        <v>46134</v>
      </c>
      <c r="E2462" s="70">
        <v>46154</v>
      </c>
      <c r="F2462">
        <v>1.75</v>
      </c>
      <c r="G2462" s="71">
        <v>0</v>
      </c>
    </row>
    <row r="2463" spans="1:7">
      <c r="A2463" t="s">
        <v>4577</v>
      </c>
      <c r="B2463" t="s">
        <v>3821</v>
      </c>
      <c r="C2463">
        <v>0.75</v>
      </c>
      <c r="D2463" s="70">
        <v>46134</v>
      </c>
      <c r="E2463" s="70">
        <v>46154</v>
      </c>
      <c r="F2463">
        <v>1.35</v>
      </c>
      <c r="G2463" s="71">
        <v>0</v>
      </c>
    </row>
    <row r="2464" spans="1:7">
      <c r="A2464" t="s">
        <v>4578</v>
      </c>
      <c r="B2464" t="s">
        <v>3823</v>
      </c>
      <c r="C2464">
        <v>0.75</v>
      </c>
      <c r="D2464" s="70">
        <v>46134</v>
      </c>
      <c r="E2464" s="70">
        <v>46154</v>
      </c>
      <c r="F2464">
        <v>1.35</v>
      </c>
      <c r="G2464" s="71">
        <v>0</v>
      </c>
    </row>
    <row r="2465" spans="1:7">
      <c r="A2465" t="s">
        <v>4579</v>
      </c>
      <c r="B2465" t="s">
        <v>3821</v>
      </c>
      <c r="C2465">
        <v>0.75</v>
      </c>
      <c r="D2465" s="70">
        <v>46134</v>
      </c>
      <c r="E2465" s="70">
        <v>46154</v>
      </c>
      <c r="F2465">
        <v>1.7</v>
      </c>
      <c r="G2465" s="71">
        <v>0</v>
      </c>
    </row>
    <row r="2466" spans="1:7">
      <c r="A2466" t="s">
        <v>4580</v>
      </c>
      <c r="B2466" t="s">
        <v>3823</v>
      </c>
      <c r="C2466">
        <v>0.75</v>
      </c>
      <c r="D2466" s="70">
        <v>46134</v>
      </c>
      <c r="E2466" s="70">
        <v>46154</v>
      </c>
      <c r="F2466">
        <v>1.7</v>
      </c>
      <c r="G2466" s="71">
        <v>0</v>
      </c>
    </row>
    <row r="2467" spans="1:7">
      <c r="A2467" t="s">
        <v>4581</v>
      </c>
      <c r="B2467" t="s">
        <v>3821</v>
      </c>
      <c r="C2467">
        <v>0.75</v>
      </c>
      <c r="D2467" s="70">
        <v>46134</v>
      </c>
      <c r="E2467" s="70">
        <v>46154</v>
      </c>
      <c r="F2467">
        <v>1.8</v>
      </c>
      <c r="G2467" s="71">
        <v>0</v>
      </c>
    </row>
    <row r="2468" spans="1:7">
      <c r="A2468" t="s">
        <v>4582</v>
      </c>
      <c r="B2468" t="s">
        <v>3823</v>
      </c>
      <c r="C2468">
        <v>0.75</v>
      </c>
      <c r="D2468" s="70">
        <v>46134</v>
      </c>
      <c r="E2468" s="70">
        <v>46154</v>
      </c>
      <c r="F2468">
        <v>1.8</v>
      </c>
      <c r="G2468" s="71">
        <v>0</v>
      </c>
    </row>
    <row r="2469" spans="1:7">
      <c r="A2469" t="s">
        <v>1278</v>
      </c>
      <c r="B2469" t="s">
        <v>3696</v>
      </c>
      <c r="C2469">
        <v>0.54</v>
      </c>
      <c r="D2469" s="70">
        <v>46135</v>
      </c>
      <c r="E2469" s="70">
        <v>46151</v>
      </c>
      <c r="F2469">
        <v>0.85</v>
      </c>
      <c r="G2469" s="71">
        <v>0</v>
      </c>
    </row>
    <row r="2470" spans="1:7">
      <c r="A2470" t="s">
        <v>2195</v>
      </c>
      <c r="B2470" t="s">
        <v>3698</v>
      </c>
      <c r="C2470">
        <v>0.54</v>
      </c>
      <c r="D2470" s="70">
        <v>46135</v>
      </c>
      <c r="E2470" s="70">
        <v>46151</v>
      </c>
      <c r="F2470">
        <v>0.85</v>
      </c>
      <c r="G2470" s="71">
        <v>0</v>
      </c>
    </row>
    <row r="2471" spans="1:7">
      <c r="A2471" t="s">
        <v>4583</v>
      </c>
      <c r="B2471" t="s">
        <v>3753</v>
      </c>
      <c r="C2471">
        <v>0.75</v>
      </c>
      <c r="D2471" s="70">
        <v>46135</v>
      </c>
      <c r="E2471" s="70">
        <v>46155</v>
      </c>
      <c r="F2471">
        <v>0.85</v>
      </c>
      <c r="G2471" s="71">
        <v>0</v>
      </c>
    </row>
    <row r="2472" spans="1:7">
      <c r="A2472" t="s">
        <v>4584</v>
      </c>
      <c r="B2472" t="s">
        <v>3753</v>
      </c>
      <c r="C2472">
        <v>0.75</v>
      </c>
      <c r="D2472" s="70">
        <v>46135</v>
      </c>
      <c r="E2472" s="70">
        <v>46155</v>
      </c>
      <c r="F2472">
        <v>0.45</v>
      </c>
      <c r="G2472" s="71">
        <v>0</v>
      </c>
    </row>
    <row r="2473" spans="1:7">
      <c r="A2473" t="s">
        <v>4585</v>
      </c>
      <c r="B2473" t="s">
        <v>3753</v>
      </c>
      <c r="C2473">
        <v>0.75</v>
      </c>
      <c r="D2473" s="70">
        <v>46135</v>
      </c>
      <c r="E2473" s="70">
        <v>46155</v>
      </c>
      <c r="F2473">
        <v>0.65</v>
      </c>
      <c r="G2473" s="71">
        <v>0</v>
      </c>
    </row>
    <row r="2474" spans="1:7">
      <c r="A2474" t="s">
        <v>1284</v>
      </c>
      <c r="B2474" t="s">
        <v>3696</v>
      </c>
      <c r="C2474">
        <v>0.54</v>
      </c>
      <c r="D2474" s="70">
        <v>46135</v>
      </c>
      <c r="E2474" s="70">
        <v>46151</v>
      </c>
      <c r="F2474">
        <v>1.1200000000000001</v>
      </c>
      <c r="G2474" s="71">
        <v>0</v>
      </c>
    </row>
    <row r="2475" spans="1:7">
      <c r="A2475" t="s">
        <v>2184</v>
      </c>
      <c r="B2475" t="s">
        <v>3698</v>
      </c>
      <c r="C2475">
        <v>0.54</v>
      </c>
      <c r="D2475" s="70">
        <v>46135</v>
      </c>
      <c r="E2475" s="70">
        <v>46151</v>
      </c>
      <c r="F2475">
        <v>1.1200000000000001</v>
      </c>
      <c r="G2475" s="71">
        <v>0</v>
      </c>
    </row>
    <row r="2476" spans="1:7">
      <c r="A2476" t="s">
        <v>1280</v>
      </c>
      <c r="B2476" t="s">
        <v>3696</v>
      </c>
      <c r="C2476">
        <v>0.54</v>
      </c>
      <c r="D2476" s="70">
        <v>46137</v>
      </c>
      <c r="E2476" s="70">
        <v>46152</v>
      </c>
      <c r="F2476">
        <v>0.46</v>
      </c>
      <c r="G2476" s="71">
        <v>0</v>
      </c>
    </row>
    <row r="2477" spans="1:7">
      <c r="A2477" t="s">
        <v>2196</v>
      </c>
      <c r="B2477" t="s">
        <v>3698</v>
      </c>
      <c r="C2477">
        <v>0.54</v>
      </c>
      <c r="D2477" s="70">
        <v>46137</v>
      </c>
      <c r="E2477" s="70">
        <v>46152</v>
      </c>
      <c r="F2477">
        <v>0.46</v>
      </c>
      <c r="G2477" s="71">
        <v>0</v>
      </c>
    </row>
    <row r="2478" spans="1:7">
      <c r="A2478" t="s">
        <v>4586</v>
      </c>
      <c r="B2478" t="s">
        <v>3696</v>
      </c>
      <c r="C2478">
        <v>0.54</v>
      </c>
      <c r="D2478" s="70">
        <v>46137</v>
      </c>
      <c r="E2478" s="70">
        <v>46152</v>
      </c>
      <c r="F2478">
        <v>1.08</v>
      </c>
      <c r="G2478" s="71">
        <v>0</v>
      </c>
    </row>
    <row r="2479" spans="1:7">
      <c r="A2479" t="s">
        <v>4587</v>
      </c>
      <c r="B2479" t="s">
        <v>3698</v>
      </c>
      <c r="C2479">
        <v>0.54</v>
      </c>
      <c r="D2479" s="70">
        <v>46137</v>
      </c>
      <c r="E2479" s="70">
        <v>46152</v>
      </c>
      <c r="F2479">
        <v>1.08</v>
      </c>
      <c r="G2479" s="71">
        <v>0</v>
      </c>
    </row>
    <row r="2480" spans="1:7">
      <c r="A2480" t="s">
        <v>1282</v>
      </c>
      <c r="B2480" t="s">
        <v>3696</v>
      </c>
      <c r="C2480">
        <v>0.54</v>
      </c>
      <c r="D2480" s="70">
        <v>46138</v>
      </c>
      <c r="E2480" s="70">
        <v>46153</v>
      </c>
      <c r="F2480">
        <v>0.77</v>
      </c>
      <c r="G2480" s="71">
        <v>0</v>
      </c>
    </row>
    <row r="2481" spans="1:7">
      <c r="A2481" t="s">
        <v>2197</v>
      </c>
      <c r="B2481" t="s">
        <v>3698</v>
      </c>
      <c r="C2481">
        <v>0.54</v>
      </c>
      <c r="D2481" s="70">
        <v>46138</v>
      </c>
      <c r="E2481" s="70">
        <v>46153</v>
      </c>
      <c r="F2481">
        <v>0.77</v>
      </c>
      <c r="G2481" s="71">
        <v>0</v>
      </c>
    </row>
    <row r="2482" spans="1:7">
      <c r="A2482" t="s">
        <v>4588</v>
      </c>
      <c r="B2482" t="s">
        <v>3753</v>
      </c>
      <c r="C2482">
        <v>0.75</v>
      </c>
      <c r="D2482" s="70">
        <v>46138</v>
      </c>
      <c r="E2482" s="70">
        <v>46156</v>
      </c>
      <c r="F2482">
        <v>1.1000000000000001</v>
      </c>
      <c r="G2482" s="71">
        <v>0</v>
      </c>
    </row>
    <row r="2483" spans="1:7">
      <c r="A2483" t="s">
        <v>4589</v>
      </c>
      <c r="B2483" t="s">
        <v>3753</v>
      </c>
      <c r="C2483">
        <v>0.75</v>
      </c>
      <c r="D2483" s="70">
        <v>46138</v>
      </c>
      <c r="E2483" s="70">
        <v>46156</v>
      </c>
      <c r="F2483">
        <v>1.1499999999999999</v>
      </c>
      <c r="G2483" s="71">
        <v>0</v>
      </c>
    </row>
    <row r="2484" spans="1:7">
      <c r="A2484" t="s">
        <v>4590</v>
      </c>
      <c r="B2484" t="s">
        <v>3641</v>
      </c>
      <c r="C2484">
        <v>0.54</v>
      </c>
      <c r="D2484" s="70">
        <v>46139</v>
      </c>
      <c r="E2484" s="70">
        <v>46154</v>
      </c>
      <c r="F2484">
        <v>0.92</v>
      </c>
      <c r="G2484" s="71">
        <v>0</v>
      </c>
    </row>
    <row r="2485" spans="1:7">
      <c r="A2485" t="s">
        <v>4591</v>
      </c>
      <c r="B2485" t="s">
        <v>3770</v>
      </c>
      <c r="C2485">
        <v>0.75</v>
      </c>
      <c r="D2485" s="70">
        <v>46139</v>
      </c>
      <c r="E2485" s="70">
        <v>46159</v>
      </c>
      <c r="F2485">
        <v>1.35</v>
      </c>
      <c r="G2485" s="71">
        <v>0</v>
      </c>
    </row>
    <row r="2486" spans="1:7">
      <c r="A2486" t="s">
        <v>2198</v>
      </c>
      <c r="B2486" t="s">
        <v>3641</v>
      </c>
      <c r="C2486">
        <v>0.54</v>
      </c>
      <c r="D2486" s="70">
        <v>46139</v>
      </c>
      <c r="E2486" s="70">
        <v>46154</v>
      </c>
      <c r="F2486">
        <v>1.1499999999999999</v>
      </c>
      <c r="G2486" s="71">
        <v>0</v>
      </c>
    </row>
    <row r="2487" spans="1:7">
      <c r="A2487" t="s">
        <v>4592</v>
      </c>
      <c r="B2487" t="s">
        <v>3770</v>
      </c>
      <c r="C2487">
        <v>0.75</v>
      </c>
      <c r="D2487" s="70">
        <v>46139</v>
      </c>
      <c r="E2487" s="70">
        <v>46159</v>
      </c>
      <c r="F2487">
        <v>1.8</v>
      </c>
      <c r="G2487" s="71">
        <v>0</v>
      </c>
    </row>
    <row r="2488" spans="1:7">
      <c r="A2488" t="s">
        <v>4593</v>
      </c>
      <c r="B2488" t="s">
        <v>3753</v>
      </c>
      <c r="C2488">
        <v>0.75</v>
      </c>
      <c r="D2488" s="70">
        <v>46139</v>
      </c>
      <c r="E2488" s="70">
        <v>46159</v>
      </c>
      <c r="F2488">
        <v>1.1499999999999999</v>
      </c>
      <c r="G2488" s="71">
        <v>0</v>
      </c>
    </row>
    <row r="2489" spans="1:7">
      <c r="A2489" t="s">
        <v>4594</v>
      </c>
      <c r="B2489" t="s">
        <v>3641</v>
      </c>
      <c r="C2489">
        <v>0.54</v>
      </c>
      <c r="D2489" s="70">
        <v>46140</v>
      </c>
      <c r="E2489" s="70">
        <v>46155</v>
      </c>
      <c r="F2489">
        <v>0.5</v>
      </c>
      <c r="G2489" s="71">
        <v>0</v>
      </c>
    </row>
    <row r="2490" spans="1:7">
      <c r="A2490" t="s">
        <v>4595</v>
      </c>
      <c r="B2490" t="s">
        <v>3753</v>
      </c>
      <c r="C2490">
        <v>0.75</v>
      </c>
      <c r="D2490" s="70">
        <v>46141</v>
      </c>
      <c r="E2490" s="70">
        <v>46161</v>
      </c>
      <c r="F2490">
        <v>0.75</v>
      </c>
      <c r="G2490" s="71">
        <v>0</v>
      </c>
    </row>
    <row r="2491" spans="1:7">
      <c r="A2491" t="s">
        <v>4596</v>
      </c>
      <c r="B2491" t="s">
        <v>3641</v>
      </c>
      <c r="C2491">
        <v>0.54</v>
      </c>
      <c r="D2491" s="70">
        <v>46142</v>
      </c>
      <c r="E2491" s="70">
        <v>46158</v>
      </c>
      <c r="F2491">
        <v>0.81</v>
      </c>
      <c r="G2491" s="71">
        <v>0</v>
      </c>
    </row>
    <row r="2492" spans="1:7">
      <c r="A2492" t="s">
        <v>4597</v>
      </c>
      <c r="B2492" t="s">
        <v>3641</v>
      </c>
      <c r="C2492">
        <v>0.54</v>
      </c>
      <c r="D2492" s="70">
        <v>46144</v>
      </c>
      <c r="E2492" s="70">
        <v>46159</v>
      </c>
      <c r="F2492">
        <v>0.77</v>
      </c>
      <c r="G2492" s="71">
        <v>0</v>
      </c>
    </row>
    <row r="2493" spans="1:7">
      <c r="A2493" t="s">
        <v>4598</v>
      </c>
      <c r="B2493" t="s">
        <v>3770</v>
      </c>
      <c r="C2493">
        <v>0.75</v>
      </c>
      <c r="D2493" s="70">
        <v>46145</v>
      </c>
      <c r="E2493" s="70">
        <v>46163</v>
      </c>
      <c r="F2493">
        <v>1.5</v>
      </c>
      <c r="G2493" s="71">
        <v>0</v>
      </c>
    </row>
    <row r="2494" spans="1:7">
      <c r="A2494" t="s">
        <v>4599</v>
      </c>
      <c r="B2494" t="s">
        <v>3772</v>
      </c>
      <c r="C2494">
        <v>0.75</v>
      </c>
      <c r="D2494" s="70">
        <v>46145</v>
      </c>
      <c r="E2494" s="70">
        <v>46163</v>
      </c>
      <c r="F2494">
        <v>0.85</v>
      </c>
      <c r="G2494" s="71">
        <v>0</v>
      </c>
    </row>
    <row r="2495" spans="1:7">
      <c r="A2495" t="s">
        <v>4600</v>
      </c>
      <c r="B2495" t="s">
        <v>3641</v>
      </c>
      <c r="C2495">
        <v>0.54</v>
      </c>
      <c r="D2495" s="70">
        <v>46145</v>
      </c>
      <c r="E2495" s="70">
        <v>46160</v>
      </c>
      <c r="F2495">
        <v>1.1200000000000001</v>
      </c>
      <c r="G2495" s="71">
        <v>0</v>
      </c>
    </row>
    <row r="2496" spans="1:7">
      <c r="A2496" t="s">
        <v>4601</v>
      </c>
      <c r="B2496" t="s">
        <v>3772</v>
      </c>
      <c r="C2496">
        <v>0.75</v>
      </c>
      <c r="D2496" s="70">
        <v>46146</v>
      </c>
      <c r="E2496" s="70">
        <v>46166</v>
      </c>
      <c r="F2496">
        <v>0.9</v>
      </c>
      <c r="G2496" s="71">
        <v>0</v>
      </c>
    </row>
    <row r="2497" spans="1:7">
      <c r="A2497" t="s">
        <v>4602</v>
      </c>
      <c r="B2497" t="s">
        <v>3772</v>
      </c>
      <c r="C2497">
        <v>0.75</v>
      </c>
      <c r="D2497" s="70">
        <v>46146</v>
      </c>
      <c r="E2497" s="70">
        <v>46166</v>
      </c>
      <c r="F2497">
        <v>1.1000000000000001</v>
      </c>
      <c r="G2497" s="71">
        <v>0</v>
      </c>
    </row>
    <row r="2498" spans="1:7">
      <c r="A2498" t="s">
        <v>4603</v>
      </c>
      <c r="B2498" t="s">
        <v>3772</v>
      </c>
      <c r="C2498">
        <v>0.75</v>
      </c>
      <c r="D2498" s="70">
        <v>46147</v>
      </c>
      <c r="E2498" s="70">
        <v>46167</v>
      </c>
      <c r="F2498">
        <v>0.5</v>
      </c>
      <c r="G2498" s="71">
        <v>0</v>
      </c>
    </row>
    <row r="2499" spans="1:7">
      <c r="A2499" t="s">
        <v>4604</v>
      </c>
      <c r="B2499" t="s">
        <v>3641</v>
      </c>
      <c r="C2499">
        <v>0.54</v>
      </c>
      <c r="D2499" s="70">
        <v>46147</v>
      </c>
      <c r="E2499" s="70">
        <v>46162</v>
      </c>
      <c r="F2499">
        <v>0.77</v>
      </c>
      <c r="G2499" s="71">
        <v>0</v>
      </c>
    </row>
    <row r="2500" spans="1:7">
      <c r="A2500" t="s">
        <v>4605</v>
      </c>
      <c r="B2500" t="s">
        <v>3772</v>
      </c>
      <c r="C2500">
        <v>0.75</v>
      </c>
      <c r="D2500" s="70">
        <v>46147</v>
      </c>
      <c r="E2500" s="70">
        <v>46167</v>
      </c>
      <c r="F2500">
        <v>1.2</v>
      </c>
      <c r="G2500" s="71">
        <v>0</v>
      </c>
    </row>
    <row r="2501" spans="1:7">
      <c r="A2501" t="s">
        <v>4606</v>
      </c>
      <c r="B2501" t="s">
        <v>3772</v>
      </c>
      <c r="C2501">
        <v>0.75</v>
      </c>
      <c r="D2501" s="70">
        <v>46147</v>
      </c>
      <c r="E2501" s="70">
        <v>46167</v>
      </c>
      <c r="F2501">
        <v>1.2</v>
      </c>
      <c r="G2501" s="71">
        <v>0</v>
      </c>
    </row>
    <row r="2502" spans="1:7">
      <c r="A2502" t="s">
        <v>4607</v>
      </c>
      <c r="B2502" t="s">
        <v>3821</v>
      </c>
      <c r="C2502">
        <v>0.75</v>
      </c>
      <c r="D2502" s="70">
        <v>46148</v>
      </c>
      <c r="E2502" s="70">
        <v>46173</v>
      </c>
      <c r="F2502">
        <v>0.85</v>
      </c>
      <c r="G2502" s="71">
        <v>0</v>
      </c>
    </row>
    <row r="2503" spans="1:7">
      <c r="A2503" t="s">
        <v>4608</v>
      </c>
      <c r="B2503" t="s">
        <v>3823</v>
      </c>
      <c r="C2503">
        <v>0.75</v>
      </c>
      <c r="D2503" s="70">
        <v>46148</v>
      </c>
      <c r="E2503" s="70">
        <v>46173</v>
      </c>
      <c r="F2503">
        <v>0.85</v>
      </c>
      <c r="G2503" s="71">
        <v>0</v>
      </c>
    </row>
    <row r="2504" spans="1:7">
      <c r="A2504" t="s">
        <v>4609</v>
      </c>
      <c r="B2504" t="s">
        <v>3772</v>
      </c>
      <c r="C2504">
        <v>0.75</v>
      </c>
      <c r="D2504" s="70">
        <v>46149</v>
      </c>
      <c r="E2504" s="70">
        <v>46174</v>
      </c>
      <c r="F2504">
        <v>0.8</v>
      </c>
      <c r="G2504" s="71">
        <v>0</v>
      </c>
    </row>
    <row r="2505" spans="1:7">
      <c r="A2505" t="s">
        <v>4610</v>
      </c>
      <c r="B2505" t="s">
        <v>3821</v>
      </c>
      <c r="C2505">
        <v>0.75</v>
      </c>
      <c r="D2505" s="70">
        <v>46149</v>
      </c>
      <c r="E2505" s="70">
        <v>46174</v>
      </c>
      <c r="F2505">
        <v>1.1499999999999999</v>
      </c>
      <c r="G2505" s="71">
        <v>0</v>
      </c>
    </row>
    <row r="2506" spans="1:7">
      <c r="A2506" t="s">
        <v>4611</v>
      </c>
      <c r="B2506" t="s">
        <v>3823</v>
      </c>
      <c r="C2506">
        <v>0.75</v>
      </c>
      <c r="D2506" s="70">
        <v>46149</v>
      </c>
      <c r="E2506" s="70">
        <v>46174</v>
      </c>
      <c r="F2506">
        <v>1.1499999999999999</v>
      </c>
      <c r="G2506" s="71">
        <v>0</v>
      </c>
    </row>
    <row r="2507" spans="1:7">
      <c r="A2507" t="s">
        <v>4612</v>
      </c>
      <c r="B2507" t="s">
        <v>3821</v>
      </c>
      <c r="C2507">
        <v>0.75</v>
      </c>
      <c r="D2507" s="70">
        <v>46152</v>
      </c>
      <c r="E2507" s="70">
        <v>46175</v>
      </c>
      <c r="F2507">
        <v>0.9</v>
      </c>
      <c r="G2507" s="71">
        <v>0</v>
      </c>
    </row>
    <row r="2508" spans="1:7">
      <c r="A2508" t="s">
        <v>4613</v>
      </c>
      <c r="B2508" t="s">
        <v>3823</v>
      </c>
      <c r="C2508">
        <v>0.75</v>
      </c>
      <c r="D2508" s="70">
        <v>46152</v>
      </c>
      <c r="E2508" s="70">
        <v>46175</v>
      </c>
      <c r="F2508">
        <v>0.9</v>
      </c>
      <c r="G2508" s="71">
        <v>0</v>
      </c>
    </row>
    <row r="2509" spans="1:7">
      <c r="A2509" t="s">
        <v>4614</v>
      </c>
      <c r="B2509" t="s">
        <v>3821</v>
      </c>
      <c r="C2509">
        <v>0.75</v>
      </c>
      <c r="D2509" s="70">
        <v>46152</v>
      </c>
      <c r="E2509" s="70">
        <v>46175</v>
      </c>
      <c r="F2509">
        <v>1.2</v>
      </c>
      <c r="G2509" s="71">
        <v>0</v>
      </c>
    </row>
    <row r="2510" spans="1:7">
      <c r="A2510" t="s">
        <v>4615</v>
      </c>
      <c r="B2510" t="s">
        <v>3823</v>
      </c>
      <c r="C2510">
        <v>0.75</v>
      </c>
      <c r="D2510" s="70">
        <v>46152</v>
      </c>
      <c r="E2510" s="70">
        <v>46175</v>
      </c>
      <c r="F2510">
        <v>1.2</v>
      </c>
      <c r="G2510" s="71">
        <v>0</v>
      </c>
    </row>
    <row r="2511" spans="1:7">
      <c r="A2511" t="s">
        <v>4616</v>
      </c>
      <c r="B2511" t="s">
        <v>3821</v>
      </c>
      <c r="C2511">
        <v>0.75</v>
      </c>
      <c r="D2511" s="70">
        <v>46153</v>
      </c>
      <c r="E2511" s="70">
        <v>46176</v>
      </c>
      <c r="F2511">
        <v>0.5</v>
      </c>
      <c r="G2511" s="71">
        <v>0</v>
      </c>
    </row>
    <row r="2512" spans="1:7">
      <c r="A2512" t="s">
        <v>4617</v>
      </c>
      <c r="B2512" t="s">
        <v>3823</v>
      </c>
      <c r="C2512">
        <v>0.75</v>
      </c>
      <c r="D2512" s="70">
        <v>46153</v>
      </c>
      <c r="E2512" s="70">
        <v>46176</v>
      </c>
      <c r="F2512">
        <v>0.5</v>
      </c>
      <c r="G2512" s="71">
        <v>0</v>
      </c>
    </row>
    <row r="2513" spans="1:7">
      <c r="A2513" t="s">
        <v>4618</v>
      </c>
      <c r="B2513" t="s">
        <v>3641</v>
      </c>
      <c r="C2513">
        <v>0.54</v>
      </c>
      <c r="D2513" s="70">
        <v>46153</v>
      </c>
      <c r="E2513" s="70">
        <v>46172</v>
      </c>
      <c r="F2513">
        <v>0.73</v>
      </c>
      <c r="G2513" s="71">
        <v>0</v>
      </c>
    </row>
    <row r="2514" spans="1:7">
      <c r="A2514" t="s">
        <v>4619</v>
      </c>
      <c r="B2514" t="s">
        <v>3821</v>
      </c>
      <c r="C2514">
        <v>0.75</v>
      </c>
      <c r="D2514" s="70">
        <v>46153</v>
      </c>
      <c r="E2514" s="70">
        <v>46176</v>
      </c>
      <c r="F2514">
        <v>1.1499999999999999</v>
      </c>
      <c r="G2514" s="71">
        <v>0</v>
      </c>
    </row>
    <row r="2515" spans="1:7">
      <c r="A2515" t="s">
        <v>4620</v>
      </c>
      <c r="B2515" t="s">
        <v>3823</v>
      </c>
      <c r="C2515">
        <v>0.75</v>
      </c>
      <c r="D2515" s="70">
        <v>46153</v>
      </c>
      <c r="E2515" s="70">
        <v>46176</v>
      </c>
      <c r="F2515">
        <v>1.1499999999999999</v>
      </c>
      <c r="G2515" s="71">
        <v>0</v>
      </c>
    </row>
    <row r="2516" spans="1:7">
      <c r="A2516" t="s">
        <v>4621</v>
      </c>
      <c r="B2516" t="s">
        <v>3821</v>
      </c>
      <c r="C2516">
        <v>0.75</v>
      </c>
      <c r="D2516" s="70">
        <v>46154</v>
      </c>
      <c r="E2516" s="70">
        <v>46177</v>
      </c>
      <c r="F2516">
        <v>0.8</v>
      </c>
      <c r="G2516" s="71">
        <v>0</v>
      </c>
    </row>
    <row r="2517" spans="1:7">
      <c r="A2517" t="s">
        <v>4622</v>
      </c>
      <c r="B2517" t="s">
        <v>3823</v>
      </c>
      <c r="C2517">
        <v>0.75</v>
      </c>
      <c r="D2517" s="70">
        <v>46154</v>
      </c>
      <c r="E2517" s="70">
        <v>46177</v>
      </c>
      <c r="F2517">
        <v>0.8</v>
      </c>
      <c r="G2517" s="71">
        <v>0</v>
      </c>
    </row>
    <row r="2518" spans="1:7">
      <c r="A2518" t="s">
        <v>4623</v>
      </c>
      <c r="B2518" t="s">
        <v>3770</v>
      </c>
      <c r="C2518">
        <v>0.75</v>
      </c>
      <c r="D2518" s="70">
        <v>46155</v>
      </c>
      <c r="E2518" s="70">
        <v>46180</v>
      </c>
      <c r="F2518">
        <v>0.95</v>
      </c>
      <c r="G2518" s="71">
        <v>0</v>
      </c>
    </row>
    <row r="2519" spans="1:7">
      <c r="A2519" t="s">
        <v>4624</v>
      </c>
      <c r="B2519" t="s">
        <v>3770</v>
      </c>
      <c r="C2519">
        <v>0.75</v>
      </c>
      <c r="D2519" s="70">
        <v>46155</v>
      </c>
      <c r="E2519" s="70">
        <v>46180</v>
      </c>
      <c r="F2519">
        <v>1.2</v>
      </c>
      <c r="G2519" s="71">
        <v>0</v>
      </c>
    </row>
    <row r="2520" spans="1:7">
      <c r="A2520" t="s">
        <v>4625</v>
      </c>
      <c r="B2520" t="s">
        <v>3770</v>
      </c>
      <c r="C2520">
        <v>0.75</v>
      </c>
      <c r="D2520" s="70">
        <v>46156</v>
      </c>
      <c r="E2520" s="70">
        <v>46181</v>
      </c>
      <c r="F2520">
        <v>0.5</v>
      </c>
      <c r="G2520" s="71">
        <v>0</v>
      </c>
    </row>
    <row r="2521" spans="1:7">
      <c r="A2521" t="s">
        <v>4626</v>
      </c>
      <c r="B2521" t="s">
        <v>3770</v>
      </c>
      <c r="C2521">
        <v>0.75</v>
      </c>
      <c r="D2521" s="70">
        <v>46159</v>
      </c>
      <c r="E2521" s="70">
        <v>46182</v>
      </c>
      <c r="F2521">
        <v>0.85</v>
      </c>
      <c r="G2521" s="71">
        <v>0</v>
      </c>
    </row>
    <row r="2522" spans="1:7">
      <c r="A2522" t="s">
        <v>4627</v>
      </c>
      <c r="B2522" t="s">
        <v>3770</v>
      </c>
      <c r="C2522">
        <v>0.75</v>
      </c>
      <c r="D2522" s="70">
        <v>46160</v>
      </c>
      <c r="E2522" s="70">
        <v>46183</v>
      </c>
      <c r="F2522">
        <v>0.8</v>
      </c>
      <c r="G2522" s="71">
        <v>0</v>
      </c>
    </row>
    <row r="2523" spans="1:7">
      <c r="A2523" t="s">
        <v>4628</v>
      </c>
      <c r="B2523" t="s">
        <v>3770</v>
      </c>
      <c r="C2523">
        <v>0.75</v>
      </c>
      <c r="D2523" s="70">
        <v>46161</v>
      </c>
      <c r="E2523" s="70">
        <v>46184</v>
      </c>
      <c r="F2523">
        <v>1.2</v>
      </c>
      <c r="G2523" s="71">
        <v>0</v>
      </c>
    </row>
    <row r="2524" spans="1:7">
      <c r="A2524" t="s">
        <v>4629</v>
      </c>
      <c r="B2524" t="s">
        <v>3770</v>
      </c>
      <c r="C2524">
        <v>0.75</v>
      </c>
      <c r="D2524" s="70">
        <v>46163</v>
      </c>
      <c r="E2524" s="70">
        <v>46188</v>
      </c>
      <c r="F2524">
        <v>0.8</v>
      </c>
      <c r="G2524" s="71">
        <v>0</v>
      </c>
    </row>
    <row r="2525" spans="1:7">
      <c r="A2525" t="s">
        <v>1392</v>
      </c>
      <c r="B2525" t="s">
        <v>4630</v>
      </c>
      <c r="C2525">
        <v>0.54</v>
      </c>
      <c r="D2525" s="70">
        <v>46172</v>
      </c>
      <c r="E2525" s="70">
        <v>46187</v>
      </c>
      <c r="F2525">
        <v>1.42</v>
      </c>
      <c r="G2525" s="71">
        <v>0</v>
      </c>
    </row>
    <row r="2526" spans="1:7">
      <c r="A2526" t="s">
        <v>1396</v>
      </c>
      <c r="B2526" t="s">
        <v>4630</v>
      </c>
      <c r="C2526">
        <v>0.54</v>
      </c>
      <c r="D2526" s="70">
        <v>46172</v>
      </c>
      <c r="E2526" s="70">
        <v>46187</v>
      </c>
      <c r="F2526">
        <v>1.42</v>
      </c>
      <c r="G2526" s="71">
        <v>0</v>
      </c>
    </row>
    <row r="2527" spans="1:7">
      <c r="A2527" t="s">
        <v>4631</v>
      </c>
      <c r="B2527" t="s">
        <v>4630</v>
      </c>
      <c r="C2527">
        <v>0.54</v>
      </c>
      <c r="D2527" s="70">
        <v>46172</v>
      </c>
      <c r="E2527" s="70">
        <v>46187</v>
      </c>
      <c r="F2527">
        <v>1.42</v>
      </c>
      <c r="G2527" s="71">
        <v>0</v>
      </c>
    </row>
    <row r="2528" spans="1:7">
      <c r="A2528" t="s">
        <v>4632</v>
      </c>
      <c r="B2528" t="s">
        <v>4630</v>
      </c>
      <c r="C2528">
        <v>0.54</v>
      </c>
      <c r="D2528" s="70">
        <v>46172</v>
      </c>
      <c r="E2528" s="70">
        <v>46187</v>
      </c>
      <c r="F2528">
        <v>1.42</v>
      </c>
      <c r="G2528" s="71">
        <v>0</v>
      </c>
    </row>
    <row r="2529" spans="1:7">
      <c r="A2529" t="s">
        <v>4633</v>
      </c>
      <c r="B2529" t="s">
        <v>4630</v>
      </c>
      <c r="C2529">
        <v>0.54</v>
      </c>
      <c r="D2529" s="70">
        <v>46172</v>
      </c>
      <c r="E2529" s="70">
        <v>46187</v>
      </c>
      <c r="F2529">
        <v>1.42</v>
      </c>
      <c r="G2529" s="71">
        <v>0</v>
      </c>
    </row>
    <row r="2530" spans="1:7">
      <c r="A2530" t="s">
        <v>4634</v>
      </c>
      <c r="B2530" t="s">
        <v>4630</v>
      </c>
      <c r="C2530">
        <v>0.54</v>
      </c>
      <c r="D2530" s="70">
        <v>46172</v>
      </c>
      <c r="E2530" s="70">
        <v>46187</v>
      </c>
      <c r="F2530">
        <v>1.42</v>
      </c>
      <c r="G2530" s="71">
        <v>0</v>
      </c>
    </row>
    <row r="2531" spans="1:7">
      <c r="A2531" t="s">
        <v>924</v>
      </c>
      <c r="B2531" t="s">
        <v>4630</v>
      </c>
      <c r="C2531">
        <v>0.54</v>
      </c>
      <c r="D2531" s="70">
        <v>46173</v>
      </c>
      <c r="E2531" s="70">
        <v>46188</v>
      </c>
      <c r="F2531">
        <v>1.38</v>
      </c>
      <c r="G2531" s="71">
        <v>0</v>
      </c>
    </row>
    <row r="2532" spans="1:7">
      <c r="A2532" t="s">
        <v>1359</v>
      </c>
      <c r="B2532" t="s">
        <v>4630</v>
      </c>
      <c r="C2532">
        <v>0.54</v>
      </c>
      <c r="D2532" s="70">
        <v>46173</v>
      </c>
      <c r="E2532" s="70">
        <v>46188</v>
      </c>
      <c r="F2532">
        <v>1.38</v>
      </c>
      <c r="G2532" s="71">
        <v>0</v>
      </c>
    </row>
    <row r="2533" spans="1:7">
      <c r="A2533" t="s">
        <v>4635</v>
      </c>
      <c r="B2533" t="s">
        <v>4630</v>
      </c>
      <c r="C2533">
        <v>0.54</v>
      </c>
      <c r="D2533" s="70">
        <v>46173</v>
      </c>
      <c r="E2533" s="70">
        <v>46188</v>
      </c>
      <c r="F2533">
        <v>1.38</v>
      </c>
      <c r="G2533" s="71">
        <v>0</v>
      </c>
    </row>
    <row r="2534" spans="1:7">
      <c r="A2534" t="s">
        <v>4636</v>
      </c>
      <c r="B2534" t="s">
        <v>3770</v>
      </c>
      <c r="C2534">
        <v>0.75</v>
      </c>
      <c r="D2534" s="70">
        <v>46173</v>
      </c>
      <c r="E2534" s="70">
        <v>46191</v>
      </c>
      <c r="F2534">
        <v>0.8</v>
      </c>
      <c r="G2534" s="71">
        <v>0</v>
      </c>
    </row>
    <row r="2535" spans="1:7">
      <c r="A2535" t="s">
        <v>1431</v>
      </c>
      <c r="B2535" t="s">
        <v>4630</v>
      </c>
      <c r="C2535">
        <v>0.54</v>
      </c>
      <c r="D2535" s="70">
        <v>46180</v>
      </c>
      <c r="E2535" s="70">
        <v>46195</v>
      </c>
      <c r="F2535">
        <v>1.1499999999999999</v>
      </c>
      <c r="G2535" s="71">
        <v>0</v>
      </c>
    </row>
    <row r="2536" spans="1:7">
      <c r="A2536" t="s">
        <v>1435</v>
      </c>
      <c r="B2536" t="s">
        <v>4630</v>
      </c>
      <c r="C2536">
        <v>0.54</v>
      </c>
      <c r="D2536" s="70">
        <v>46180</v>
      </c>
      <c r="E2536" s="70">
        <v>46195</v>
      </c>
      <c r="F2536">
        <v>1.1499999999999999</v>
      </c>
      <c r="G2536" s="71">
        <v>0</v>
      </c>
    </row>
    <row r="2537" spans="1:7">
      <c r="A2537" t="s">
        <v>4637</v>
      </c>
      <c r="B2537" t="s">
        <v>4630</v>
      </c>
      <c r="C2537">
        <v>0.54</v>
      </c>
      <c r="D2537" s="70">
        <v>46180</v>
      </c>
      <c r="E2537" s="70">
        <v>46195</v>
      </c>
      <c r="F2537">
        <v>1.1499999999999999</v>
      </c>
      <c r="G2537" s="71">
        <v>0</v>
      </c>
    </row>
    <row r="2538" spans="1:7">
      <c r="A2538" t="s">
        <v>4638</v>
      </c>
      <c r="B2538" t="s">
        <v>4339</v>
      </c>
      <c r="C2538">
        <v>0.54</v>
      </c>
      <c r="D2538" s="70">
        <v>46184</v>
      </c>
      <c r="E2538" s="70">
        <v>46200</v>
      </c>
      <c r="F2538">
        <v>1.42</v>
      </c>
      <c r="G2538" s="71">
        <v>0</v>
      </c>
    </row>
    <row r="2539" spans="1:7">
      <c r="A2539" t="s">
        <v>4639</v>
      </c>
      <c r="B2539" t="s">
        <v>4339</v>
      </c>
      <c r="C2539">
        <v>0.54</v>
      </c>
      <c r="D2539" s="70">
        <v>46184</v>
      </c>
      <c r="E2539" s="70">
        <v>46200</v>
      </c>
      <c r="F2539">
        <v>1.42</v>
      </c>
      <c r="G2539" s="71">
        <v>0</v>
      </c>
    </row>
    <row r="2540" spans="1:7">
      <c r="A2540" t="s">
        <v>4640</v>
      </c>
      <c r="B2540" t="s">
        <v>4339</v>
      </c>
      <c r="C2540">
        <v>0.54</v>
      </c>
      <c r="D2540" s="70">
        <v>46184</v>
      </c>
      <c r="E2540" s="70">
        <v>46200</v>
      </c>
      <c r="F2540">
        <v>1.42</v>
      </c>
      <c r="G2540" s="71">
        <v>0</v>
      </c>
    </row>
    <row r="2541" spans="1:7">
      <c r="A2541" t="s">
        <v>4641</v>
      </c>
      <c r="B2541" t="s">
        <v>4339</v>
      </c>
      <c r="C2541">
        <v>0.54</v>
      </c>
      <c r="D2541" s="70">
        <v>46184</v>
      </c>
      <c r="E2541" s="70">
        <v>46200</v>
      </c>
      <c r="F2541">
        <v>1.42</v>
      </c>
      <c r="G2541" s="71">
        <v>0</v>
      </c>
    </row>
    <row r="2542" spans="1:7">
      <c r="A2542" t="s">
        <v>4642</v>
      </c>
      <c r="B2542" t="s">
        <v>4339</v>
      </c>
      <c r="C2542">
        <v>0.54</v>
      </c>
      <c r="D2542" s="70">
        <v>46184</v>
      </c>
      <c r="E2542" s="70">
        <v>46200</v>
      </c>
      <c r="F2542">
        <v>1.42</v>
      </c>
      <c r="G2542" s="71">
        <v>0</v>
      </c>
    </row>
    <row r="2543" spans="1:7">
      <c r="A2543" t="s">
        <v>4643</v>
      </c>
      <c r="B2543" t="s">
        <v>4339</v>
      </c>
      <c r="C2543">
        <v>0.54</v>
      </c>
      <c r="D2543" s="70">
        <v>46184</v>
      </c>
      <c r="E2543" s="70">
        <v>46200</v>
      </c>
      <c r="F2543">
        <v>1.42</v>
      </c>
      <c r="G2543" s="71">
        <v>0</v>
      </c>
    </row>
    <row r="2544" spans="1:7">
      <c r="A2544" t="s">
        <v>4644</v>
      </c>
      <c r="B2544" t="s">
        <v>4339</v>
      </c>
      <c r="C2544">
        <v>0.54</v>
      </c>
      <c r="D2544" s="70">
        <v>46186</v>
      </c>
      <c r="E2544" s="70">
        <v>46201</v>
      </c>
      <c r="F2544">
        <v>1.38</v>
      </c>
      <c r="G2544" s="71">
        <v>0</v>
      </c>
    </row>
    <row r="2545" spans="1:7">
      <c r="A2545" t="s">
        <v>4645</v>
      </c>
      <c r="B2545" t="s">
        <v>4339</v>
      </c>
      <c r="C2545">
        <v>0.54</v>
      </c>
      <c r="D2545" s="70">
        <v>46186</v>
      </c>
      <c r="E2545" s="70">
        <v>46201</v>
      </c>
      <c r="F2545">
        <v>1.38</v>
      </c>
      <c r="G2545" s="71">
        <v>0</v>
      </c>
    </row>
    <row r="2546" spans="1:7">
      <c r="A2546" t="s">
        <v>4646</v>
      </c>
      <c r="B2546" t="s">
        <v>4339</v>
      </c>
      <c r="C2546">
        <v>0.54</v>
      </c>
      <c r="D2546" s="70">
        <v>46186</v>
      </c>
      <c r="E2546" s="70">
        <v>46201</v>
      </c>
      <c r="F2546">
        <v>1.38</v>
      </c>
      <c r="G2546" s="71">
        <v>0</v>
      </c>
    </row>
    <row r="2547" spans="1:7">
      <c r="A2547" t="s">
        <v>4647</v>
      </c>
      <c r="B2547" t="s">
        <v>4648</v>
      </c>
      <c r="C2547">
        <v>0.75</v>
      </c>
      <c r="D2547" s="70">
        <v>46188</v>
      </c>
      <c r="E2547" s="70">
        <v>46208</v>
      </c>
      <c r="F2547">
        <v>1.55</v>
      </c>
      <c r="G2547" s="71">
        <v>0</v>
      </c>
    </row>
    <row r="2548" spans="1:7">
      <c r="A2548" t="s">
        <v>4649</v>
      </c>
      <c r="B2548" t="s">
        <v>4648</v>
      </c>
      <c r="C2548">
        <v>0.75</v>
      </c>
      <c r="D2548" s="70">
        <v>46188</v>
      </c>
      <c r="E2548" s="70">
        <v>46208</v>
      </c>
      <c r="F2548">
        <v>1.55</v>
      </c>
      <c r="G2548" s="71">
        <v>0</v>
      </c>
    </row>
    <row r="2549" spans="1:7">
      <c r="A2549" t="s">
        <v>4650</v>
      </c>
      <c r="B2549" t="s">
        <v>4648</v>
      </c>
      <c r="C2549">
        <v>0.75</v>
      </c>
      <c r="D2549" s="70">
        <v>46188</v>
      </c>
      <c r="E2549" s="70">
        <v>46208</v>
      </c>
      <c r="F2549">
        <v>1.55</v>
      </c>
      <c r="G2549" s="71">
        <v>0</v>
      </c>
    </row>
    <row r="2550" spans="1:7">
      <c r="A2550" t="s">
        <v>4651</v>
      </c>
      <c r="B2550" t="s">
        <v>4648</v>
      </c>
      <c r="C2550">
        <v>0.75</v>
      </c>
      <c r="D2550" s="70">
        <v>46188</v>
      </c>
      <c r="E2550" s="70">
        <v>46208</v>
      </c>
      <c r="F2550">
        <v>1.55</v>
      </c>
      <c r="G2550" s="71">
        <v>0</v>
      </c>
    </row>
    <row r="2551" spans="1:7">
      <c r="A2551" t="s">
        <v>4652</v>
      </c>
      <c r="B2551" t="s">
        <v>4648</v>
      </c>
      <c r="C2551">
        <v>0.75</v>
      </c>
      <c r="D2551" s="70">
        <v>46188</v>
      </c>
      <c r="E2551" s="70">
        <v>46208</v>
      </c>
      <c r="F2551">
        <v>1.55</v>
      </c>
      <c r="G2551" s="71">
        <v>0</v>
      </c>
    </row>
    <row r="2552" spans="1:7">
      <c r="A2552" t="s">
        <v>4653</v>
      </c>
      <c r="B2552" t="s">
        <v>4648</v>
      </c>
      <c r="C2552">
        <v>0.75</v>
      </c>
      <c r="D2552" s="70">
        <v>46188</v>
      </c>
      <c r="E2552" s="70">
        <v>46208</v>
      </c>
      <c r="F2552">
        <v>1.55</v>
      </c>
      <c r="G2552" s="71">
        <v>0</v>
      </c>
    </row>
    <row r="2553" spans="1:7">
      <c r="A2553" t="s">
        <v>4654</v>
      </c>
      <c r="B2553" t="s">
        <v>4648</v>
      </c>
      <c r="C2553">
        <v>0.75</v>
      </c>
      <c r="D2553" s="70">
        <v>46189</v>
      </c>
      <c r="E2553" s="70">
        <v>46209</v>
      </c>
      <c r="F2553">
        <v>1.5</v>
      </c>
      <c r="G2553" s="71">
        <v>0</v>
      </c>
    </row>
    <row r="2554" spans="1:7">
      <c r="A2554" t="s">
        <v>4655</v>
      </c>
      <c r="B2554" t="s">
        <v>4648</v>
      </c>
      <c r="C2554">
        <v>0.75</v>
      </c>
      <c r="D2554" s="70">
        <v>46189</v>
      </c>
      <c r="E2554" s="70">
        <v>46209</v>
      </c>
      <c r="F2554">
        <v>1.5</v>
      </c>
      <c r="G2554" s="71">
        <v>0</v>
      </c>
    </row>
    <row r="2555" spans="1:7">
      <c r="A2555" t="s">
        <v>4656</v>
      </c>
      <c r="B2555" t="s">
        <v>4648</v>
      </c>
      <c r="C2555">
        <v>0.75</v>
      </c>
      <c r="D2555" s="70">
        <v>46189</v>
      </c>
      <c r="E2555" s="70">
        <v>46209</v>
      </c>
      <c r="F2555">
        <v>1.5</v>
      </c>
      <c r="G2555" s="71">
        <v>0</v>
      </c>
    </row>
    <row r="2556" spans="1:7">
      <c r="A2556" t="s">
        <v>4657</v>
      </c>
      <c r="B2556" t="s">
        <v>4339</v>
      </c>
      <c r="C2556">
        <v>0.54</v>
      </c>
      <c r="D2556" s="70">
        <v>46193</v>
      </c>
      <c r="E2556" s="70">
        <v>46208</v>
      </c>
      <c r="F2556">
        <v>1.1499999999999999</v>
      </c>
      <c r="G2556" s="71">
        <v>0</v>
      </c>
    </row>
    <row r="2557" spans="1:7">
      <c r="A2557" t="s">
        <v>4658</v>
      </c>
      <c r="B2557" t="s">
        <v>4339</v>
      </c>
      <c r="C2557">
        <v>0.54</v>
      </c>
      <c r="D2557" s="70">
        <v>46193</v>
      </c>
      <c r="E2557" s="70">
        <v>46208</v>
      </c>
      <c r="F2557">
        <v>1.1499999999999999</v>
      </c>
      <c r="G2557" s="71">
        <v>0</v>
      </c>
    </row>
    <row r="2558" spans="1:7">
      <c r="A2558" t="s">
        <v>4659</v>
      </c>
      <c r="B2558" t="s">
        <v>4339</v>
      </c>
      <c r="C2558">
        <v>0.54</v>
      </c>
      <c r="D2558" s="70">
        <v>46193</v>
      </c>
      <c r="E2558" s="70">
        <v>46208</v>
      </c>
      <c r="F2558">
        <v>1.1499999999999999</v>
      </c>
      <c r="G2558" s="71">
        <v>0</v>
      </c>
    </row>
    <row r="2559" spans="1:7">
      <c r="A2559" t="s">
        <v>4660</v>
      </c>
      <c r="B2559" t="s">
        <v>4648</v>
      </c>
      <c r="C2559">
        <v>0.75</v>
      </c>
      <c r="D2559" s="70">
        <v>46196</v>
      </c>
      <c r="E2559" s="70">
        <v>46216</v>
      </c>
      <c r="F2559">
        <v>1.25</v>
      </c>
      <c r="G2559" s="71">
        <v>0</v>
      </c>
    </row>
    <row r="2560" spans="1:7">
      <c r="A2560" t="s">
        <v>4661</v>
      </c>
      <c r="B2560" t="s">
        <v>4648</v>
      </c>
      <c r="C2560">
        <v>0.75</v>
      </c>
      <c r="D2560" s="70">
        <v>46196</v>
      </c>
      <c r="E2560" s="70">
        <v>46216</v>
      </c>
      <c r="F2560">
        <v>1.25</v>
      </c>
      <c r="G2560" s="71">
        <v>0</v>
      </c>
    </row>
    <row r="2561" spans="1:7">
      <c r="A2561" t="s">
        <v>4662</v>
      </c>
      <c r="B2561" t="s">
        <v>4648</v>
      </c>
      <c r="C2561">
        <v>0.75</v>
      </c>
      <c r="D2561" s="70">
        <v>46196</v>
      </c>
      <c r="E2561" s="70">
        <v>46216</v>
      </c>
      <c r="F2561">
        <v>1.25</v>
      </c>
      <c r="G2561" s="71">
        <v>0</v>
      </c>
    </row>
    <row r="2562" spans="1:7">
      <c r="A2562" t="s">
        <v>4663</v>
      </c>
      <c r="B2562" t="s">
        <v>4389</v>
      </c>
      <c r="C2562">
        <v>0.75</v>
      </c>
      <c r="D2562" s="70">
        <v>46201</v>
      </c>
      <c r="E2562" s="70">
        <v>46219</v>
      </c>
      <c r="F2562">
        <v>1.55</v>
      </c>
      <c r="G2562" s="71">
        <v>0</v>
      </c>
    </row>
    <row r="2563" spans="1:7">
      <c r="A2563" t="s">
        <v>4664</v>
      </c>
      <c r="B2563" t="s">
        <v>4389</v>
      </c>
      <c r="C2563">
        <v>0.75</v>
      </c>
      <c r="D2563" s="70">
        <v>46201</v>
      </c>
      <c r="E2563" s="70">
        <v>46219</v>
      </c>
      <c r="F2563">
        <v>1.55</v>
      </c>
      <c r="G2563" s="71">
        <v>0</v>
      </c>
    </row>
    <row r="2564" spans="1:7">
      <c r="A2564" t="s">
        <v>4665</v>
      </c>
      <c r="B2564" t="s">
        <v>4389</v>
      </c>
      <c r="C2564">
        <v>0.75</v>
      </c>
      <c r="D2564" s="70">
        <v>46201</v>
      </c>
      <c r="E2564" s="70">
        <v>46219</v>
      </c>
      <c r="F2564">
        <v>1.55</v>
      </c>
      <c r="G2564" s="71">
        <v>0</v>
      </c>
    </row>
    <row r="2565" spans="1:7">
      <c r="A2565" t="s">
        <v>4666</v>
      </c>
      <c r="B2565" t="s">
        <v>4389</v>
      </c>
      <c r="C2565">
        <v>0.75</v>
      </c>
      <c r="D2565" s="70">
        <v>46201</v>
      </c>
      <c r="E2565" s="70">
        <v>46219</v>
      </c>
      <c r="F2565">
        <v>1.55</v>
      </c>
      <c r="G2565" s="71">
        <v>0</v>
      </c>
    </row>
    <row r="2566" spans="1:7">
      <c r="A2566" t="s">
        <v>4667</v>
      </c>
      <c r="B2566" t="s">
        <v>4389</v>
      </c>
      <c r="C2566">
        <v>0.75</v>
      </c>
      <c r="D2566" s="70">
        <v>46201</v>
      </c>
      <c r="E2566" s="70">
        <v>46219</v>
      </c>
      <c r="F2566">
        <v>1.55</v>
      </c>
      <c r="G2566" s="71">
        <v>0</v>
      </c>
    </row>
    <row r="2567" spans="1:7">
      <c r="A2567" t="s">
        <v>4668</v>
      </c>
      <c r="B2567" t="s">
        <v>4389</v>
      </c>
      <c r="C2567">
        <v>0.75</v>
      </c>
      <c r="D2567" s="70">
        <v>46201</v>
      </c>
      <c r="E2567" s="70">
        <v>46219</v>
      </c>
      <c r="F2567">
        <v>1.55</v>
      </c>
      <c r="G2567" s="71">
        <v>0</v>
      </c>
    </row>
    <row r="2568" spans="1:7">
      <c r="A2568" t="s">
        <v>4669</v>
      </c>
      <c r="B2568" t="s">
        <v>4389</v>
      </c>
      <c r="C2568">
        <v>0.75</v>
      </c>
      <c r="D2568" s="70">
        <v>46202</v>
      </c>
      <c r="E2568" s="70">
        <v>46222</v>
      </c>
      <c r="F2568">
        <v>1.5</v>
      </c>
      <c r="G2568" s="71">
        <v>0</v>
      </c>
    </row>
    <row r="2569" spans="1:7">
      <c r="A2569" t="s">
        <v>4670</v>
      </c>
      <c r="B2569" t="s">
        <v>4389</v>
      </c>
      <c r="C2569">
        <v>0.75</v>
      </c>
      <c r="D2569" s="70">
        <v>46202</v>
      </c>
      <c r="E2569" s="70">
        <v>46222</v>
      </c>
      <c r="F2569">
        <v>1.5</v>
      </c>
      <c r="G2569" s="71">
        <v>0</v>
      </c>
    </row>
    <row r="2570" spans="1:7">
      <c r="A2570" t="s">
        <v>4671</v>
      </c>
      <c r="B2570" t="s">
        <v>4389</v>
      </c>
      <c r="C2570">
        <v>0.75</v>
      </c>
      <c r="D2570" s="70">
        <v>46202</v>
      </c>
      <c r="E2570" s="70">
        <v>46222</v>
      </c>
      <c r="F2570">
        <v>1.5</v>
      </c>
      <c r="G2570" s="71">
        <v>0</v>
      </c>
    </row>
    <row r="2571" spans="1:7">
      <c r="A2571" t="s">
        <v>4672</v>
      </c>
      <c r="B2571" t="s">
        <v>4389</v>
      </c>
      <c r="C2571">
        <v>0.75</v>
      </c>
      <c r="D2571" s="70">
        <v>46209</v>
      </c>
      <c r="E2571" s="70">
        <v>46229</v>
      </c>
      <c r="F2571">
        <v>1.25</v>
      </c>
      <c r="G2571" s="71">
        <v>0</v>
      </c>
    </row>
    <row r="2572" spans="1:7">
      <c r="A2572" t="s">
        <v>4673</v>
      </c>
      <c r="B2572" t="s">
        <v>4389</v>
      </c>
      <c r="C2572">
        <v>0.75</v>
      </c>
      <c r="D2572" s="70">
        <v>46209</v>
      </c>
      <c r="E2572" s="70">
        <v>46229</v>
      </c>
      <c r="F2572">
        <v>1.25</v>
      </c>
      <c r="G2572" s="71">
        <v>0</v>
      </c>
    </row>
    <row r="2573" spans="1:7">
      <c r="A2573" t="s">
        <v>4674</v>
      </c>
      <c r="B2573" t="s">
        <v>4389</v>
      </c>
      <c r="C2573">
        <v>0.75</v>
      </c>
      <c r="D2573" s="70">
        <v>46209</v>
      </c>
      <c r="E2573" s="70">
        <v>46229</v>
      </c>
      <c r="F2573">
        <v>1.25</v>
      </c>
      <c r="G2573" s="71">
        <v>0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F15" sqref="F15"/>
    </sheetView>
  </sheetViews>
  <sheetFormatPr defaultColWidth="9" defaultRowHeight="13.2"/>
  <cols>
    <col min="19" max="19" width="10.6640625" customWidth="1"/>
    <col min="20" max="20" width="10.5546875" customWidth="1"/>
  </cols>
  <sheetData>
    <row r="1" spans="1:28" s="72" customFormat="1" ht="30.9" customHeight="1">
      <c r="A1" s="73">
        <v>838</v>
      </c>
      <c r="B1" s="73"/>
      <c r="C1" s="74">
        <v>0</v>
      </c>
      <c r="D1" s="73"/>
      <c r="E1" s="73"/>
      <c r="F1" s="75"/>
      <c r="G1" s="73"/>
      <c r="H1" s="97" t="s">
        <v>4675</v>
      </c>
      <c r="I1" s="74">
        <v>0</v>
      </c>
      <c r="J1" s="98" t="s">
        <v>1142</v>
      </c>
      <c r="K1" s="76" t="s">
        <v>1143</v>
      </c>
      <c r="L1" s="76" t="s">
        <v>1020</v>
      </c>
      <c r="M1" s="77" t="s">
        <v>1021</v>
      </c>
      <c r="N1" s="78" t="s">
        <v>1022</v>
      </c>
      <c r="O1" s="78" t="s">
        <v>1023</v>
      </c>
      <c r="P1" s="79" t="s">
        <v>14</v>
      </c>
      <c r="Q1" s="79" t="s">
        <v>15</v>
      </c>
      <c r="R1" s="73" t="s">
        <v>16</v>
      </c>
      <c r="S1" s="80">
        <v>45801.333333333299</v>
      </c>
      <c r="T1" s="81">
        <v>45741.333333333299</v>
      </c>
      <c r="U1" s="82"/>
      <c r="V1" s="83"/>
      <c r="W1" s="84" t="str">
        <f t="shared" ref="W1:W4" ca="1" si="0">IF(U1="","",IF(V1&lt;&gt;"",V1-U1,TODAY()-U1))</f>
        <v/>
      </c>
      <c r="X1" s="85" t="s">
        <v>17</v>
      </c>
      <c r="Y1" s="85" t="s">
        <v>18</v>
      </c>
      <c r="Z1" s="87"/>
      <c r="AA1" s="87"/>
      <c r="AB1" s="88"/>
    </row>
    <row r="2" spans="1:28" s="72" customFormat="1" ht="30.9" customHeight="1">
      <c r="A2" s="73">
        <v>839</v>
      </c>
      <c r="B2" s="73"/>
      <c r="C2" s="74">
        <v>0</v>
      </c>
      <c r="D2" s="73"/>
      <c r="E2" s="73"/>
      <c r="F2" s="75"/>
      <c r="G2" s="73"/>
      <c r="H2" s="97" t="s">
        <v>4675</v>
      </c>
      <c r="I2" s="74">
        <v>0</v>
      </c>
      <c r="J2" s="98" t="s">
        <v>1144</v>
      </c>
      <c r="K2" s="76" t="s">
        <v>1143</v>
      </c>
      <c r="L2" s="76" t="s">
        <v>1020</v>
      </c>
      <c r="M2" s="77" t="s">
        <v>1021</v>
      </c>
      <c r="N2" s="78" t="s">
        <v>1022</v>
      </c>
      <c r="O2" s="78" t="s">
        <v>1023</v>
      </c>
      <c r="P2" s="79" t="s">
        <v>14</v>
      </c>
      <c r="Q2" s="79" t="s">
        <v>15</v>
      </c>
      <c r="R2" s="73" t="s">
        <v>16</v>
      </c>
      <c r="S2" s="80">
        <v>45801.333333333299</v>
      </c>
      <c r="T2" s="81">
        <v>45741.333333333299</v>
      </c>
      <c r="U2" s="82"/>
      <c r="V2" s="83"/>
      <c r="W2" s="84" t="str">
        <f t="shared" ca="1" si="0"/>
        <v/>
      </c>
      <c r="X2" s="85" t="s">
        <v>17</v>
      </c>
      <c r="Y2" s="85" t="s">
        <v>18</v>
      </c>
      <c r="Z2" s="87"/>
      <c r="AA2" s="87"/>
      <c r="AB2" s="88"/>
    </row>
    <row r="3" spans="1:28" s="72" customFormat="1" ht="30.9" customHeight="1">
      <c r="A3" s="73">
        <v>840</v>
      </c>
      <c r="B3" s="73"/>
      <c r="C3" s="74">
        <v>0</v>
      </c>
      <c r="D3" s="73"/>
      <c r="E3" s="73"/>
      <c r="F3" s="75"/>
      <c r="G3" s="73"/>
      <c r="H3" s="97" t="s">
        <v>4675</v>
      </c>
      <c r="I3" s="74">
        <v>0</v>
      </c>
      <c r="J3" s="98" t="s">
        <v>1145</v>
      </c>
      <c r="K3" s="76" t="s">
        <v>1143</v>
      </c>
      <c r="L3" s="76" t="s">
        <v>1020</v>
      </c>
      <c r="M3" s="77" t="s">
        <v>1021</v>
      </c>
      <c r="N3" s="78" t="s">
        <v>1022</v>
      </c>
      <c r="O3" s="78" t="s">
        <v>1023</v>
      </c>
      <c r="P3" s="79" t="s">
        <v>14</v>
      </c>
      <c r="Q3" s="79" t="s">
        <v>15</v>
      </c>
      <c r="R3" s="73" t="s">
        <v>16</v>
      </c>
      <c r="S3" s="80">
        <v>45801.333333333299</v>
      </c>
      <c r="T3" s="81">
        <v>45741.333333333299</v>
      </c>
      <c r="U3" s="82"/>
      <c r="V3" s="83"/>
      <c r="W3" s="84" t="str">
        <f t="shared" ca="1" si="0"/>
        <v/>
      </c>
      <c r="X3" s="85" t="s">
        <v>17</v>
      </c>
      <c r="Y3" s="85" t="s">
        <v>18</v>
      </c>
      <c r="Z3" s="87"/>
      <c r="AA3" s="87"/>
      <c r="AB3" s="88"/>
    </row>
    <row r="4" spans="1:28" s="72" customFormat="1" ht="30.9" customHeight="1">
      <c r="A4" s="73">
        <v>841</v>
      </c>
      <c r="B4" s="73"/>
      <c r="C4" s="74">
        <v>0</v>
      </c>
      <c r="D4" s="73"/>
      <c r="E4" s="73"/>
      <c r="F4" s="75"/>
      <c r="G4" s="73"/>
      <c r="H4" s="97" t="s">
        <v>4675</v>
      </c>
      <c r="I4" s="74">
        <v>0</v>
      </c>
      <c r="J4" s="98" t="s">
        <v>1146</v>
      </c>
      <c r="K4" s="76" t="s">
        <v>1143</v>
      </c>
      <c r="L4" s="76" t="s">
        <v>1020</v>
      </c>
      <c r="M4" s="77" t="s">
        <v>1021</v>
      </c>
      <c r="N4" s="78" t="s">
        <v>1022</v>
      </c>
      <c r="O4" s="78" t="s">
        <v>1023</v>
      </c>
      <c r="P4" s="79" t="s">
        <v>14</v>
      </c>
      <c r="Q4" s="79" t="s">
        <v>15</v>
      </c>
      <c r="R4" s="73" t="s">
        <v>16</v>
      </c>
      <c r="S4" s="80">
        <v>45801.333333333299</v>
      </c>
      <c r="T4" s="81">
        <v>45741.333333333299</v>
      </c>
      <c r="U4" s="82"/>
      <c r="V4" s="83"/>
      <c r="W4" s="84" t="str">
        <f t="shared" ca="1" si="0"/>
        <v/>
      </c>
      <c r="X4" s="85" t="s">
        <v>17</v>
      </c>
      <c r="Y4" s="85" t="s">
        <v>18</v>
      </c>
      <c r="Z4" s="87"/>
      <c r="AA4" s="87"/>
      <c r="AB4" s="88"/>
    </row>
    <row r="7" spans="1:28" s="72" customFormat="1" ht="30.9" customHeight="1">
      <c r="A7" s="73">
        <v>844</v>
      </c>
      <c r="B7" s="73"/>
      <c r="C7" s="74">
        <v>0</v>
      </c>
      <c r="D7" s="73"/>
      <c r="E7" s="73"/>
      <c r="F7" s="75"/>
      <c r="G7" s="73"/>
      <c r="H7" s="97" t="s">
        <v>4675</v>
      </c>
      <c r="I7" s="74">
        <v>0</v>
      </c>
      <c r="J7" s="98" t="s">
        <v>1149</v>
      </c>
      <c r="K7" s="76" t="s">
        <v>1143</v>
      </c>
      <c r="L7" s="76" t="s">
        <v>1020</v>
      </c>
      <c r="M7" s="77" t="s">
        <v>1021</v>
      </c>
      <c r="N7" s="78" t="s">
        <v>1022</v>
      </c>
      <c r="O7" s="78" t="s">
        <v>1023</v>
      </c>
      <c r="P7" s="79" t="s">
        <v>1150</v>
      </c>
      <c r="Q7" s="79" t="s">
        <v>15</v>
      </c>
      <c r="R7" s="73" t="s">
        <v>16</v>
      </c>
      <c r="S7" s="80">
        <v>45801.333333333299</v>
      </c>
      <c r="T7" s="81">
        <v>45741.333333333299</v>
      </c>
      <c r="U7" s="82"/>
      <c r="V7" s="86"/>
      <c r="W7" s="84" t="str">
        <f t="shared" ref="W7:W10" ca="1" si="1">IF(U7="","",IF(V7&lt;&gt;"",V7-U7,TODAY()-U7))</f>
        <v/>
      </c>
      <c r="X7" s="85" t="s">
        <v>17</v>
      </c>
      <c r="Y7" s="85" t="s">
        <v>18</v>
      </c>
      <c r="Z7" s="87"/>
      <c r="AA7" s="87"/>
      <c r="AB7" s="88"/>
    </row>
    <row r="8" spans="1:28" s="72" customFormat="1" ht="30.9" customHeight="1">
      <c r="A8" s="73">
        <v>845</v>
      </c>
      <c r="B8" s="73"/>
      <c r="C8" s="74">
        <v>0</v>
      </c>
      <c r="D8" s="73"/>
      <c r="E8" s="73"/>
      <c r="F8" s="75"/>
      <c r="G8" s="73"/>
      <c r="H8" s="97" t="s">
        <v>4675</v>
      </c>
      <c r="I8" s="74">
        <v>0</v>
      </c>
      <c r="J8" s="98" t="s">
        <v>1151</v>
      </c>
      <c r="K8" s="76" t="s">
        <v>1143</v>
      </c>
      <c r="L8" s="76" t="s">
        <v>1020</v>
      </c>
      <c r="M8" s="77" t="s">
        <v>1021</v>
      </c>
      <c r="N8" s="78" t="s">
        <v>1022</v>
      </c>
      <c r="O8" s="78" t="s">
        <v>1023</v>
      </c>
      <c r="P8" s="79" t="s">
        <v>1152</v>
      </c>
      <c r="Q8" s="79" t="s">
        <v>15</v>
      </c>
      <c r="R8" s="73" t="s">
        <v>16</v>
      </c>
      <c r="S8" s="80">
        <v>45801.333333333299</v>
      </c>
      <c r="T8" s="81">
        <v>45741.333333333299</v>
      </c>
      <c r="U8" s="82"/>
      <c r="V8" s="86"/>
      <c r="W8" s="84" t="str">
        <f t="shared" ca="1" si="1"/>
        <v/>
      </c>
      <c r="X8" s="85" t="s">
        <v>17</v>
      </c>
      <c r="Y8" s="85" t="s">
        <v>18</v>
      </c>
      <c r="Z8" s="87"/>
      <c r="AA8" s="87"/>
      <c r="AB8" s="88"/>
    </row>
    <row r="9" spans="1:28" s="72" customFormat="1" ht="30.9" customHeight="1">
      <c r="A9" s="73">
        <v>846</v>
      </c>
      <c r="B9" s="73"/>
      <c r="C9" s="74">
        <v>0</v>
      </c>
      <c r="D9" s="73"/>
      <c r="E9" s="73"/>
      <c r="F9" s="75"/>
      <c r="G9" s="73"/>
      <c r="H9" s="97" t="s">
        <v>4675</v>
      </c>
      <c r="I9" s="74">
        <v>0</v>
      </c>
      <c r="J9" s="98" t="s">
        <v>1153</v>
      </c>
      <c r="K9" s="76" t="s">
        <v>1143</v>
      </c>
      <c r="L9" s="76" t="s">
        <v>1020</v>
      </c>
      <c r="M9" s="77" t="s">
        <v>1021</v>
      </c>
      <c r="N9" s="78" t="s">
        <v>1022</v>
      </c>
      <c r="O9" s="78" t="s">
        <v>1023</v>
      </c>
      <c r="P9" s="79" t="s">
        <v>14</v>
      </c>
      <c r="Q9" s="79" t="s">
        <v>15</v>
      </c>
      <c r="R9" s="73" t="s">
        <v>16</v>
      </c>
      <c r="S9" s="80">
        <v>45930.333333333299</v>
      </c>
      <c r="T9" s="81">
        <v>45870.333333333299</v>
      </c>
      <c r="U9" s="82"/>
      <c r="V9" s="86"/>
      <c r="W9" s="84" t="str">
        <f t="shared" ca="1" si="1"/>
        <v/>
      </c>
      <c r="X9" s="85" t="s">
        <v>17</v>
      </c>
      <c r="Y9" s="85" t="s">
        <v>18</v>
      </c>
      <c r="Z9" s="89"/>
      <c r="AA9" s="87"/>
      <c r="AB9" s="88"/>
    </row>
    <row r="10" spans="1:28" s="72" customFormat="1" ht="30.9" customHeight="1">
      <c r="A10" s="73">
        <v>847</v>
      </c>
      <c r="B10" s="73"/>
      <c r="C10" s="74">
        <v>0</v>
      </c>
      <c r="D10" s="73"/>
      <c r="E10" s="73"/>
      <c r="F10" s="75"/>
      <c r="G10" s="73"/>
      <c r="H10" s="97" t="s">
        <v>4675</v>
      </c>
      <c r="I10" s="74">
        <v>0</v>
      </c>
      <c r="J10" s="98" t="s">
        <v>1154</v>
      </c>
      <c r="K10" s="76" t="s">
        <v>1143</v>
      </c>
      <c r="L10" s="76" t="s">
        <v>1020</v>
      </c>
      <c r="M10" s="77" t="s">
        <v>1021</v>
      </c>
      <c r="N10" s="78" t="s">
        <v>1022</v>
      </c>
      <c r="O10" s="78" t="s">
        <v>1023</v>
      </c>
      <c r="P10" s="79" t="s">
        <v>14</v>
      </c>
      <c r="Q10" s="79" t="s">
        <v>15</v>
      </c>
      <c r="R10" s="73" t="s">
        <v>16</v>
      </c>
      <c r="S10" s="80">
        <v>45801.333333333299</v>
      </c>
      <c r="T10" s="81">
        <v>45741.333333333299</v>
      </c>
      <c r="U10" s="82"/>
      <c r="V10" s="86"/>
      <c r="W10" s="84" t="str">
        <f t="shared" ca="1" si="1"/>
        <v/>
      </c>
      <c r="X10" s="85" t="s">
        <v>17</v>
      </c>
      <c r="Y10" s="85" t="s">
        <v>18</v>
      </c>
      <c r="Z10" s="89"/>
      <c r="AA10" s="87"/>
      <c r="AB10" s="88"/>
    </row>
  </sheetData>
  <conditionalFormatting sqref="F1:F4">
    <cfRule type="expression" dxfId="6" priority="4">
      <formula>#REF!="S"</formula>
    </cfRule>
  </conditionalFormatting>
  <conditionalFormatting sqref="F7:F10">
    <cfRule type="expression" dxfId="5" priority="1">
      <formula>#REF!="S"</formula>
    </cfRule>
  </conditionalFormatting>
  <conditionalFormatting sqref="J1:J4">
    <cfRule type="expression" dxfId="4" priority="5">
      <formula>#REF!="S"</formula>
    </cfRule>
  </conditionalFormatting>
  <conditionalFormatting sqref="J7:J10">
    <cfRule type="expression" dxfId="3" priority="2">
      <formula>#REF!="S"</formula>
    </cfRule>
  </conditionalFormatting>
  <conditionalFormatting sqref="Z9:Z10">
    <cfRule type="expression" dxfId="2" priority="3">
      <formula>$Y9="S"</formula>
    </cfRule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1"/>
  <sheetViews>
    <sheetView topLeftCell="A182" workbookViewId="0">
      <selection activeCell="A201" sqref="A201"/>
    </sheetView>
  </sheetViews>
  <sheetFormatPr defaultColWidth="9" defaultRowHeight="13.2"/>
  <cols>
    <col min="4" max="4" width="14.44140625" bestFit="1" customWidth="1"/>
    <col min="5" max="5" width="15.44140625" bestFit="1" customWidth="1"/>
    <col min="6" max="7" width="9.6640625" bestFit="1" customWidth="1"/>
  </cols>
  <sheetData>
    <row r="1" spans="1:9">
      <c r="A1" t="s">
        <v>2681</v>
      </c>
      <c r="B1" t="s">
        <v>2682</v>
      </c>
      <c r="C1" t="s">
        <v>2683</v>
      </c>
      <c r="D1" t="s">
        <v>4676</v>
      </c>
      <c r="E1" t="s">
        <v>4677</v>
      </c>
      <c r="F1" t="s">
        <v>2684</v>
      </c>
      <c r="G1" t="s">
        <v>2685</v>
      </c>
      <c r="H1" t="s">
        <v>2686</v>
      </c>
      <c r="I1" t="s">
        <v>2687</v>
      </c>
    </row>
    <row r="2" spans="1:9">
      <c r="A2" t="s">
        <v>19</v>
      </c>
      <c r="B2" t="s">
        <v>4678</v>
      </c>
      <c r="C2">
        <v>0.27</v>
      </c>
      <c r="D2" s="70">
        <v>45648</v>
      </c>
      <c r="E2" s="70">
        <v>45655</v>
      </c>
      <c r="F2" s="70">
        <v>45648</v>
      </c>
      <c r="G2" s="70">
        <v>45655</v>
      </c>
      <c r="H2">
        <v>0</v>
      </c>
      <c r="I2" s="71">
        <v>0</v>
      </c>
    </row>
    <row r="3" spans="1:9">
      <c r="A3" t="s">
        <v>2692</v>
      </c>
      <c r="B3" t="s">
        <v>2693</v>
      </c>
      <c r="C3">
        <v>0.73</v>
      </c>
      <c r="D3" s="70">
        <v>45656</v>
      </c>
      <c r="E3" s="70">
        <v>45677</v>
      </c>
      <c r="F3" s="70">
        <v>45656</v>
      </c>
      <c r="G3" s="70">
        <v>45677</v>
      </c>
      <c r="H3">
        <v>0</v>
      </c>
      <c r="I3" s="71">
        <v>0</v>
      </c>
    </row>
    <row r="4" spans="1:9">
      <c r="A4" t="s">
        <v>2485</v>
      </c>
      <c r="B4" t="s">
        <v>4678</v>
      </c>
      <c r="C4">
        <v>0.27</v>
      </c>
      <c r="D4" s="70">
        <v>45661</v>
      </c>
      <c r="E4" s="70">
        <v>45668</v>
      </c>
      <c r="F4" s="70">
        <v>45661</v>
      </c>
      <c r="G4" s="70">
        <v>45668</v>
      </c>
      <c r="H4">
        <v>0</v>
      </c>
      <c r="I4" s="71">
        <v>0</v>
      </c>
    </row>
    <row r="5" spans="1:9">
      <c r="A5" t="s">
        <v>2515</v>
      </c>
      <c r="B5" t="s">
        <v>4678</v>
      </c>
      <c r="C5">
        <v>0.27</v>
      </c>
      <c r="D5" s="70">
        <v>45664</v>
      </c>
      <c r="E5" s="70">
        <v>45671</v>
      </c>
      <c r="F5" s="70">
        <v>45664</v>
      </c>
      <c r="G5" s="70">
        <v>45671</v>
      </c>
      <c r="H5">
        <v>0</v>
      </c>
      <c r="I5" s="71">
        <v>0</v>
      </c>
    </row>
    <row r="6" spans="1:9">
      <c r="A6" t="s">
        <v>2638</v>
      </c>
      <c r="B6" t="s">
        <v>4679</v>
      </c>
      <c r="C6">
        <v>0.27</v>
      </c>
      <c r="D6" s="70">
        <v>45664</v>
      </c>
      <c r="E6" s="70">
        <v>45671</v>
      </c>
      <c r="F6" s="70">
        <v>45664</v>
      </c>
      <c r="G6" s="70">
        <v>45671</v>
      </c>
      <c r="H6">
        <v>0.04</v>
      </c>
      <c r="I6" s="71">
        <v>0</v>
      </c>
    </row>
    <row r="7" spans="1:9">
      <c r="A7" t="s">
        <v>2491</v>
      </c>
      <c r="B7" t="s">
        <v>4680</v>
      </c>
      <c r="C7">
        <v>0.27</v>
      </c>
      <c r="D7" s="70">
        <v>45664</v>
      </c>
      <c r="E7" s="70">
        <v>45671</v>
      </c>
      <c r="F7" s="70">
        <v>45664</v>
      </c>
      <c r="G7" s="70">
        <v>45671</v>
      </c>
      <c r="H7">
        <v>0.04</v>
      </c>
      <c r="I7" s="71">
        <v>0</v>
      </c>
    </row>
    <row r="8" spans="1:9">
      <c r="A8" t="s">
        <v>2696</v>
      </c>
      <c r="B8" t="s">
        <v>2693</v>
      </c>
      <c r="C8">
        <v>0.73</v>
      </c>
      <c r="D8" s="70">
        <v>45669</v>
      </c>
      <c r="E8" s="70">
        <v>45690</v>
      </c>
      <c r="F8" s="70">
        <v>45669</v>
      </c>
      <c r="G8" s="70">
        <v>45690</v>
      </c>
      <c r="H8">
        <v>0</v>
      </c>
      <c r="I8" s="71">
        <v>0</v>
      </c>
    </row>
    <row r="9" spans="1:9">
      <c r="A9" t="s">
        <v>2697</v>
      </c>
      <c r="B9" t="s">
        <v>2693</v>
      </c>
      <c r="C9">
        <v>0.73</v>
      </c>
      <c r="D9" s="70">
        <v>45672</v>
      </c>
      <c r="E9" s="70">
        <v>45693</v>
      </c>
      <c r="F9" s="70">
        <v>45672</v>
      </c>
      <c r="G9" s="70">
        <v>45693</v>
      </c>
      <c r="H9">
        <v>0</v>
      </c>
      <c r="I9" s="71">
        <v>0</v>
      </c>
    </row>
    <row r="10" spans="1:9">
      <c r="A10" t="s">
        <v>2698</v>
      </c>
      <c r="B10" t="s">
        <v>2699</v>
      </c>
      <c r="C10">
        <v>0.73</v>
      </c>
      <c r="D10" s="70">
        <v>45672</v>
      </c>
      <c r="E10" s="70">
        <v>45693</v>
      </c>
      <c r="F10" s="70">
        <v>45672</v>
      </c>
      <c r="G10" s="70">
        <v>45693</v>
      </c>
      <c r="H10">
        <v>0.04</v>
      </c>
      <c r="I10" s="71">
        <v>0</v>
      </c>
    </row>
    <row r="11" spans="1:9">
      <c r="A11" t="s">
        <v>2700</v>
      </c>
      <c r="B11" t="s">
        <v>2701</v>
      </c>
      <c r="C11">
        <v>0.73</v>
      </c>
      <c r="D11" s="70">
        <v>45672</v>
      </c>
      <c r="E11" s="70">
        <v>45693</v>
      </c>
      <c r="F11" s="70">
        <v>45672</v>
      </c>
      <c r="G11" s="70">
        <v>45693</v>
      </c>
      <c r="H11">
        <v>0.04</v>
      </c>
      <c r="I11" s="71">
        <v>0</v>
      </c>
    </row>
    <row r="12" spans="1:9">
      <c r="A12" t="s">
        <v>2433</v>
      </c>
      <c r="B12" t="s">
        <v>4681</v>
      </c>
      <c r="C12">
        <v>0.27</v>
      </c>
      <c r="D12" s="70">
        <v>45675</v>
      </c>
      <c r="E12" s="70">
        <v>45682</v>
      </c>
      <c r="F12" s="70">
        <v>45675</v>
      </c>
      <c r="G12" s="70">
        <v>45682</v>
      </c>
      <c r="H12">
        <v>0.38</v>
      </c>
      <c r="I12" s="71">
        <v>0</v>
      </c>
    </row>
    <row r="13" spans="1:9">
      <c r="A13" t="s">
        <v>2479</v>
      </c>
      <c r="B13" t="s">
        <v>4679</v>
      </c>
      <c r="C13">
        <v>0.27</v>
      </c>
      <c r="D13" s="70">
        <v>45675</v>
      </c>
      <c r="E13" s="70">
        <v>45682</v>
      </c>
      <c r="F13" s="70">
        <v>45675</v>
      </c>
      <c r="G13" s="70">
        <v>45682</v>
      </c>
      <c r="H13">
        <v>0.19</v>
      </c>
      <c r="I13" s="71">
        <v>0</v>
      </c>
    </row>
    <row r="14" spans="1:9">
      <c r="A14" t="s">
        <v>2602</v>
      </c>
      <c r="B14" t="s">
        <v>4680</v>
      </c>
      <c r="C14">
        <v>0.27</v>
      </c>
      <c r="D14" s="70">
        <v>45675</v>
      </c>
      <c r="E14" s="70">
        <v>45682</v>
      </c>
      <c r="F14" s="70">
        <v>45675</v>
      </c>
      <c r="G14" s="70">
        <v>45682</v>
      </c>
      <c r="H14">
        <v>0.19</v>
      </c>
      <c r="I14" s="71">
        <v>0</v>
      </c>
    </row>
    <row r="15" spans="1:9">
      <c r="A15" t="s">
        <v>2722</v>
      </c>
      <c r="B15" t="s">
        <v>2723</v>
      </c>
      <c r="C15">
        <v>0.73</v>
      </c>
      <c r="D15" s="70">
        <v>45683</v>
      </c>
      <c r="E15" s="70">
        <v>45705</v>
      </c>
      <c r="F15" s="70">
        <v>45683</v>
      </c>
      <c r="G15" s="70">
        <v>45705</v>
      </c>
      <c r="H15">
        <v>0.38</v>
      </c>
      <c r="I15" s="71">
        <v>0</v>
      </c>
    </row>
    <row r="16" spans="1:9">
      <c r="A16" t="s">
        <v>2703</v>
      </c>
      <c r="B16" t="s">
        <v>2699</v>
      </c>
      <c r="C16">
        <v>0.73</v>
      </c>
      <c r="D16" s="70">
        <v>45683</v>
      </c>
      <c r="E16" s="70">
        <v>45705</v>
      </c>
      <c r="F16" s="70">
        <v>45683</v>
      </c>
      <c r="G16" s="70">
        <v>45705</v>
      </c>
      <c r="H16">
        <v>0.19</v>
      </c>
      <c r="I16" s="71">
        <v>0</v>
      </c>
    </row>
    <row r="17" spans="1:9">
      <c r="A17" t="s">
        <v>2704</v>
      </c>
      <c r="B17" t="s">
        <v>2701</v>
      </c>
      <c r="C17">
        <v>0.73</v>
      </c>
      <c r="D17" s="70">
        <v>45683</v>
      </c>
      <c r="E17" s="70">
        <v>45705</v>
      </c>
      <c r="F17" s="70">
        <v>45683</v>
      </c>
      <c r="G17" s="70">
        <v>45705</v>
      </c>
      <c r="H17">
        <v>0.19</v>
      </c>
      <c r="I17" s="71">
        <v>0</v>
      </c>
    </row>
    <row r="18" spans="1:9">
      <c r="A18" t="s">
        <v>2711</v>
      </c>
      <c r="B18" t="s">
        <v>4682</v>
      </c>
      <c r="C18">
        <v>0.27</v>
      </c>
      <c r="D18" s="70">
        <v>45684</v>
      </c>
      <c r="E18" s="70">
        <v>45691</v>
      </c>
      <c r="F18" s="70">
        <v>45684</v>
      </c>
      <c r="G18" s="70">
        <v>45691</v>
      </c>
      <c r="H18">
        <v>0.46</v>
      </c>
      <c r="I18" s="71">
        <v>0</v>
      </c>
    </row>
    <row r="19" spans="1:9">
      <c r="A19" t="s">
        <v>2713</v>
      </c>
      <c r="B19" t="s">
        <v>4683</v>
      </c>
      <c r="C19">
        <v>0.27</v>
      </c>
      <c r="D19" s="70">
        <v>45684</v>
      </c>
      <c r="E19" s="70">
        <v>45691</v>
      </c>
      <c r="F19" s="70">
        <v>45684</v>
      </c>
      <c r="G19" s="70">
        <v>45691</v>
      </c>
      <c r="H19">
        <v>0.46</v>
      </c>
      <c r="I19" s="71">
        <v>0</v>
      </c>
    </row>
    <row r="20" spans="1:9">
      <c r="A20" t="s">
        <v>2435</v>
      </c>
      <c r="B20" t="s">
        <v>4684</v>
      </c>
      <c r="C20">
        <v>0.27</v>
      </c>
      <c r="D20" s="70">
        <v>45684</v>
      </c>
      <c r="E20" s="70">
        <v>45691</v>
      </c>
      <c r="F20" s="70">
        <v>45684</v>
      </c>
      <c r="G20" s="70">
        <v>45691</v>
      </c>
      <c r="H20">
        <v>0.46</v>
      </c>
      <c r="I20" s="71">
        <v>0</v>
      </c>
    </row>
    <row r="21" spans="1:9">
      <c r="A21" t="s">
        <v>2635</v>
      </c>
      <c r="B21" t="s">
        <v>2688</v>
      </c>
      <c r="C21">
        <v>0.27</v>
      </c>
      <c r="D21" s="70">
        <v>45687</v>
      </c>
      <c r="E21" s="70">
        <v>45694</v>
      </c>
      <c r="F21" s="70">
        <v>45687</v>
      </c>
      <c r="G21" s="70">
        <v>45694</v>
      </c>
      <c r="H21">
        <v>16.920000000000002</v>
      </c>
      <c r="I21" s="71">
        <v>0</v>
      </c>
    </row>
    <row r="22" spans="1:9">
      <c r="A22" t="s">
        <v>2510</v>
      </c>
      <c r="B22" t="s">
        <v>4679</v>
      </c>
      <c r="C22">
        <v>0.27</v>
      </c>
      <c r="D22" s="70">
        <v>45689</v>
      </c>
      <c r="E22" s="70">
        <v>45696</v>
      </c>
      <c r="F22" s="70">
        <v>45689</v>
      </c>
      <c r="G22" s="70">
        <v>45696</v>
      </c>
      <c r="H22">
        <v>0</v>
      </c>
      <c r="I22" s="71">
        <v>0</v>
      </c>
    </row>
    <row r="23" spans="1:9">
      <c r="A23" t="s">
        <v>2564</v>
      </c>
      <c r="B23" t="s">
        <v>4680</v>
      </c>
      <c r="C23">
        <v>0.27</v>
      </c>
      <c r="D23" s="70">
        <v>45689</v>
      </c>
      <c r="E23" s="70">
        <v>45696</v>
      </c>
      <c r="F23" s="70">
        <v>45689</v>
      </c>
      <c r="G23" s="70">
        <v>45696</v>
      </c>
      <c r="H23">
        <v>0</v>
      </c>
      <c r="I23" s="71">
        <v>0</v>
      </c>
    </row>
    <row r="24" spans="1:9">
      <c r="A24" t="s">
        <v>2716</v>
      </c>
      <c r="B24" t="s">
        <v>4685</v>
      </c>
      <c r="C24">
        <v>0.27</v>
      </c>
      <c r="D24" s="70">
        <v>45689</v>
      </c>
      <c r="E24" s="70">
        <v>45696</v>
      </c>
      <c r="F24" s="70">
        <v>45689</v>
      </c>
      <c r="G24" s="70">
        <v>45696</v>
      </c>
      <c r="H24">
        <v>0.31</v>
      </c>
      <c r="I24" s="71">
        <v>0</v>
      </c>
    </row>
    <row r="25" spans="1:9">
      <c r="A25" t="s">
        <v>2728</v>
      </c>
      <c r="B25" t="s">
        <v>2729</v>
      </c>
      <c r="C25">
        <v>0.73</v>
      </c>
      <c r="D25" s="70">
        <v>45692</v>
      </c>
      <c r="E25" s="70">
        <v>45714</v>
      </c>
      <c r="F25" s="70">
        <v>45692</v>
      </c>
      <c r="G25" s="70">
        <v>45714</v>
      </c>
      <c r="H25">
        <v>0.46</v>
      </c>
      <c r="I25" s="71">
        <v>0</v>
      </c>
    </row>
    <row r="26" spans="1:9">
      <c r="A26" t="s">
        <v>2730</v>
      </c>
      <c r="B26" t="s">
        <v>2731</v>
      </c>
      <c r="C26">
        <v>0.73</v>
      </c>
      <c r="D26" s="70">
        <v>45692</v>
      </c>
      <c r="E26" s="70">
        <v>45714</v>
      </c>
      <c r="F26" s="70">
        <v>45692</v>
      </c>
      <c r="G26" s="70">
        <v>45714</v>
      </c>
      <c r="H26">
        <v>0.46</v>
      </c>
      <c r="I26" s="71">
        <v>0</v>
      </c>
    </row>
    <row r="27" spans="1:9">
      <c r="A27" t="s">
        <v>2732</v>
      </c>
      <c r="B27" t="s">
        <v>2733</v>
      </c>
      <c r="C27">
        <v>0.73</v>
      </c>
      <c r="D27" s="70">
        <v>45692</v>
      </c>
      <c r="E27" s="70">
        <v>45714</v>
      </c>
      <c r="F27" s="70">
        <v>45692</v>
      </c>
      <c r="G27" s="70">
        <v>45714</v>
      </c>
      <c r="H27">
        <v>0.46</v>
      </c>
      <c r="I27" s="71">
        <v>0</v>
      </c>
    </row>
    <row r="28" spans="1:9">
      <c r="A28" t="s">
        <v>2689</v>
      </c>
      <c r="B28" t="s">
        <v>2690</v>
      </c>
      <c r="C28">
        <v>0.73</v>
      </c>
      <c r="D28" s="70">
        <v>45696</v>
      </c>
      <c r="E28" s="70">
        <v>45718</v>
      </c>
      <c r="F28" s="70">
        <v>45696</v>
      </c>
      <c r="G28" s="70">
        <v>45718</v>
      </c>
      <c r="H28">
        <v>16.920000000000002</v>
      </c>
      <c r="I28" s="71">
        <v>0</v>
      </c>
    </row>
    <row r="29" spans="1:9">
      <c r="A29" t="s">
        <v>2707</v>
      </c>
      <c r="B29" t="s">
        <v>2699</v>
      </c>
      <c r="C29">
        <v>0.73</v>
      </c>
      <c r="D29" s="70">
        <v>45697</v>
      </c>
      <c r="E29" s="70">
        <v>45719</v>
      </c>
      <c r="F29" s="70">
        <v>45697</v>
      </c>
      <c r="G29" s="70">
        <v>45719</v>
      </c>
      <c r="H29">
        <v>0</v>
      </c>
      <c r="I29" s="71">
        <v>0</v>
      </c>
    </row>
    <row r="30" spans="1:9">
      <c r="A30" t="s">
        <v>2708</v>
      </c>
      <c r="B30" t="s">
        <v>2701</v>
      </c>
      <c r="C30">
        <v>0.73</v>
      </c>
      <c r="D30" s="70">
        <v>45697</v>
      </c>
      <c r="E30" s="70">
        <v>45719</v>
      </c>
      <c r="F30" s="70">
        <v>45697</v>
      </c>
      <c r="G30" s="70">
        <v>45719</v>
      </c>
      <c r="H30">
        <v>0</v>
      </c>
      <c r="I30" s="71">
        <v>0</v>
      </c>
    </row>
    <row r="31" spans="1:9">
      <c r="A31" t="s">
        <v>2734</v>
      </c>
      <c r="B31" t="s">
        <v>2735</v>
      </c>
      <c r="C31">
        <v>0.73</v>
      </c>
      <c r="D31" s="70">
        <v>45697</v>
      </c>
      <c r="E31" s="70">
        <v>45719</v>
      </c>
      <c r="F31" s="70">
        <v>45697</v>
      </c>
      <c r="G31" s="70">
        <v>45719</v>
      </c>
      <c r="H31">
        <v>0.31</v>
      </c>
      <c r="I31" s="71">
        <v>0</v>
      </c>
    </row>
    <row r="32" spans="1:9">
      <c r="A32" t="s">
        <v>2429</v>
      </c>
      <c r="B32" t="s">
        <v>4681</v>
      </c>
      <c r="C32">
        <v>0.27</v>
      </c>
      <c r="D32" s="70">
        <v>45704</v>
      </c>
      <c r="E32" s="70">
        <v>45711</v>
      </c>
      <c r="F32" s="70">
        <v>45704</v>
      </c>
      <c r="G32" s="70">
        <v>45711</v>
      </c>
      <c r="H32">
        <v>0.62</v>
      </c>
      <c r="I32" s="71">
        <v>0</v>
      </c>
    </row>
    <row r="33" spans="1:9">
      <c r="A33" t="s">
        <v>2434</v>
      </c>
      <c r="B33" t="s">
        <v>4684</v>
      </c>
      <c r="C33">
        <v>0.27</v>
      </c>
      <c r="D33" s="70">
        <v>45704</v>
      </c>
      <c r="E33" s="70">
        <v>45711</v>
      </c>
      <c r="F33" s="70">
        <v>45704</v>
      </c>
      <c r="G33" s="70">
        <v>45711</v>
      </c>
      <c r="H33">
        <v>0.65</v>
      </c>
      <c r="I33" s="71">
        <v>0</v>
      </c>
    </row>
    <row r="34" spans="1:9">
      <c r="A34" t="s">
        <v>2743</v>
      </c>
      <c r="B34" t="s">
        <v>4682</v>
      </c>
      <c r="C34">
        <v>0.27</v>
      </c>
      <c r="D34" s="70">
        <v>45710</v>
      </c>
      <c r="E34" s="70">
        <v>45717</v>
      </c>
      <c r="F34" s="70">
        <v>45710</v>
      </c>
      <c r="G34" s="70">
        <v>45717</v>
      </c>
      <c r="H34">
        <v>1.27</v>
      </c>
      <c r="I34" s="71">
        <v>0</v>
      </c>
    </row>
    <row r="35" spans="1:9">
      <c r="A35" t="s">
        <v>2744</v>
      </c>
      <c r="B35" t="s">
        <v>4683</v>
      </c>
      <c r="C35">
        <v>0.27</v>
      </c>
      <c r="D35" s="70">
        <v>45710</v>
      </c>
      <c r="E35" s="70">
        <v>45717</v>
      </c>
      <c r="F35" s="70">
        <v>45710</v>
      </c>
      <c r="G35" s="70">
        <v>45717</v>
      </c>
      <c r="H35">
        <v>1.27</v>
      </c>
      <c r="I35" s="71">
        <v>0</v>
      </c>
    </row>
    <row r="36" spans="1:9">
      <c r="A36" t="s">
        <v>2745</v>
      </c>
      <c r="B36" t="s">
        <v>4684</v>
      </c>
      <c r="C36">
        <v>0.27</v>
      </c>
      <c r="D36" s="70">
        <v>45710</v>
      </c>
      <c r="E36" s="70">
        <v>45717</v>
      </c>
      <c r="F36" s="70">
        <v>45710</v>
      </c>
      <c r="G36" s="70">
        <v>45717</v>
      </c>
      <c r="H36">
        <v>1.27</v>
      </c>
      <c r="I36" s="71">
        <v>0</v>
      </c>
    </row>
    <row r="37" spans="1:9">
      <c r="A37" t="s">
        <v>55</v>
      </c>
      <c r="B37" t="s">
        <v>4685</v>
      </c>
      <c r="C37">
        <v>0.27</v>
      </c>
      <c r="D37" s="70">
        <v>45712</v>
      </c>
      <c r="E37" s="70">
        <v>45719</v>
      </c>
      <c r="F37" s="70">
        <v>45712</v>
      </c>
      <c r="G37" s="70">
        <v>45719</v>
      </c>
      <c r="H37">
        <v>1.19</v>
      </c>
      <c r="I37" s="71">
        <v>0</v>
      </c>
    </row>
    <row r="38" spans="1:9">
      <c r="A38" t="s">
        <v>2727</v>
      </c>
      <c r="B38" t="s">
        <v>2723</v>
      </c>
      <c r="C38">
        <v>0.73</v>
      </c>
      <c r="D38" s="70">
        <v>45712</v>
      </c>
      <c r="E38" s="70">
        <v>45733</v>
      </c>
      <c r="F38" s="70">
        <v>45712</v>
      </c>
      <c r="G38" s="70">
        <v>45733</v>
      </c>
      <c r="H38">
        <v>0.62</v>
      </c>
      <c r="I38" s="71">
        <v>0</v>
      </c>
    </row>
    <row r="39" spans="1:9">
      <c r="A39" t="s">
        <v>2740</v>
      </c>
      <c r="B39" t="s">
        <v>4685</v>
      </c>
      <c r="C39">
        <v>0.27</v>
      </c>
      <c r="D39" s="70">
        <v>45712</v>
      </c>
      <c r="E39" s="70">
        <v>45719</v>
      </c>
      <c r="F39" s="70">
        <v>45712</v>
      </c>
      <c r="G39" s="70">
        <v>45719</v>
      </c>
      <c r="H39">
        <v>0.38</v>
      </c>
      <c r="I39" s="71">
        <v>0</v>
      </c>
    </row>
    <row r="40" spans="1:9">
      <c r="A40" t="s">
        <v>2747</v>
      </c>
      <c r="B40" t="s">
        <v>2733</v>
      </c>
      <c r="C40">
        <v>0.73</v>
      </c>
      <c r="D40" s="70">
        <v>45712</v>
      </c>
      <c r="E40" s="70">
        <v>45733</v>
      </c>
      <c r="F40" s="70">
        <v>45712</v>
      </c>
      <c r="G40" s="70">
        <v>45733</v>
      </c>
      <c r="H40">
        <v>0.65</v>
      </c>
      <c r="I40" s="71">
        <v>0</v>
      </c>
    </row>
    <row r="41" spans="1:9">
      <c r="A41" t="s">
        <v>2447</v>
      </c>
      <c r="B41" t="s">
        <v>4681</v>
      </c>
      <c r="C41">
        <v>0.27</v>
      </c>
      <c r="D41" s="70">
        <v>45717</v>
      </c>
      <c r="E41" s="70">
        <v>45724</v>
      </c>
      <c r="F41" s="70">
        <v>45717</v>
      </c>
      <c r="G41" s="70">
        <v>45724</v>
      </c>
      <c r="H41">
        <v>0.85</v>
      </c>
      <c r="I41" s="71">
        <v>0</v>
      </c>
    </row>
    <row r="42" spans="1:9">
      <c r="A42" t="s">
        <v>2440</v>
      </c>
      <c r="B42" t="s">
        <v>4678</v>
      </c>
      <c r="C42">
        <v>0.27</v>
      </c>
      <c r="D42" s="70">
        <v>45717</v>
      </c>
      <c r="E42" s="70">
        <v>45724</v>
      </c>
      <c r="F42" s="70">
        <v>45717</v>
      </c>
      <c r="G42" s="70">
        <v>45724</v>
      </c>
      <c r="H42">
        <v>0.88</v>
      </c>
      <c r="I42" s="71">
        <v>0</v>
      </c>
    </row>
    <row r="43" spans="1:9">
      <c r="A43" t="s">
        <v>2751</v>
      </c>
      <c r="B43" t="s">
        <v>2729</v>
      </c>
      <c r="C43">
        <v>0.73</v>
      </c>
      <c r="D43" s="70">
        <v>45718</v>
      </c>
      <c r="E43" s="70">
        <v>45739</v>
      </c>
      <c r="F43" s="70">
        <v>45718</v>
      </c>
      <c r="G43" s="70">
        <v>45739</v>
      </c>
      <c r="H43">
        <v>1.27</v>
      </c>
      <c r="I43" s="71">
        <v>0</v>
      </c>
    </row>
    <row r="44" spans="1:9">
      <c r="A44" t="s">
        <v>2752</v>
      </c>
      <c r="B44" t="s">
        <v>2731</v>
      </c>
      <c r="C44">
        <v>0.73</v>
      </c>
      <c r="D44" s="70">
        <v>45718</v>
      </c>
      <c r="E44" s="70">
        <v>45739</v>
      </c>
      <c r="F44" s="70">
        <v>45718</v>
      </c>
      <c r="G44" s="70">
        <v>45739</v>
      </c>
      <c r="H44">
        <v>1.27</v>
      </c>
      <c r="I44" s="71">
        <v>0</v>
      </c>
    </row>
    <row r="45" spans="1:9">
      <c r="A45" t="s">
        <v>2753</v>
      </c>
      <c r="B45" t="s">
        <v>2733</v>
      </c>
      <c r="C45">
        <v>0.73</v>
      </c>
      <c r="D45" s="70">
        <v>45718</v>
      </c>
      <c r="E45" s="70">
        <v>45739</v>
      </c>
      <c r="F45" s="70">
        <v>45718</v>
      </c>
      <c r="G45" s="70">
        <v>45739</v>
      </c>
      <c r="H45">
        <v>1.27</v>
      </c>
      <c r="I45" s="71">
        <v>0</v>
      </c>
    </row>
    <row r="46" spans="1:9">
      <c r="A46" t="s">
        <v>2754</v>
      </c>
      <c r="B46" t="s">
        <v>2735</v>
      </c>
      <c r="C46">
        <v>0.73</v>
      </c>
      <c r="D46" s="70">
        <v>45720</v>
      </c>
      <c r="E46" s="70">
        <v>45741</v>
      </c>
      <c r="F46" s="70">
        <v>45720</v>
      </c>
      <c r="G46" s="70">
        <v>45741</v>
      </c>
      <c r="H46">
        <v>1.19</v>
      </c>
      <c r="I46" s="71">
        <v>0</v>
      </c>
    </row>
    <row r="47" spans="1:9">
      <c r="A47" t="s">
        <v>2748</v>
      </c>
      <c r="B47" t="s">
        <v>2735</v>
      </c>
      <c r="C47">
        <v>0.73</v>
      </c>
      <c r="D47" s="70">
        <v>45720</v>
      </c>
      <c r="E47" s="70">
        <v>45741</v>
      </c>
      <c r="F47" s="70">
        <v>45720</v>
      </c>
      <c r="G47" s="70">
        <v>45741</v>
      </c>
      <c r="H47">
        <v>0.38</v>
      </c>
      <c r="I47" s="71">
        <v>0</v>
      </c>
    </row>
    <row r="48" spans="1:9">
      <c r="A48" t="s">
        <v>2436</v>
      </c>
      <c r="B48" t="s">
        <v>4684</v>
      </c>
      <c r="C48">
        <v>0.27</v>
      </c>
      <c r="D48" s="70">
        <v>45725</v>
      </c>
      <c r="E48" s="70">
        <v>45732</v>
      </c>
      <c r="F48" s="70">
        <v>45725</v>
      </c>
      <c r="G48" s="70">
        <v>45732</v>
      </c>
      <c r="H48">
        <v>0.77</v>
      </c>
      <c r="I48" s="71">
        <v>0</v>
      </c>
    </row>
    <row r="49" spans="1:9">
      <c r="A49" t="s">
        <v>2724</v>
      </c>
      <c r="B49" t="s">
        <v>2723</v>
      </c>
      <c r="C49">
        <v>0.73</v>
      </c>
      <c r="D49" s="70">
        <v>45725</v>
      </c>
      <c r="E49" s="70">
        <v>45750</v>
      </c>
      <c r="F49" s="70">
        <v>45725</v>
      </c>
      <c r="G49" s="70">
        <v>45750</v>
      </c>
      <c r="H49">
        <v>0.85</v>
      </c>
      <c r="I49" s="71">
        <v>0</v>
      </c>
    </row>
    <row r="50" spans="1:9">
      <c r="A50" t="s">
        <v>2702</v>
      </c>
      <c r="B50" t="s">
        <v>2693</v>
      </c>
      <c r="C50">
        <v>0.73</v>
      </c>
      <c r="D50" s="70">
        <v>45725</v>
      </c>
      <c r="E50" s="70">
        <v>45750</v>
      </c>
      <c r="F50" s="70">
        <v>45725</v>
      </c>
      <c r="G50" s="70">
        <v>45750</v>
      </c>
      <c r="H50">
        <v>0.88</v>
      </c>
      <c r="I50" s="71">
        <v>0</v>
      </c>
    </row>
    <row r="51" spans="1:9">
      <c r="A51" t="s">
        <v>2757</v>
      </c>
      <c r="B51" t="s">
        <v>4685</v>
      </c>
      <c r="C51">
        <v>0.27</v>
      </c>
      <c r="D51" s="70">
        <v>45727</v>
      </c>
      <c r="E51" s="70">
        <v>45734</v>
      </c>
      <c r="F51" s="70">
        <v>45727</v>
      </c>
      <c r="G51" s="70">
        <v>45734</v>
      </c>
      <c r="H51">
        <v>0.69</v>
      </c>
      <c r="I51" s="71">
        <v>0</v>
      </c>
    </row>
    <row r="52" spans="1:9">
      <c r="A52" t="s">
        <v>2719</v>
      </c>
      <c r="B52" t="s">
        <v>4682</v>
      </c>
      <c r="C52">
        <v>0.27</v>
      </c>
      <c r="D52" s="70">
        <v>45728</v>
      </c>
      <c r="E52" s="70">
        <v>45735</v>
      </c>
      <c r="F52" s="70">
        <v>45728</v>
      </c>
      <c r="G52" s="70">
        <v>45735</v>
      </c>
      <c r="H52">
        <v>0.92</v>
      </c>
      <c r="I52" s="71">
        <v>0</v>
      </c>
    </row>
    <row r="53" spans="1:9">
      <c r="A53" t="s">
        <v>2720</v>
      </c>
      <c r="B53" t="s">
        <v>4683</v>
      </c>
      <c r="C53">
        <v>0.27</v>
      </c>
      <c r="D53" s="70">
        <v>45728</v>
      </c>
      <c r="E53" s="70">
        <v>45735</v>
      </c>
      <c r="F53" s="70">
        <v>45728</v>
      </c>
      <c r="G53" s="70">
        <v>45735</v>
      </c>
      <c r="H53">
        <v>0.92</v>
      </c>
      <c r="I53" s="71">
        <v>0</v>
      </c>
    </row>
    <row r="54" spans="1:9">
      <c r="A54" t="s">
        <v>2449</v>
      </c>
      <c r="B54" t="s">
        <v>4684</v>
      </c>
      <c r="C54">
        <v>0.27</v>
      </c>
      <c r="D54" s="70">
        <v>45728</v>
      </c>
      <c r="E54" s="70">
        <v>45735</v>
      </c>
      <c r="F54" s="70">
        <v>45728</v>
      </c>
      <c r="G54" s="70">
        <v>45735</v>
      </c>
      <c r="H54">
        <v>0.92</v>
      </c>
      <c r="I54" s="71">
        <v>0</v>
      </c>
    </row>
    <row r="55" spans="1:9">
      <c r="A55" t="s">
        <v>2721</v>
      </c>
      <c r="B55" t="s">
        <v>4685</v>
      </c>
      <c r="C55">
        <v>0.27</v>
      </c>
      <c r="D55" s="70">
        <v>45731</v>
      </c>
      <c r="E55" s="70">
        <v>45738</v>
      </c>
      <c r="F55" s="70">
        <v>45731</v>
      </c>
      <c r="G55" s="70">
        <v>45738</v>
      </c>
      <c r="H55">
        <v>0.85</v>
      </c>
      <c r="I55" s="71">
        <v>0</v>
      </c>
    </row>
    <row r="56" spans="1:9">
      <c r="A56" t="s">
        <v>2764</v>
      </c>
      <c r="B56" t="s">
        <v>2733</v>
      </c>
      <c r="C56">
        <v>0.73</v>
      </c>
      <c r="D56" s="70">
        <v>45733</v>
      </c>
      <c r="E56" s="70">
        <v>45759</v>
      </c>
      <c r="F56" s="70">
        <v>45733</v>
      </c>
      <c r="G56" s="70">
        <v>45759</v>
      </c>
      <c r="H56">
        <v>0.77</v>
      </c>
      <c r="I56" s="71">
        <v>0</v>
      </c>
    </row>
    <row r="57" spans="1:9">
      <c r="A57" t="s">
        <v>2765</v>
      </c>
      <c r="B57" t="s">
        <v>2735</v>
      </c>
      <c r="C57">
        <v>0.73</v>
      </c>
      <c r="D57" s="70">
        <v>45735</v>
      </c>
      <c r="E57" s="70">
        <v>45761</v>
      </c>
      <c r="F57" s="70">
        <v>45735</v>
      </c>
      <c r="G57" s="70">
        <v>45761</v>
      </c>
      <c r="H57">
        <v>0.69</v>
      </c>
      <c r="I57" s="71">
        <v>0</v>
      </c>
    </row>
    <row r="58" spans="1:9">
      <c r="A58" t="s">
        <v>2469</v>
      </c>
      <c r="B58" t="s">
        <v>4678</v>
      </c>
      <c r="C58">
        <v>0.27</v>
      </c>
      <c r="D58" s="70">
        <v>45736</v>
      </c>
      <c r="E58" s="70">
        <v>45743</v>
      </c>
      <c r="F58" s="70">
        <v>45736</v>
      </c>
      <c r="G58" s="70">
        <v>45743</v>
      </c>
      <c r="H58">
        <v>2.23</v>
      </c>
      <c r="I58" s="71">
        <v>0</v>
      </c>
    </row>
    <row r="59" spans="1:9">
      <c r="A59" t="s">
        <v>2736</v>
      </c>
      <c r="B59" t="s">
        <v>2729</v>
      </c>
      <c r="C59">
        <v>0.73</v>
      </c>
      <c r="D59" s="70">
        <v>45736</v>
      </c>
      <c r="E59" s="70">
        <v>45762</v>
      </c>
      <c r="F59" s="70">
        <v>45736</v>
      </c>
      <c r="G59" s="70">
        <v>45762</v>
      </c>
      <c r="H59">
        <v>0.92</v>
      </c>
      <c r="I59" s="71">
        <v>0</v>
      </c>
    </row>
    <row r="60" spans="1:9">
      <c r="A60" t="s">
        <v>2737</v>
      </c>
      <c r="B60" t="s">
        <v>2731</v>
      </c>
      <c r="C60">
        <v>0.73</v>
      </c>
      <c r="D60" s="70">
        <v>45736</v>
      </c>
      <c r="E60" s="70">
        <v>45762</v>
      </c>
      <c r="F60" s="70">
        <v>45736</v>
      </c>
      <c r="G60" s="70">
        <v>45762</v>
      </c>
      <c r="H60">
        <v>0.92</v>
      </c>
      <c r="I60" s="71">
        <v>0</v>
      </c>
    </row>
    <row r="61" spans="1:9">
      <c r="A61" t="s">
        <v>2738</v>
      </c>
      <c r="B61" t="s">
        <v>2733</v>
      </c>
      <c r="C61">
        <v>0.73</v>
      </c>
      <c r="D61" s="70">
        <v>45736</v>
      </c>
      <c r="E61" s="70">
        <v>45762</v>
      </c>
      <c r="F61" s="70">
        <v>45736</v>
      </c>
      <c r="G61" s="70">
        <v>45762</v>
      </c>
      <c r="H61">
        <v>0.92</v>
      </c>
      <c r="I61" s="71">
        <v>0</v>
      </c>
    </row>
    <row r="62" spans="1:9">
      <c r="A62" t="s">
        <v>2430</v>
      </c>
      <c r="B62" t="s">
        <v>4684</v>
      </c>
      <c r="C62">
        <v>0.27</v>
      </c>
      <c r="D62" s="70">
        <v>45738</v>
      </c>
      <c r="E62" s="70">
        <v>45745</v>
      </c>
      <c r="F62" s="70">
        <v>45738</v>
      </c>
      <c r="G62" s="70">
        <v>45745</v>
      </c>
      <c r="H62">
        <v>1.31</v>
      </c>
      <c r="I62" s="71">
        <v>0</v>
      </c>
    </row>
    <row r="63" spans="1:9">
      <c r="A63" t="s">
        <v>2641</v>
      </c>
      <c r="B63" t="s">
        <v>4685</v>
      </c>
      <c r="C63">
        <v>0.27</v>
      </c>
      <c r="D63" s="70">
        <v>45738</v>
      </c>
      <c r="E63" s="70">
        <v>45745</v>
      </c>
      <c r="F63" s="70">
        <v>45738</v>
      </c>
      <c r="G63" s="70">
        <v>45745</v>
      </c>
      <c r="H63">
        <v>1.31</v>
      </c>
      <c r="I63" s="71">
        <v>0</v>
      </c>
    </row>
    <row r="64" spans="1:9">
      <c r="A64" t="s">
        <v>2739</v>
      </c>
      <c r="B64" t="s">
        <v>2735</v>
      </c>
      <c r="C64">
        <v>0.73</v>
      </c>
      <c r="D64" s="70">
        <v>45739</v>
      </c>
      <c r="E64" s="70">
        <v>45764</v>
      </c>
      <c r="F64" s="70">
        <v>45739</v>
      </c>
      <c r="G64" s="70">
        <v>45764</v>
      </c>
      <c r="H64">
        <v>0.85</v>
      </c>
      <c r="I64" s="71">
        <v>0</v>
      </c>
    </row>
    <row r="65" spans="1:9">
      <c r="A65" t="s">
        <v>2524</v>
      </c>
      <c r="B65" t="s">
        <v>4679</v>
      </c>
      <c r="C65">
        <v>0.27</v>
      </c>
      <c r="D65" s="70">
        <v>45740</v>
      </c>
      <c r="E65" s="70">
        <v>45752</v>
      </c>
      <c r="F65" s="70">
        <v>45740</v>
      </c>
      <c r="G65" s="70">
        <v>45752</v>
      </c>
      <c r="H65">
        <v>0.92</v>
      </c>
      <c r="I65" s="71">
        <v>0</v>
      </c>
    </row>
    <row r="66" spans="1:9">
      <c r="A66" t="s">
        <v>2439</v>
      </c>
      <c r="B66" t="s">
        <v>4680</v>
      </c>
      <c r="C66">
        <v>0.27</v>
      </c>
      <c r="D66" s="70">
        <v>45742</v>
      </c>
      <c r="E66" s="70">
        <v>45754</v>
      </c>
      <c r="F66" s="70">
        <v>45742</v>
      </c>
      <c r="G66" s="70">
        <v>45754</v>
      </c>
      <c r="H66">
        <v>0.85</v>
      </c>
      <c r="I66" s="71">
        <v>0</v>
      </c>
    </row>
    <row r="67" spans="1:9">
      <c r="A67" t="s">
        <v>2706</v>
      </c>
      <c r="B67" t="s">
        <v>2693</v>
      </c>
      <c r="C67">
        <v>0.73</v>
      </c>
      <c r="D67" s="70">
        <v>45745</v>
      </c>
      <c r="E67" s="70">
        <v>45770</v>
      </c>
      <c r="F67" s="70">
        <v>45745</v>
      </c>
      <c r="G67" s="70">
        <v>45770</v>
      </c>
      <c r="H67">
        <v>2.23</v>
      </c>
      <c r="I67" s="71">
        <v>0</v>
      </c>
    </row>
    <row r="68" spans="1:9">
      <c r="A68" t="s">
        <v>2783</v>
      </c>
      <c r="B68" t="s">
        <v>2733</v>
      </c>
      <c r="C68">
        <v>0.73</v>
      </c>
      <c r="D68" s="70">
        <v>45750</v>
      </c>
      <c r="E68" s="70">
        <v>45771</v>
      </c>
      <c r="F68" s="70">
        <v>45750</v>
      </c>
      <c r="G68" s="70">
        <v>45771</v>
      </c>
      <c r="H68">
        <v>1.31</v>
      </c>
      <c r="I68" s="71">
        <v>0</v>
      </c>
    </row>
    <row r="69" spans="1:9">
      <c r="A69" t="s">
        <v>2784</v>
      </c>
      <c r="B69" t="s">
        <v>2735</v>
      </c>
      <c r="C69">
        <v>0.73</v>
      </c>
      <c r="D69" s="70">
        <v>45750</v>
      </c>
      <c r="E69" s="70">
        <v>45771</v>
      </c>
      <c r="F69" s="70">
        <v>45750</v>
      </c>
      <c r="G69" s="70">
        <v>45771</v>
      </c>
      <c r="H69">
        <v>1.31</v>
      </c>
      <c r="I69" s="71">
        <v>0</v>
      </c>
    </row>
    <row r="70" spans="1:9">
      <c r="A70" t="s">
        <v>2437</v>
      </c>
      <c r="B70" t="s">
        <v>4684</v>
      </c>
      <c r="C70">
        <v>0.27</v>
      </c>
      <c r="D70" s="70">
        <v>45750</v>
      </c>
      <c r="E70" s="70">
        <v>45757</v>
      </c>
      <c r="F70" s="70">
        <v>45750</v>
      </c>
      <c r="G70" s="70">
        <v>45757</v>
      </c>
      <c r="H70">
        <v>0.88</v>
      </c>
      <c r="I70" s="71">
        <v>0</v>
      </c>
    </row>
    <row r="71" spans="1:9">
      <c r="A71" t="s">
        <v>2782</v>
      </c>
      <c r="B71" t="s">
        <v>4685</v>
      </c>
      <c r="C71">
        <v>0.27</v>
      </c>
      <c r="D71" s="70">
        <v>45750</v>
      </c>
      <c r="E71" s="70">
        <v>45757</v>
      </c>
      <c r="F71" s="70">
        <v>45750</v>
      </c>
      <c r="G71" s="70">
        <v>45757</v>
      </c>
      <c r="H71">
        <v>0.88</v>
      </c>
      <c r="I71" s="71">
        <v>0</v>
      </c>
    </row>
    <row r="72" spans="1:9">
      <c r="A72" t="s">
        <v>2458</v>
      </c>
      <c r="B72" t="s">
        <v>4678</v>
      </c>
      <c r="C72">
        <v>0.27</v>
      </c>
      <c r="D72" s="70">
        <v>45750</v>
      </c>
      <c r="E72" s="70">
        <v>45757</v>
      </c>
      <c r="F72" s="70">
        <v>45750</v>
      </c>
      <c r="G72" s="70">
        <v>45757</v>
      </c>
      <c r="H72">
        <v>1.77</v>
      </c>
      <c r="I72" s="71">
        <v>0</v>
      </c>
    </row>
    <row r="73" spans="1:9">
      <c r="A73" t="s">
        <v>2749</v>
      </c>
      <c r="B73" t="s">
        <v>2699</v>
      </c>
      <c r="C73">
        <v>0.73</v>
      </c>
      <c r="D73" s="70">
        <v>45753</v>
      </c>
      <c r="E73" s="70">
        <v>45774</v>
      </c>
      <c r="F73" s="70">
        <v>45753</v>
      </c>
      <c r="G73" s="70">
        <v>45774</v>
      </c>
      <c r="H73">
        <v>0.92</v>
      </c>
      <c r="I73" s="71">
        <v>0</v>
      </c>
    </row>
    <row r="74" spans="1:9">
      <c r="A74" t="s">
        <v>2746</v>
      </c>
      <c r="B74" t="s">
        <v>4684</v>
      </c>
      <c r="C74">
        <v>0.27</v>
      </c>
      <c r="D74" s="70">
        <v>45754</v>
      </c>
      <c r="E74" s="70">
        <v>45761</v>
      </c>
      <c r="F74" s="70">
        <v>45754</v>
      </c>
      <c r="G74" s="70">
        <v>45761</v>
      </c>
      <c r="H74">
        <v>1.1200000000000001</v>
      </c>
      <c r="I74" s="71">
        <v>0</v>
      </c>
    </row>
    <row r="75" spans="1:9">
      <c r="A75" t="s">
        <v>2750</v>
      </c>
      <c r="B75" t="s">
        <v>2701</v>
      </c>
      <c r="C75">
        <v>0.73</v>
      </c>
      <c r="D75" s="70">
        <v>45755</v>
      </c>
      <c r="E75" s="70">
        <v>45776</v>
      </c>
      <c r="F75" s="70">
        <v>45755</v>
      </c>
      <c r="G75" s="70">
        <v>45776</v>
      </c>
      <c r="H75">
        <v>0.85</v>
      </c>
      <c r="I75" s="71">
        <v>0</v>
      </c>
    </row>
    <row r="76" spans="1:9">
      <c r="A76" t="s">
        <v>2448</v>
      </c>
      <c r="B76" t="s">
        <v>4685</v>
      </c>
      <c r="C76">
        <v>0.27</v>
      </c>
      <c r="D76" s="70">
        <v>45757</v>
      </c>
      <c r="E76" s="70">
        <v>45764</v>
      </c>
      <c r="F76" s="70">
        <v>45757</v>
      </c>
      <c r="G76" s="70">
        <v>45764</v>
      </c>
      <c r="H76">
        <v>1</v>
      </c>
      <c r="I76" s="71">
        <v>0</v>
      </c>
    </row>
    <row r="77" spans="1:9">
      <c r="A77" t="s">
        <v>2803</v>
      </c>
      <c r="B77" t="s">
        <v>2733</v>
      </c>
      <c r="C77">
        <v>0.73</v>
      </c>
      <c r="D77" s="70">
        <v>45759</v>
      </c>
      <c r="E77" s="70">
        <v>45780</v>
      </c>
      <c r="F77" s="70">
        <v>45759</v>
      </c>
      <c r="G77" s="70">
        <v>45780</v>
      </c>
      <c r="H77">
        <v>0.88</v>
      </c>
      <c r="I77" s="71">
        <v>0</v>
      </c>
    </row>
    <row r="78" spans="1:9">
      <c r="A78" t="s">
        <v>2804</v>
      </c>
      <c r="B78" t="s">
        <v>2735</v>
      </c>
      <c r="C78">
        <v>0.73</v>
      </c>
      <c r="D78" s="70">
        <v>45759</v>
      </c>
      <c r="E78" s="70">
        <v>45780</v>
      </c>
      <c r="F78" s="70">
        <v>45759</v>
      </c>
      <c r="G78" s="70">
        <v>45780</v>
      </c>
      <c r="H78">
        <v>0.88</v>
      </c>
      <c r="I78" s="71">
        <v>0</v>
      </c>
    </row>
    <row r="79" spans="1:9">
      <c r="A79" t="s">
        <v>2705</v>
      </c>
      <c r="B79" t="s">
        <v>2693</v>
      </c>
      <c r="C79">
        <v>0.73</v>
      </c>
      <c r="D79" s="70">
        <v>45759</v>
      </c>
      <c r="E79" s="70">
        <v>45780</v>
      </c>
      <c r="F79" s="70">
        <v>45759</v>
      </c>
      <c r="G79" s="70">
        <v>45780</v>
      </c>
      <c r="H79">
        <v>1.77</v>
      </c>
      <c r="I79" s="71">
        <v>0</v>
      </c>
    </row>
    <row r="80" spans="1:9">
      <c r="A80" t="s">
        <v>2755</v>
      </c>
      <c r="B80" t="s">
        <v>2733</v>
      </c>
      <c r="C80">
        <v>0.73</v>
      </c>
      <c r="D80" s="70">
        <v>45762</v>
      </c>
      <c r="E80" s="70">
        <v>45783</v>
      </c>
      <c r="F80" s="70">
        <v>45762</v>
      </c>
      <c r="G80" s="70">
        <v>45783</v>
      </c>
      <c r="H80">
        <v>1.1200000000000001</v>
      </c>
      <c r="I80" s="71">
        <v>0</v>
      </c>
    </row>
    <row r="81" spans="1:9">
      <c r="A81" t="s">
        <v>2801</v>
      </c>
      <c r="B81" t="s">
        <v>4684</v>
      </c>
      <c r="C81">
        <v>0.27</v>
      </c>
      <c r="D81" s="70">
        <v>45763</v>
      </c>
      <c r="E81" s="70">
        <v>45770</v>
      </c>
      <c r="F81" s="70">
        <v>45763</v>
      </c>
      <c r="G81" s="70">
        <v>45770</v>
      </c>
      <c r="H81">
        <v>1.58</v>
      </c>
      <c r="I81" s="71">
        <v>0</v>
      </c>
    </row>
    <row r="82" spans="1:9">
      <c r="A82" t="s">
        <v>2431</v>
      </c>
      <c r="B82" t="s">
        <v>4685</v>
      </c>
      <c r="C82">
        <v>0.27</v>
      </c>
      <c r="D82" s="70">
        <v>45766</v>
      </c>
      <c r="E82" s="70">
        <v>45773</v>
      </c>
      <c r="F82" s="70">
        <v>45766</v>
      </c>
      <c r="G82" s="70">
        <v>45773</v>
      </c>
      <c r="H82">
        <v>1.5</v>
      </c>
      <c r="I82" s="71">
        <v>0</v>
      </c>
    </row>
    <row r="83" spans="1:9">
      <c r="A83" t="s">
        <v>2756</v>
      </c>
      <c r="B83" t="s">
        <v>2735</v>
      </c>
      <c r="C83">
        <v>0.73</v>
      </c>
      <c r="D83" s="70">
        <v>45766</v>
      </c>
      <c r="E83" s="70">
        <v>45787</v>
      </c>
      <c r="F83" s="70">
        <v>45766</v>
      </c>
      <c r="G83" s="70">
        <v>45787</v>
      </c>
      <c r="H83">
        <v>1</v>
      </c>
      <c r="I83" s="71">
        <v>0</v>
      </c>
    </row>
    <row r="84" spans="1:9">
      <c r="A84" t="s">
        <v>2441</v>
      </c>
      <c r="B84" t="s">
        <v>4681</v>
      </c>
      <c r="C84">
        <v>0.27</v>
      </c>
      <c r="D84" s="70">
        <v>45766</v>
      </c>
      <c r="E84" s="70">
        <v>45773</v>
      </c>
      <c r="F84" s="70">
        <v>45766</v>
      </c>
      <c r="G84" s="70">
        <v>45773</v>
      </c>
      <c r="H84">
        <v>1.1499999999999999</v>
      </c>
      <c r="I84" s="71">
        <v>0</v>
      </c>
    </row>
    <row r="85" spans="1:9">
      <c r="A85" t="s">
        <v>90</v>
      </c>
      <c r="B85" t="s">
        <v>4686</v>
      </c>
      <c r="C85">
        <v>0.27</v>
      </c>
      <c r="D85" s="70">
        <v>45771</v>
      </c>
      <c r="E85" s="70">
        <v>45778</v>
      </c>
      <c r="F85" s="70">
        <v>45771</v>
      </c>
      <c r="G85" s="70">
        <v>45778</v>
      </c>
      <c r="H85">
        <v>3.31</v>
      </c>
      <c r="I85" s="71">
        <v>0</v>
      </c>
    </row>
    <row r="86" spans="1:9">
      <c r="A86" t="s">
        <v>1071</v>
      </c>
      <c r="B86" t="s">
        <v>4687</v>
      </c>
      <c r="C86">
        <v>0.27</v>
      </c>
      <c r="D86" s="70">
        <v>45771</v>
      </c>
      <c r="E86" s="70">
        <v>45778</v>
      </c>
      <c r="F86" s="70">
        <v>45771</v>
      </c>
      <c r="G86" s="70">
        <v>45778</v>
      </c>
      <c r="H86">
        <v>6.15</v>
      </c>
      <c r="I86" s="71">
        <v>0</v>
      </c>
    </row>
    <row r="87" spans="1:9">
      <c r="A87" t="s">
        <v>1035</v>
      </c>
      <c r="B87" t="s">
        <v>4688</v>
      </c>
      <c r="C87">
        <v>0.27</v>
      </c>
      <c r="D87" s="70">
        <v>45771</v>
      </c>
      <c r="E87" s="70">
        <v>45778</v>
      </c>
      <c r="F87" s="70">
        <v>45771</v>
      </c>
      <c r="G87" s="70">
        <v>45778</v>
      </c>
      <c r="H87">
        <v>3.31</v>
      </c>
      <c r="I87" s="71">
        <v>0</v>
      </c>
    </row>
    <row r="88" spans="1:9">
      <c r="A88" t="s">
        <v>2825</v>
      </c>
      <c r="B88" t="s">
        <v>2733</v>
      </c>
      <c r="C88">
        <v>0.73</v>
      </c>
      <c r="D88" s="70">
        <v>45771</v>
      </c>
      <c r="E88" s="70">
        <v>45792</v>
      </c>
      <c r="F88" s="70">
        <v>45771</v>
      </c>
      <c r="G88" s="70">
        <v>45792</v>
      </c>
      <c r="H88">
        <v>1.58</v>
      </c>
      <c r="I88" s="71">
        <v>0</v>
      </c>
    </row>
    <row r="89" spans="1:9">
      <c r="A89" t="s">
        <v>1028</v>
      </c>
      <c r="B89" t="s">
        <v>4688</v>
      </c>
      <c r="C89">
        <v>0.27</v>
      </c>
      <c r="D89" s="70">
        <v>45771</v>
      </c>
      <c r="E89" s="70">
        <v>45778</v>
      </c>
      <c r="F89" s="70">
        <v>45771</v>
      </c>
      <c r="G89" s="70">
        <v>45778</v>
      </c>
      <c r="H89">
        <v>5.77</v>
      </c>
      <c r="I89" s="71">
        <v>0</v>
      </c>
    </row>
    <row r="90" spans="1:9">
      <c r="A90" t="s">
        <v>59</v>
      </c>
      <c r="B90" t="s">
        <v>4686</v>
      </c>
      <c r="C90">
        <v>0.27</v>
      </c>
      <c r="D90" s="70">
        <v>45771</v>
      </c>
      <c r="E90" s="70">
        <v>45778</v>
      </c>
      <c r="F90" s="70">
        <v>45771</v>
      </c>
      <c r="G90" s="70">
        <v>45778</v>
      </c>
      <c r="H90">
        <v>1.31</v>
      </c>
      <c r="I90" s="71">
        <v>0</v>
      </c>
    </row>
    <row r="91" spans="1:9">
      <c r="A91" t="s">
        <v>1037</v>
      </c>
      <c r="B91" t="s">
        <v>4688</v>
      </c>
      <c r="C91">
        <v>0.27</v>
      </c>
      <c r="D91" s="70">
        <v>45771</v>
      </c>
      <c r="E91" s="70">
        <v>45778</v>
      </c>
      <c r="F91" s="70">
        <v>45771</v>
      </c>
      <c r="G91" s="70">
        <v>45778</v>
      </c>
      <c r="H91">
        <v>1.31</v>
      </c>
      <c r="I91" s="71">
        <v>0</v>
      </c>
    </row>
    <row r="92" spans="1:9">
      <c r="A92" t="s">
        <v>2269</v>
      </c>
      <c r="B92" t="s">
        <v>4689</v>
      </c>
      <c r="C92">
        <v>0.27</v>
      </c>
      <c r="D92" s="70">
        <v>45771</v>
      </c>
      <c r="E92" s="70">
        <v>45778</v>
      </c>
      <c r="F92" s="70">
        <v>45771</v>
      </c>
      <c r="G92" s="70">
        <v>45778</v>
      </c>
      <c r="H92">
        <v>5.23</v>
      </c>
      <c r="I92" s="71">
        <v>0</v>
      </c>
    </row>
    <row r="93" spans="1:9">
      <c r="A93" t="s">
        <v>61</v>
      </c>
      <c r="B93" t="s">
        <v>4686</v>
      </c>
      <c r="C93">
        <v>0.27</v>
      </c>
      <c r="D93" s="70">
        <v>45771</v>
      </c>
      <c r="E93" s="70">
        <v>45778</v>
      </c>
      <c r="F93" s="70">
        <v>45771</v>
      </c>
      <c r="G93" s="70">
        <v>45778</v>
      </c>
      <c r="H93">
        <v>2.23</v>
      </c>
      <c r="I93" s="71">
        <v>0</v>
      </c>
    </row>
    <row r="94" spans="1:9">
      <c r="A94" t="s">
        <v>1080</v>
      </c>
      <c r="B94" t="s">
        <v>4687</v>
      </c>
      <c r="C94">
        <v>0.27</v>
      </c>
      <c r="D94" s="70">
        <v>45771</v>
      </c>
      <c r="E94" s="70">
        <v>45778</v>
      </c>
      <c r="F94" s="70">
        <v>45771</v>
      </c>
      <c r="G94" s="70">
        <v>45778</v>
      </c>
      <c r="H94">
        <v>7.12</v>
      </c>
      <c r="I94" s="71">
        <v>0</v>
      </c>
    </row>
    <row r="95" spans="1:9">
      <c r="A95" t="s">
        <v>1043</v>
      </c>
      <c r="B95" t="s">
        <v>4688</v>
      </c>
      <c r="C95">
        <v>0.27</v>
      </c>
      <c r="D95" s="70">
        <v>45771</v>
      </c>
      <c r="E95" s="70">
        <v>45778</v>
      </c>
      <c r="F95" s="70">
        <v>45771</v>
      </c>
      <c r="G95" s="70">
        <v>45778</v>
      </c>
      <c r="H95">
        <v>2.23</v>
      </c>
      <c r="I95" s="71">
        <v>0</v>
      </c>
    </row>
    <row r="96" spans="1:9">
      <c r="A96" t="s">
        <v>1087</v>
      </c>
      <c r="B96" t="s">
        <v>4687</v>
      </c>
      <c r="C96">
        <v>0.27</v>
      </c>
      <c r="D96" s="70">
        <v>45771</v>
      </c>
      <c r="E96" s="70">
        <v>45778</v>
      </c>
      <c r="F96" s="70">
        <v>45771</v>
      </c>
      <c r="G96" s="70">
        <v>45778</v>
      </c>
      <c r="H96">
        <v>6.85</v>
      </c>
      <c r="I96" s="71">
        <v>0</v>
      </c>
    </row>
    <row r="97" spans="1:9">
      <c r="A97" t="s">
        <v>2826</v>
      </c>
      <c r="B97" t="s">
        <v>2735</v>
      </c>
      <c r="C97">
        <v>0.73</v>
      </c>
      <c r="D97" s="70">
        <v>45774</v>
      </c>
      <c r="E97" s="70">
        <v>45795</v>
      </c>
      <c r="F97" s="70">
        <v>45774</v>
      </c>
      <c r="G97" s="70">
        <v>45795</v>
      </c>
      <c r="H97">
        <v>1.5</v>
      </c>
      <c r="I97" s="71">
        <v>0</v>
      </c>
    </row>
    <row r="98" spans="1:9">
      <c r="A98" t="s">
        <v>2774</v>
      </c>
      <c r="B98" t="s">
        <v>2723</v>
      </c>
      <c r="C98">
        <v>0.73</v>
      </c>
      <c r="D98" s="70">
        <v>45774</v>
      </c>
      <c r="E98" s="70">
        <v>45795</v>
      </c>
      <c r="F98" s="70">
        <v>45774</v>
      </c>
      <c r="G98" s="70">
        <v>45795</v>
      </c>
      <c r="H98">
        <v>1.1499999999999999</v>
      </c>
      <c r="I98" s="71">
        <v>0</v>
      </c>
    </row>
    <row r="99" spans="1:9">
      <c r="A99" t="s">
        <v>57</v>
      </c>
      <c r="B99" t="s">
        <v>4686</v>
      </c>
      <c r="C99">
        <v>0.27</v>
      </c>
      <c r="D99" s="70">
        <v>45775</v>
      </c>
      <c r="E99" s="70">
        <v>45782</v>
      </c>
      <c r="F99" s="70">
        <v>45775</v>
      </c>
      <c r="G99" s="70">
        <v>45782</v>
      </c>
      <c r="H99">
        <v>5.65</v>
      </c>
      <c r="I99" s="71">
        <v>0</v>
      </c>
    </row>
    <row r="100" spans="1:9">
      <c r="A100" t="s">
        <v>1039</v>
      </c>
      <c r="B100" t="s">
        <v>4688</v>
      </c>
      <c r="C100">
        <v>0.27</v>
      </c>
      <c r="D100" s="70">
        <v>45775</v>
      </c>
      <c r="E100" s="70">
        <v>45782</v>
      </c>
      <c r="F100" s="70">
        <v>45775</v>
      </c>
      <c r="G100" s="70">
        <v>45782</v>
      </c>
      <c r="H100">
        <v>1.81</v>
      </c>
      <c r="I100" s="71">
        <v>0</v>
      </c>
    </row>
    <row r="101" spans="1:9">
      <c r="A101" t="s">
        <v>1049</v>
      </c>
      <c r="B101" t="s">
        <v>4688</v>
      </c>
      <c r="C101">
        <v>0.27</v>
      </c>
      <c r="D101" s="70">
        <v>45776</v>
      </c>
      <c r="E101" s="70">
        <v>45783</v>
      </c>
      <c r="F101" s="70">
        <v>45776</v>
      </c>
      <c r="G101" s="70">
        <v>45783</v>
      </c>
      <c r="H101">
        <v>2.96</v>
      </c>
      <c r="I101" s="71">
        <v>0</v>
      </c>
    </row>
    <row r="102" spans="1:9">
      <c r="A102" t="s">
        <v>2438</v>
      </c>
      <c r="B102" t="s">
        <v>4684</v>
      </c>
      <c r="C102">
        <v>0.27</v>
      </c>
      <c r="D102" s="70">
        <v>45777</v>
      </c>
      <c r="E102" s="70">
        <v>45784</v>
      </c>
      <c r="F102" s="70">
        <v>45777</v>
      </c>
      <c r="G102" s="70">
        <v>45784</v>
      </c>
      <c r="H102">
        <v>0.81</v>
      </c>
      <c r="I102" s="71">
        <v>0</v>
      </c>
    </row>
    <row r="103" spans="1:9">
      <c r="A103" t="s">
        <v>2815</v>
      </c>
      <c r="B103" t="s">
        <v>4685</v>
      </c>
      <c r="C103">
        <v>0.27</v>
      </c>
      <c r="D103" s="70">
        <v>45778</v>
      </c>
      <c r="E103" s="70">
        <v>45785</v>
      </c>
      <c r="F103" s="70">
        <v>45778</v>
      </c>
      <c r="G103" s="70">
        <v>45785</v>
      </c>
      <c r="H103">
        <v>0.77</v>
      </c>
      <c r="I103" s="71">
        <v>0</v>
      </c>
    </row>
    <row r="104" spans="1:9">
      <c r="A104" t="s">
        <v>2827</v>
      </c>
      <c r="B104" t="s">
        <v>2767</v>
      </c>
      <c r="C104">
        <v>0.73</v>
      </c>
      <c r="D104" s="70">
        <v>45780</v>
      </c>
      <c r="E104" s="70">
        <v>45801</v>
      </c>
      <c r="F104" s="70">
        <v>45780</v>
      </c>
      <c r="G104" s="70">
        <v>45801</v>
      </c>
      <c r="H104">
        <v>3.31</v>
      </c>
      <c r="I104" s="71">
        <v>0</v>
      </c>
    </row>
    <row r="105" spans="1:9">
      <c r="A105" t="s">
        <v>2828</v>
      </c>
      <c r="B105" t="s">
        <v>2769</v>
      </c>
      <c r="C105">
        <v>0.73</v>
      </c>
      <c r="D105" s="70">
        <v>45780</v>
      </c>
      <c r="E105" s="70">
        <v>45801</v>
      </c>
      <c r="F105" s="70">
        <v>45780</v>
      </c>
      <c r="G105" s="70">
        <v>45801</v>
      </c>
      <c r="H105">
        <v>6.15</v>
      </c>
      <c r="I105" s="71">
        <v>0</v>
      </c>
    </row>
    <row r="106" spans="1:9">
      <c r="A106" t="s">
        <v>2829</v>
      </c>
      <c r="B106" t="s">
        <v>2771</v>
      </c>
      <c r="C106">
        <v>0.73</v>
      </c>
      <c r="D106" s="70">
        <v>45780</v>
      </c>
      <c r="E106" s="70">
        <v>45801</v>
      </c>
      <c r="F106" s="70">
        <v>45780</v>
      </c>
      <c r="G106" s="70">
        <v>45801</v>
      </c>
      <c r="H106">
        <v>3.31</v>
      </c>
      <c r="I106" s="71">
        <v>0</v>
      </c>
    </row>
    <row r="107" spans="1:9">
      <c r="A107" t="s">
        <v>2890</v>
      </c>
      <c r="B107" t="s">
        <v>2771</v>
      </c>
      <c r="C107">
        <v>0.73</v>
      </c>
      <c r="D107" s="70">
        <v>45780</v>
      </c>
      <c r="E107" s="70">
        <v>45801</v>
      </c>
      <c r="F107" s="70">
        <v>45780</v>
      </c>
      <c r="G107" s="70">
        <v>45801</v>
      </c>
      <c r="H107">
        <v>5.77</v>
      </c>
      <c r="I107" s="71">
        <v>0</v>
      </c>
    </row>
    <row r="108" spans="1:9">
      <c r="A108" t="s">
        <v>2766</v>
      </c>
      <c r="B108" t="s">
        <v>2767</v>
      </c>
      <c r="C108">
        <v>0.73</v>
      </c>
      <c r="D108" s="70">
        <v>45780</v>
      </c>
      <c r="E108" s="70">
        <v>45801</v>
      </c>
      <c r="F108" s="70">
        <v>45780</v>
      </c>
      <c r="G108" s="70">
        <v>45801</v>
      </c>
      <c r="H108">
        <v>1.31</v>
      </c>
      <c r="I108" s="71">
        <v>0</v>
      </c>
    </row>
    <row r="109" spans="1:9">
      <c r="A109" t="s">
        <v>2770</v>
      </c>
      <c r="B109" t="s">
        <v>2771</v>
      </c>
      <c r="C109">
        <v>0.73</v>
      </c>
      <c r="D109" s="70">
        <v>45780</v>
      </c>
      <c r="E109" s="70">
        <v>45801</v>
      </c>
      <c r="F109" s="70">
        <v>45780</v>
      </c>
      <c r="G109" s="70">
        <v>45801</v>
      </c>
      <c r="H109">
        <v>1.31</v>
      </c>
      <c r="I109" s="71">
        <v>0</v>
      </c>
    </row>
    <row r="110" spans="1:9">
      <c r="A110" t="s">
        <v>2797</v>
      </c>
      <c r="B110" t="s">
        <v>2798</v>
      </c>
      <c r="C110">
        <v>0.73</v>
      </c>
      <c r="D110" s="70">
        <v>45780</v>
      </c>
      <c r="E110" s="70">
        <v>45801</v>
      </c>
      <c r="F110" s="70">
        <v>45780</v>
      </c>
      <c r="G110" s="70">
        <v>45801</v>
      </c>
      <c r="H110">
        <v>5.23</v>
      </c>
      <c r="I110" s="71">
        <v>0</v>
      </c>
    </row>
    <row r="111" spans="1:9">
      <c r="A111" t="s">
        <v>2809</v>
      </c>
      <c r="B111" t="s">
        <v>2767</v>
      </c>
      <c r="C111">
        <v>0.73</v>
      </c>
      <c r="D111" s="70">
        <v>45780</v>
      </c>
      <c r="E111" s="70">
        <v>45801</v>
      </c>
      <c r="F111" s="70">
        <v>45780</v>
      </c>
      <c r="G111" s="70">
        <v>45801</v>
      </c>
      <c r="H111">
        <v>2.23</v>
      </c>
      <c r="I111" s="71">
        <v>0</v>
      </c>
    </row>
    <row r="112" spans="1:9">
      <c r="A112" t="s">
        <v>2810</v>
      </c>
      <c r="B112" t="s">
        <v>2769</v>
      </c>
      <c r="C112">
        <v>0.73</v>
      </c>
      <c r="D112" s="70">
        <v>45780</v>
      </c>
      <c r="E112" s="70">
        <v>45801</v>
      </c>
      <c r="F112" s="70">
        <v>45780</v>
      </c>
      <c r="G112" s="70">
        <v>45801</v>
      </c>
      <c r="H112">
        <v>7.12</v>
      </c>
      <c r="I112" s="71">
        <v>0</v>
      </c>
    </row>
    <row r="113" spans="1:9">
      <c r="A113" t="s">
        <v>2811</v>
      </c>
      <c r="B113" t="s">
        <v>2771</v>
      </c>
      <c r="C113">
        <v>0.73</v>
      </c>
      <c r="D113" s="70">
        <v>45780</v>
      </c>
      <c r="E113" s="70">
        <v>45801</v>
      </c>
      <c r="F113" s="70">
        <v>45780</v>
      </c>
      <c r="G113" s="70">
        <v>45801</v>
      </c>
      <c r="H113">
        <v>2.23</v>
      </c>
      <c r="I113" s="71">
        <v>0</v>
      </c>
    </row>
    <row r="114" spans="1:9">
      <c r="A114" t="s">
        <v>2864</v>
      </c>
      <c r="B114" t="s">
        <v>2769</v>
      </c>
      <c r="C114">
        <v>0.73</v>
      </c>
      <c r="D114" s="70">
        <v>45780</v>
      </c>
      <c r="E114" s="70">
        <v>45801</v>
      </c>
      <c r="F114" s="70">
        <v>45780</v>
      </c>
      <c r="G114" s="70">
        <v>45801</v>
      </c>
      <c r="H114">
        <v>6.85</v>
      </c>
      <c r="I114" s="71">
        <v>0</v>
      </c>
    </row>
    <row r="115" spans="1:9">
      <c r="A115" t="s">
        <v>106</v>
      </c>
      <c r="B115" t="s">
        <v>4686</v>
      </c>
      <c r="C115">
        <v>0.27</v>
      </c>
      <c r="D115" s="70">
        <v>45780</v>
      </c>
      <c r="E115" s="70">
        <v>45787</v>
      </c>
      <c r="F115" s="70">
        <v>45780</v>
      </c>
      <c r="G115" s="70">
        <v>45787</v>
      </c>
      <c r="H115">
        <v>1.65</v>
      </c>
      <c r="I115" s="71">
        <v>0</v>
      </c>
    </row>
    <row r="116" spans="1:9">
      <c r="A116" t="s">
        <v>2262</v>
      </c>
      <c r="B116" t="s">
        <v>4689</v>
      </c>
      <c r="C116">
        <v>0.27</v>
      </c>
      <c r="D116" s="70">
        <v>45781</v>
      </c>
      <c r="E116" s="70">
        <v>45788</v>
      </c>
      <c r="F116" s="70">
        <v>45781</v>
      </c>
      <c r="G116" s="70">
        <v>45788</v>
      </c>
      <c r="H116">
        <v>5.92</v>
      </c>
      <c r="I116" s="71">
        <v>0</v>
      </c>
    </row>
    <row r="117" spans="1:9">
      <c r="A117" t="s">
        <v>2450</v>
      </c>
      <c r="B117" t="s">
        <v>4684</v>
      </c>
      <c r="C117">
        <v>0.27</v>
      </c>
      <c r="D117" s="70">
        <v>45781</v>
      </c>
      <c r="E117" s="70">
        <v>45788</v>
      </c>
      <c r="F117" s="70">
        <v>45781</v>
      </c>
      <c r="G117" s="70">
        <v>45788</v>
      </c>
      <c r="H117">
        <v>1.04</v>
      </c>
      <c r="I117" s="71">
        <v>0</v>
      </c>
    </row>
    <row r="118" spans="1:9">
      <c r="A118" t="s">
        <v>2334</v>
      </c>
      <c r="B118" t="s">
        <v>4690</v>
      </c>
      <c r="C118">
        <v>0.27</v>
      </c>
      <c r="D118" s="70">
        <v>45782</v>
      </c>
      <c r="E118" s="70">
        <v>45789</v>
      </c>
      <c r="F118" s="70">
        <v>45782</v>
      </c>
      <c r="G118" s="70">
        <v>45789</v>
      </c>
      <c r="H118">
        <v>14.04</v>
      </c>
      <c r="I118" s="71">
        <v>0</v>
      </c>
    </row>
    <row r="119" spans="1:9">
      <c r="A119" t="s">
        <v>2888</v>
      </c>
      <c r="B119" t="s">
        <v>2767</v>
      </c>
      <c r="C119">
        <v>0.73</v>
      </c>
      <c r="D119" s="70">
        <v>45783</v>
      </c>
      <c r="E119" s="70">
        <v>45804</v>
      </c>
      <c r="F119" s="70">
        <v>45783</v>
      </c>
      <c r="G119" s="70">
        <v>45804</v>
      </c>
      <c r="H119">
        <v>5.65</v>
      </c>
      <c r="I119" s="71">
        <v>0</v>
      </c>
    </row>
    <row r="120" spans="1:9">
      <c r="A120" t="s">
        <v>2761</v>
      </c>
      <c r="B120" t="s">
        <v>4685</v>
      </c>
      <c r="C120">
        <v>0.27</v>
      </c>
      <c r="D120" s="70">
        <v>45783</v>
      </c>
      <c r="E120" s="70">
        <v>45790</v>
      </c>
      <c r="F120" s="70">
        <v>45783</v>
      </c>
      <c r="G120" s="70">
        <v>45790</v>
      </c>
      <c r="H120">
        <v>0.96</v>
      </c>
      <c r="I120" s="71">
        <v>0</v>
      </c>
    </row>
    <row r="121" spans="1:9">
      <c r="A121" t="s">
        <v>2781</v>
      </c>
      <c r="B121" t="s">
        <v>2771</v>
      </c>
      <c r="C121">
        <v>0.73</v>
      </c>
      <c r="D121" s="70">
        <v>45783</v>
      </c>
      <c r="E121" s="70">
        <v>45804</v>
      </c>
      <c r="F121" s="70">
        <v>45783</v>
      </c>
      <c r="G121" s="70">
        <v>45804</v>
      </c>
      <c r="H121">
        <v>1.81</v>
      </c>
      <c r="I121" s="71">
        <v>0</v>
      </c>
    </row>
    <row r="122" spans="1:9">
      <c r="A122" t="s">
        <v>2474</v>
      </c>
      <c r="B122" t="s">
        <v>4679</v>
      </c>
      <c r="C122">
        <v>0.27</v>
      </c>
      <c r="D122" s="70">
        <v>45784</v>
      </c>
      <c r="E122" s="70">
        <v>45791</v>
      </c>
      <c r="F122" s="70">
        <v>45784</v>
      </c>
      <c r="G122" s="70">
        <v>45791</v>
      </c>
      <c r="H122">
        <v>1.5</v>
      </c>
      <c r="I122" s="71">
        <v>0</v>
      </c>
    </row>
    <row r="123" spans="1:9">
      <c r="A123" t="s">
        <v>2276</v>
      </c>
      <c r="B123" t="s">
        <v>4689</v>
      </c>
      <c r="C123">
        <v>0.27</v>
      </c>
      <c r="D123" s="70">
        <v>45784</v>
      </c>
      <c r="E123" s="70">
        <v>45791</v>
      </c>
      <c r="F123" s="70">
        <v>45784</v>
      </c>
      <c r="G123" s="70">
        <v>45791</v>
      </c>
      <c r="H123">
        <v>4.42</v>
      </c>
      <c r="I123" s="71">
        <v>0</v>
      </c>
    </row>
    <row r="124" spans="1:9">
      <c r="A124" t="s">
        <v>64</v>
      </c>
      <c r="B124" t="s">
        <v>4686</v>
      </c>
      <c r="C124">
        <v>0.27</v>
      </c>
      <c r="D124" s="70">
        <v>45784</v>
      </c>
      <c r="E124" s="70">
        <v>45791</v>
      </c>
      <c r="F124" s="70">
        <v>45784</v>
      </c>
      <c r="G124" s="70">
        <v>45791</v>
      </c>
      <c r="H124">
        <v>2.69</v>
      </c>
      <c r="I124" s="71">
        <v>0</v>
      </c>
    </row>
    <row r="125" spans="1:9">
      <c r="A125" t="s">
        <v>2865</v>
      </c>
      <c r="B125" t="s">
        <v>2771</v>
      </c>
      <c r="C125">
        <v>0.73</v>
      </c>
      <c r="D125" s="70">
        <v>45784</v>
      </c>
      <c r="E125" s="70">
        <v>45805</v>
      </c>
      <c r="F125" s="70">
        <v>45784</v>
      </c>
      <c r="G125" s="70">
        <v>45805</v>
      </c>
      <c r="H125">
        <v>2.96</v>
      </c>
      <c r="I125" s="71">
        <v>0</v>
      </c>
    </row>
    <row r="126" spans="1:9">
      <c r="A126" t="s">
        <v>2453</v>
      </c>
      <c r="B126" t="s">
        <v>4678</v>
      </c>
      <c r="C126">
        <v>0.27</v>
      </c>
      <c r="D126" s="70">
        <v>45784</v>
      </c>
      <c r="E126" s="70">
        <v>45791</v>
      </c>
      <c r="F126" s="70">
        <v>45784</v>
      </c>
      <c r="G126" s="70">
        <v>45791</v>
      </c>
      <c r="H126">
        <v>2.15</v>
      </c>
      <c r="I126" s="71">
        <v>0</v>
      </c>
    </row>
    <row r="127" spans="1:9">
      <c r="A127" t="s">
        <v>2847</v>
      </c>
      <c r="B127" t="s">
        <v>2733</v>
      </c>
      <c r="C127">
        <v>0.73</v>
      </c>
      <c r="D127" s="70">
        <v>45785</v>
      </c>
      <c r="E127" s="70">
        <v>45806</v>
      </c>
      <c r="F127" s="70">
        <v>45785</v>
      </c>
      <c r="G127" s="70">
        <v>45806</v>
      </c>
      <c r="H127">
        <v>0.81</v>
      </c>
      <c r="I127" s="71">
        <v>0</v>
      </c>
    </row>
    <row r="128" spans="1:9">
      <c r="A128" t="s">
        <v>2848</v>
      </c>
      <c r="B128" t="s">
        <v>2735</v>
      </c>
      <c r="C128">
        <v>0.73</v>
      </c>
      <c r="D128" s="70">
        <v>45787</v>
      </c>
      <c r="E128" s="70">
        <v>45808</v>
      </c>
      <c r="F128" s="70">
        <v>45787</v>
      </c>
      <c r="G128" s="70">
        <v>45808</v>
      </c>
      <c r="H128">
        <v>0.77</v>
      </c>
      <c r="I128" s="71">
        <v>0</v>
      </c>
    </row>
    <row r="129" spans="1:9">
      <c r="A129" t="s">
        <v>1064</v>
      </c>
      <c r="B129" t="s">
        <v>4687</v>
      </c>
      <c r="C129">
        <v>0.27</v>
      </c>
      <c r="D129" s="70">
        <v>45788</v>
      </c>
      <c r="E129" s="70">
        <v>45795</v>
      </c>
      <c r="F129" s="70">
        <v>45788</v>
      </c>
      <c r="G129" s="70">
        <v>45795</v>
      </c>
      <c r="H129">
        <v>6.81</v>
      </c>
      <c r="I129" s="71">
        <v>0</v>
      </c>
    </row>
    <row r="130" spans="1:9">
      <c r="A130" t="s">
        <v>1073</v>
      </c>
      <c r="B130" t="s">
        <v>4687</v>
      </c>
      <c r="C130">
        <v>0.27</v>
      </c>
      <c r="D130" s="70">
        <v>45788</v>
      </c>
      <c r="E130" s="70">
        <v>45795</v>
      </c>
      <c r="F130" s="70">
        <v>45788</v>
      </c>
      <c r="G130" s="70">
        <v>45795</v>
      </c>
      <c r="H130">
        <v>5.81</v>
      </c>
      <c r="I130" s="71">
        <v>0</v>
      </c>
    </row>
    <row r="131" spans="1:9">
      <c r="A131" t="s">
        <v>2779</v>
      </c>
      <c r="B131" t="s">
        <v>2767</v>
      </c>
      <c r="C131">
        <v>0.73</v>
      </c>
      <c r="D131" s="70">
        <v>45788</v>
      </c>
      <c r="E131" s="70">
        <v>45809</v>
      </c>
      <c r="F131" s="70">
        <v>45788</v>
      </c>
      <c r="G131" s="70">
        <v>45809</v>
      </c>
      <c r="H131">
        <v>1.65</v>
      </c>
      <c r="I131" s="71">
        <v>0</v>
      </c>
    </row>
    <row r="132" spans="1:9">
      <c r="A132" t="s">
        <v>2271</v>
      </c>
      <c r="B132" t="s">
        <v>4689</v>
      </c>
      <c r="C132">
        <v>0.27</v>
      </c>
      <c r="D132" s="70">
        <v>45789</v>
      </c>
      <c r="E132" s="70">
        <v>45796</v>
      </c>
      <c r="F132" s="70">
        <v>45789</v>
      </c>
      <c r="G132" s="70">
        <v>45796</v>
      </c>
      <c r="H132">
        <v>5.12</v>
      </c>
      <c r="I132" s="71">
        <v>0</v>
      </c>
    </row>
    <row r="133" spans="1:9">
      <c r="A133" t="s">
        <v>2926</v>
      </c>
      <c r="B133" t="s">
        <v>2798</v>
      </c>
      <c r="C133">
        <v>0.73</v>
      </c>
      <c r="D133" s="70">
        <v>45789</v>
      </c>
      <c r="E133" s="70">
        <v>45810</v>
      </c>
      <c r="F133" s="70">
        <v>45789</v>
      </c>
      <c r="G133" s="70">
        <v>45810</v>
      </c>
      <c r="H133">
        <v>5.92</v>
      </c>
      <c r="I133" s="71">
        <v>0</v>
      </c>
    </row>
    <row r="134" spans="1:9">
      <c r="A134" t="s">
        <v>2777</v>
      </c>
      <c r="B134" t="s">
        <v>2733</v>
      </c>
      <c r="C134">
        <v>0.73</v>
      </c>
      <c r="D134" s="70">
        <v>45789</v>
      </c>
      <c r="E134" s="70">
        <v>45810</v>
      </c>
      <c r="F134" s="70">
        <v>45789</v>
      </c>
      <c r="G134" s="70">
        <v>45810</v>
      </c>
      <c r="H134">
        <v>1.04</v>
      </c>
      <c r="I134" s="71">
        <v>0</v>
      </c>
    </row>
    <row r="135" spans="1:9">
      <c r="A135" t="s">
        <v>4477</v>
      </c>
      <c r="B135" t="s">
        <v>4389</v>
      </c>
      <c r="C135">
        <v>0.73</v>
      </c>
      <c r="D135" s="70">
        <v>45790</v>
      </c>
      <c r="E135" s="70">
        <v>45811</v>
      </c>
      <c r="F135" s="70">
        <v>45790</v>
      </c>
      <c r="G135" s="70">
        <v>45811</v>
      </c>
      <c r="H135">
        <v>14.04</v>
      </c>
      <c r="I135" s="71">
        <v>0</v>
      </c>
    </row>
    <row r="136" spans="1:9">
      <c r="A136" t="s">
        <v>2785</v>
      </c>
      <c r="B136" t="s">
        <v>4682</v>
      </c>
      <c r="C136">
        <v>0.27</v>
      </c>
      <c r="D136" s="70">
        <v>45790</v>
      </c>
      <c r="E136" s="70">
        <v>45797</v>
      </c>
      <c r="F136" s="70">
        <v>45790</v>
      </c>
      <c r="G136" s="70">
        <v>45797</v>
      </c>
      <c r="H136">
        <v>1.19</v>
      </c>
      <c r="I136" s="71">
        <v>0</v>
      </c>
    </row>
    <row r="137" spans="1:9">
      <c r="A137" t="s">
        <v>2423</v>
      </c>
      <c r="B137" t="s">
        <v>4680</v>
      </c>
      <c r="C137">
        <v>0.27</v>
      </c>
      <c r="D137" s="70">
        <v>45791</v>
      </c>
      <c r="E137" s="70">
        <v>45798</v>
      </c>
      <c r="F137" s="70">
        <v>45791</v>
      </c>
      <c r="G137" s="70">
        <v>45798</v>
      </c>
      <c r="H137">
        <v>1.27</v>
      </c>
      <c r="I137" s="71">
        <v>0</v>
      </c>
    </row>
    <row r="138" spans="1:9">
      <c r="A138" t="s">
        <v>2852</v>
      </c>
      <c r="B138" t="s">
        <v>4684</v>
      </c>
      <c r="C138">
        <v>0.27</v>
      </c>
      <c r="D138" s="70">
        <v>45791</v>
      </c>
      <c r="E138" s="70">
        <v>45798</v>
      </c>
      <c r="F138" s="70">
        <v>45791</v>
      </c>
      <c r="G138" s="70">
        <v>45798</v>
      </c>
      <c r="H138">
        <v>1.62</v>
      </c>
      <c r="I138" s="71">
        <v>0</v>
      </c>
    </row>
    <row r="139" spans="1:9">
      <c r="A139" t="s">
        <v>124</v>
      </c>
      <c r="B139" t="s">
        <v>4686</v>
      </c>
      <c r="C139">
        <v>0.27</v>
      </c>
      <c r="D139" s="70">
        <v>45791</v>
      </c>
      <c r="E139" s="70">
        <v>45798</v>
      </c>
      <c r="F139" s="70">
        <v>45791</v>
      </c>
      <c r="G139" s="70">
        <v>45798</v>
      </c>
      <c r="H139">
        <v>3.46</v>
      </c>
      <c r="I139" s="71">
        <v>0</v>
      </c>
    </row>
    <row r="140" spans="1:9">
      <c r="A140" t="s">
        <v>1044</v>
      </c>
      <c r="B140" t="s">
        <v>4688</v>
      </c>
      <c r="C140">
        <v>0.27</v>
      </c>
      <c r="D140" s="70">
        <v>45791</v>
      </c>
      <c r="E140" s="70">
        <v>45798</v>
      </c>
      <c r="F140" s="70">
        <v>45791</v>
      </c>
      <c r="G140" s="70">
        <v>45798</v>
      </c>
      <c r="H140">
        <v>3.46</v>
      </c>
      <c r="I140" s="71">
        <v>0</v>
      </c>
    </row>
    <row r="141" spans="1:9">
      <c r="A141" t="s">
        <v>1092</v>
      </c>
      <c r="B141" t="s">
        <v>4687</v>
      </c>
      <c r="C141">
        <v>0.27</v>
      </c>
      <c r="D141" s="70">
        <v>45791</v>
      </c>
      <c r="E141" s="70">
        <v>45798</v>
      </c>
      <c r="F141" s="70">
        <v>45791</v>
      </c>
      <c r="G141" s="70">
        <v>45798</v>
      </c>
      <c r="H141">
        <v>6.38</v>
      </c>
      <c r="I141" s="71">
        <v>0</v>
      </c>
    </row>
    <row r="142" spans="1:9">
      <c r="A142" t="s">
        <v>2778</v>
      </c>
      <c r="B142" t="s">
        <v>2735</v>
      </c>
      <c r="C142">
        <v>0.73</v>
      </c>
      <c r="D142" s="70">
        <v>45791</v>
      </c>
      <c r="E142" s="70">
        <v>45812</v>
      </c>
      <c r="F142" s="70">
        <v>45791</v>
      </c>
      <c r="G142" s="70">
        <v>45812</v>
      </c>
      <c r="H142">
        <v>0.96</v>
      </c>
      <c r="I142" s="71">
        <v>0</v>
      </c>
    </row>
    <row r="143" spans="1:9">
      <c r="A143" t="s">
        <v>2772</v>
      </c>
      <c r="B143" t="s">
        <v>2699</v>
      </c>
      <c r="C143">
        <v>0.73</v>
      </c>
      <c r="D143" s="70">
        <v>45792</v>
      </c>
      <c r="E143" s="70">
        <v>45817</v>
      </c>
      <c r="F143" s="70">
        <v>45792</v>
      </c>
      <c r="G143" s="70">
        <v>45817</v>
      </c>
      <c r="H143">
        <v>1.5</v>
      </c>
      <c r="I143" s="71">
        <v>0</v>
      </c>
    </row>
    <row r="144" spans="1:9">
      <c r="A144" t="s">
        <v>2853</v>
      </c>
      <c r="B144" t="s">
        <v>4685</v>
      </c>
      <c r="C144">
        <v>0.27</v>
      </c>
      <c r="D144" s="70">
        <v>45792</v>
      </c>
      <c r="E144" s="70">
        <v>45799</v>
      </c>
      <c r="F144" s="70">
        <v>45792</v>
      </c>
      <c r="G144" s="70">
        <v>45799</v>
      </c>
      <c r="H144">
        <v>1.58</v>
      </c>
      <c r="I144" s="71">
        <v>0</v>
      </c>
    </row>
    <row r="145" spans="1:9">
      <c r="A145" t="s">
        <v>2837</v>
      </c>
      <c r="B145" t="s">
        <v>2798</v>
      </c>
      <c r="C145">
        <v>0.73</v>
      </c>
      <c r="D145" s="70">
        <v>45792</v>
      </c>
      <c r="E145" s="70">
        <v>45817</v>
      </c>
      <c r="F145" s="70">
        <v>45792</v>
      </c>
      <c r="G145" s="70">
        <v>45817</v>
      </c>
      <c r="H145">
        <v>4.42</v>
      </c>
      <c r="I145" s="71">
        <v>0</v>
      </c>
    </row>
    <row r="146" spans="1:9">
      <c r="A146" t="s">
        <v>2863</v>
      </c>
      <c r="B146" t="s">
        <v>2767</v>
      </c>
      <c r="C146">
        <v>0.73</v>
      </c>
      <c r="D146" s="70">
        <v>45792</v>
      </c>
      <c r="E146" s="70">
        <v>45817</v>
      </c>
      <c r="F146" s="70">
        <v>45792</v>
      </c>
      <c r="G146" s="70">
        <v>45817</v>
      </c>
      <c r="H146">
        <v>2.69</v>
      </c>
      <c r="I146" s="71">
        <v>0</v>
      </c>
    </row>
    <row r="147" spans="1:9">
      <c r="A147" t="s">
        <v>2786</v>
      </c>
      <c r="B147" t="s">
        <v>4683</v>
      </c>
      <c r="C147">
        <v>0.27</v>
      </c>
      <c r="D147" s="70">
        <v>45792</v>
      </c>
      <c r="E147" s="70">
        <v>45799</v>
      </c>
      <c r="F147" s="70">
        <v>45792</v>
      </c>
      <c r="G147" s="70">
        <v>45799</v>
      </c>
      <c r="H147">
        <v>1.1200000000000001</v>
      </c>
      <c r="I147" s="71">
        <v>0</v>
      </c>
    </row>
    <row r="148" spans="1:9">
      <c r="A148" t="s">
        <v>2540</v>
      </c>
      <c r="B148" t="s">
        <v>4679</v>
      </c>
      <c r="C148">
        <v>0.27</v>
      </c>
      <c r="D148" s="70">
        <v>45792</v>
      </c>
      <c r="E148" s="70">
        <v>45799</v>
      </c>
      <c r="F148" s="70">
        <v>45792</v>
      </c>
      <c r="G148" s="70">
        <v>45799</v>
      </c>
      <c r="H148">
        <v>1</v>
      </c>
      <c r="I148" s="71">
        <v>0</v>
      </c>
    </row>
    <row r="149" spans="1:9">
      <c r="A149" t="s">
        <v>2710</v>
      </c>
      <c r="B149" t="s">
        <v>2693</v>
      </c>
      <c r="C149">
        <v>0.73</v>
      </c>
      <c r="D149" s="70">
        <v>45792</v>
      </c>
      <c r="E149" s="70">
        <v>45817</v>
      </c>
      <c r="F149" s="70">
        <v>45792</v>
      </c>
      <c r="G149" s="70">
        <v>45817</v>
      </c>
      <c r="H149">
        <v>2.15</v>
      </c>
      <c r="I149" s="71">
        <v>0</v>
      </c>
    </row>
    <row r="150" spans="1:9">
      <c r="A150" t="s">
        <v>2726</v>
      </c>
      <c r="B150" t="s">
        <v>4680</v>
      </c>
      <c r="C150">
        <v>0.27</v>
      </c>
      <c r="D150" s="70">
        <v>45794</v>
      </c>
      <c r="E150" s="70">
        <v>45801</v>
      </c>
      <c r="F150" s="70">
        <v>45794</v>
      </c>
      <c r="G150" s="70">
        <v>45801</v>
      </c>
      <c r="H150">
        <v>0.96</v>
      </c>
      <c r="I150" s="71">
        <v>0</v>
      </c>
    </row>
    <row r="151" spans="1:9">
      <c r="A151" t="s">
        <v>822</v>
      </c>
      <c r="B151" t="s">
        <v>4691</v>
      </c>
      <c r="C151">
        <v>0.27</v>
      </c>
      <c r="D151" s="70">
        <v>45796</v>
      </c>
      <c r="E151" s="70">
        <v>45803</v>
      </c>
      <c r="F151" s="70">
        <v>45796</v>
      </c>
      <c r="G151" s="70">
        <v>45803</v>
      </c>
      <c r="H151">
        <v>5.5</v>
      </c>
      <c r="I151" s="71">
        <v>0</v>
      </c>
    </row>
    <row r="152" spans="1:9">
      <c r="A152" t="s">
        <v>2889</v>
      </c>
      <c r="B152" t="s">
        <v>2769</v>
      </c>
      <c r="C152">
        <v>0.73</v>
      </c>
      <c r="D152" s="70">
        <v>45796</v>
      </c>
      <c r="E152" s="70">
        <v>45820</v>
      </c>
      <c r="F152" s="70">
        <v>45796</v>
      </c>
      <c r="G152" s="70">
        <v>45820</v>
      </c>
      <c r="H152">
        <v>6.81</v>
      </c>
      <c r="I152" s="71">
        <v>0</v>
      </c>
    </row>
    <row r="153" spans="1:9">
      <c r="A153" t="s">
        <v>2768</v>
      </c>
      <c r="B153" t="s">
        <v>2769</v>
      </c>
      <c r="C153">
        <v>0.73</v>
      </c>
      <c r="D153" s="70">
        <v>45796</v>
      </c>
      <c r="E153" s="70">
        <v>45820</v>
      </c>
      <c r="F153" s="70">
        <v>45796</v>
      </c>
      <c r="G153" s="70">
        <v>45820</v>
      </c>
      <c r="H153">
        <v>5.81</v>
      </c>
      <c r="I153" s="71">
        <v>0</v>
      </c>
    </row>
    <row r="154" spans="1:9">
      <c r="A154" t="s">
        <v>2860</v>
      </c>
      <c r="B154" t="s">
        <v>2798</v>
      </c>
      <c r="C154">
        <v>0.73</v>
      </c>
      <c r="D154" s="70">
        <v>45797</v>
      </c>
      <c r="E154" s="70">
        <v>45822</v>
      </c>
      <c r="F154" s="70">
        <v>45797</v>
      </c>
      <c r="G154" s="70">
        <v>45822</v>
      </c>
      <c r="H154">
        <v>5.12</v>
      </c>
      <c r="I154" s="71">
        <v>0</v>
      </c>
    </row>
    <row r="155" spans="1:9">
      <c r="A155" t="s">
        <v>2282</v>
      </c>
      <c r="B155" t="s">
        <v>4689</v>
      </c>
      <c r="C155">
        <v>0.27</v>
      </c>
      <c r="D155" s="70">
        <v>45798</v>
      </c>
      <c r="E155" s="70">
        <v>45805</v>
      </c>
      <c r="F155" s="70">
        <v>45798</v>
      </c>
      <c r="G155" s="70">
        <v>45805</v>
      </c>
      <c r="H155">
        <v>4.38</v>
      </c>
      <c r="I155" s="71">
        <v>0</v>
      </c>
    </row>
    <row r="156" spans="1:9">
      <c r="A156" t="s">
        <v>2805</v>
      </c>
      <c r="B156" t="s">
        <v>2729</v>
      </c>
      <c r="C156">
        <v>0.73</v>
      </c>
      <c r="D156" s="70">
        <v>45798</v>
      </c>
      <c r="E156" s="70">
        <v>45823</v>
      </c>
      <c r="F156" s="70">
        <v>45798</v>
      </c>
      <c r="G156" s="70">
        <v>45823</v>
      </c>
      <c r="H156">
        <v>1.19</v>
      </c>
      <c r="I156" s="71">
        <v>0</v>
      </c>
    </row>
    <row r="157" spans="1:9">
      <c r="A157" t="s">
        <v>2773</v>
      </c>
      <c r="B157" t="s">
        <v>2701</v>
      </c>
      <c r="C157">
        <v>0.73</v>
      </c>
      <c r="D157" s="70">
        <v>45799</v>
      </c>
      <c r="E157" s="70">
        <v>45824</v>
      </c>
      <c r="F157" s="70">
        <v>45799</v>
      </c>
      <c r="G157" s="70">
        <v>45824</v>
      </c>
      <c r="H157">
        <v>1.27</v>
      </c>
      <c r="I157" s="71">
        <v>0</v>
      </c>
    </row>
    <row r="158" spans="1:9">
      <c r="A158" t="s">
        <v>2907</v>
      </c>
      <c r="B158" t="s">
        <v>2733</v>
      </c>
      <c r="C158">
        <v>0.73</v>
      </c>
      <c r="D158" s="70">
        <v>45799</v>
      </c>
      <c r="E158" s="70">
        <v>45824</v>
      </c>
      <c r="F158" s="70">
        <v>45799</v>
      </c>
      <c r="G158" s="70">
        <v>45824</v>
      </c>
      <c r="H158">
        <v>1.62</v>
      </c>
      <c r="I158" s="71">
        <v>0</v>
      </c>
    </row>
    <row r="159" spans="1:9">
      <c r="A159" t="s">
        <v>2909</v>
      </c>
      <c r="B159" t="s">
        <v>2767</v>
      </c>
      <c r="C159">
        <v>0.73</v>
      </c>
      <c r="D159" s="70">
        <v>45799</v>
      </c>
      <c r="E159" s="70">
        <v>45824</v>
      </c>
      <c r="F159" s="70">
        <v>45799</v>
      </c>
      <c r="G159" s="70">
        <v>45824</v>
      </c>
      <c r="H159">
        <v>3.46</v>
      </c>
      <c r="I159" s="71">
        <v>0</v>
      </c>
    </row>
    <row r="160" spans="1:9">
      <c r="A160" t="s">
        <v>2911</v>
      </c>
      <c r="B160" t="s">
        <v>2771</v>
      </c>
      <c r="C160">
        <v>0.73</v>
      </c>
      <c r="D160" s="70">
        <v>45799</v>
      </c>
      <c r="E160" s="70">
        <v>45824</v>
      </c>
      <c r="F160" s="70">
        <v>45799</v>
      </c>
      <c r="G160" s="70">
        <v>45824</v>
      </c>
      <c r="H160">
        <v>3.46</v>
      </c>
      <c r="I160" s="71">
        <v>0</v>
      </c>
    </row>
    <row r="161" spans="1:9">
      <c r="A161" t="s">
        <v>2948</v>
      </c>
      <c r="B161" t="s">
        <v>2769</v>
      </c>
      <c r="C161">
        <v>0.73</v>
      </c>
      <c r="D161" s="70">
        <v>45799</v>
      </c>
      <c r="E161" s="70">
        <v>45824</v>
      </c>
      <c r="F161" s="70">
        <v>45799</v>
      </c>
      <c r="G161" s="70">
        <v>45824</v>
      </c>
      <c r="H161">
        <v>6.38</v>
      </c>
      <c r="I161" s="71">
        <v>0</v>
      </c>
    </row>
    <row r="162" spans="1:9">
      <c r="A162" t="s">
        <v>2787</v>
      </c>
      <c r="B162" t="s">
        <v>4684</v>
      </c>
      <c r="C162">
        <v>0.27</v>
      </c>
      <c r="D162" s="70">
        <v>45799</v>
      </c>
      <c r="E162" s="70">
        <v>45806</v>
      </c>
      <c r="F162" s="70">
        <v>45799</v>
      </c>
      <c r="G162" s="70">
        <v>45806</v>
      </c>
      <c r="H162">
        <v>0.88</v>
      </c>
      <c r="I162" s="71">
        <v>0</v>
      </c>
    </row>
    <row r="163" spans="1:9">
      <c r="A163" t="s">
        <v>824</v>
      </c>
      <c r="B163" t="s">
        <v>4691</v>
      </c>
      <c r="C163">
        <v>0.27</v>
      </c>
      <c r="D163" s="70">
        <v>45801</v>
      </c>
      <c r="E163" s="70">
        <v>45808</v>
      </c>
      <c r="F163" s="70">
        <v>45801</v>
      </c>
      <c r="G163" s="70">
        <v>45808</v>
      </c>
      <c r="H163">
        <v>5.35</v>
      </c>
      <c r="I163" s="71">
        <v>0</v>
      </c>
    </row>
    <row r="164" spans="1:9">
      <c r="A164" t="s">
        <v>2908</v>
      </c>
      <c r="B164" t="s">
        <v>2735</v>
      </c>
      <c r="C164">
        <v>0.73</v>
      </c>
      <c r="D164" s="70">
        <v>45801</v>
      </c>
      <c r="E164" s="70">
        <v>45825</v>
      </c>
      <c r="F164" s="70">
        <v>45801</v>
      </c>
      <c r="G164" s="70">
        <v>45825</v>
      </c>
      <c r="H164">
        <v>1.58</v>
      </c>
      <c r="I164" s="71">
        <v>0</v>
      </c>
    </row>
    <row r="165" spans="1:9">
      <c r="A165" t="s">
        <v>1075</v>
      </c>
      <c r="B165" t="s">
        <v>4687</v>
      </c>
      <c r="C165">
        <v>0.27</v>
      </c>
      <c r="D165" s="70">
        <v>45801</v>
      </c>
      <c r="E165" s="70">
        <v>45808</v>
      </c>
      <c r="F165" s="70">
        <v>45801</v>
      </c>
      <c r="G165" s="70">
        <v>45808</v>
      </c>
      <c r="H165">
        <v>5.92</v>
      </c>
      <c r="I165" s="71">
        <v>0</v>
      </c>
    </row>
    <row r="166" spans="1:9">
      <c r="A166" t="s">
        <v>1082</v>
      </c>
      <c r="B166" t="s">
        <v>4687</v>
      </c>
      <c r="C166">
        <v>0.27</v>
      </c>
      <c r="D166" s="70">
        <v>45801</v>
      </c>
      <c r="E166" s="70">
        <v>45808</v>
      </c>
      <c r="F166" s="70">
        <v>45801</v>
      </c>
      <c r="G166" s="70">
        <v>45808</v>
      </c>
      <c r="H166">
        <v>6.58</v>
      </c>
      <c r="I166" s="71">
        <v>0</v>
      </c>
    </row>
    <row r="167" spans="1:9">
      <c r="A167" t="s">
        <v>2806</v>
      </c>
      <c r="B167" t="s">
        <v>2731</v>
      </c>
      <c r="C167">
        <v>0.73</v>
      </c>
      <c r="D167" s="70">
        <v>45801</v>
      </c>
      <c r="E167" s="70">
        <v>45825</v>
      </c>
      <c r="F167" s="70">
        <v>45801</v>
      </c>
      <c r="G167" s="70">
        <v>45825</v>
      </c>
      <c r="H167">
        <v>1.1200000000000001</v>
      </c>
      <c r="I167" s="71">
        <v>0</v>
      </c>
    </row>
    <row r="168" spans="1:9">
      <c r="A168" t="s">
        <v>2741</v>
      </c>
      <c r="B168" t="s">
        <v>2699</v>
      </c>
      <c r="C168">
        <v>0.73</v>
      </c>
      <c r="D168" s="70">
        <v>45801</v>
      </c>
      <c r="E168" s="70">
        <v>45825</v>
      </c>
      <c r="F168" s="70">
        <v>45801</v>
      </c>
      <c r="G168" s="70">
        <v>45825</v>
      </c>
      <c r="H168">
        <v>1</v>
      </c>
      <c r="I168" s="71">
        <v>0</v>
      </c>
    </row>
    <row r="169" spans="1:9">
      <c r="A169" t="s">
        <v>1046</v>
      </c>
      <c r="B169" t="s">
        <v>4688</v>
      </c>
      <c r="C169">
        <v>0.27</v>
      </c>
      <c r="D169" s="70">
        <v>45802</v>
      </c>
      <c r="E169" s="70">
        <v>45809</v>
      </c>
      <c r="F169" s="70">
        <v>45802</v>
      </c>
      <c r="G169" s="70">
        <v>45809</v>
      </c>
      <c r="H169">
        <v>1.85</v>
      </c>
      <c r="I169" s="71">
        <v>0</v>
      </c>
    </row>
    <row r="170" spans="1:9">
      <c r="A170" t="s">
        <v>2442</v>
      </c>
      <c r="B170" t="s">
        <v>4685</v>
      </c>
      <c r="C170">
        <v>0.27</v>
      </c>
      <c r="D170" s="70">
        <v>45802</v>
      </c>
      <c r="E170" s="70">
        <v>45809</v>
      </c>
      <c r="F170" s="70">
        <v>45802</v>
      </c>
      <c r="G170" s="70">
        <v>45809</v>
      </c>
      <c r="H170">
        <v>0.81</v>
      </c>
      <c r="I170" s="71">
        <v>0</v>
      </c>
    </row>
    <row r="171" spans="1:9">
      <c r="A171" t="s">
        <v>2742</v>
      </c>
      <c r="B171" t="s">
        <v>2701</v>
      </c>
      <c r="C171">
        <v>0.73</v>
      </c>
      <c r="D171" s="70">
        <v>45802</v>
      </c>
      <c r="E171" s="70">
        <v>45826</v>
      </c>
      <c r="F171" s="70">
        <v>45802</v>
      </c>
      <c r="G171" s="70">
        <v>45826</v>
      </c>
      <c r="H171">
        <v>0.96</v>
      </c>
      <c r="I171" s="71">
        <v>0</v>
      </c>
    </row>
    <row r="172" spans="1:9">
      <c r="A172" t="s">
        <v>2793</v>
      </c>
      <c r="B172" t="s">
        <v>4679</v>
      </c>
      <c r="C172">
        <v>0.27</v>
      </c>
      <c r="D172" s="70">
        <v>45802</v>
      </c>
      <c r="E172" s="70">
        <v>45809</v>
      </c>
      <c r="F172" s="70">
        <v>45802</v>
      </c>
      <c r="G172" s="70">
        <v>45809</v>
      </c>
      <c r="H172">
        <v>2.27</v>
      </c>
      <c r="I172" s="71">
        <v>0</v>
      </c>
    </row>
    <row r="173" spans="1:9">
      <c r="A173" t="s">
        <v>2794</v>
      </c>
      <c r="B173" t="s">
        <v>4680</v>
      </c>
      <c r="C173">
        <v>0.27</v>
      </c>
      <c r="D173" s="70">
        <v>45802</v>
      </c>
      <c r="E173" s="70">
        <v>45809</v>
      </c>
      <c r="F173" s="70">
        <v>45802</v>
      </c>
      <c r="G173" s="70">
        <v>45809</v>
      </c>
      <c r="H173">
        <v>2.27</v>
      </c>
      <c r="I173" s="71">
        <v>0</v>
      </c>
    </row>
    <row r="174" spans="1:9">
      <c r="A174" t="s">
        <v>129</v>
      </c>
      <c r="B174" t="s">
        <v>4686</v>
      </c>
      <c r="C174">
        <v>0.27</v>
      </c>
      <c r="D174" s="70">
        <v>45803</v>
      </c>
      <c r="E174" s="70">
        <v>45810</v>
      </c>
      <c r="F174" s="70">
        <v>45803</v>
      </c>
      <c r="G174" s="70">
        <v>45810</v>
      </c>
      <c r="H174">
        <v>1.81</v>
      </c>
      <c r="I174" s="71">
        <v>0</v>
      </c>
    </row>
    <row r="175" spans="1:9">
      <c r="A175" t="s">
        <v>2300</v>
      </c>
      <c r="B175" t="s">
        <v>4692</v>
      </c>
      <c r="C175">
        <v>0.27</v>
      </c>
      <c r="D175" s="70">
        <v>45804</v>
      </c>
      <c r="E175" s="70">
        <v>45811</v>
      </c>
      <c r="F175" s="70">
        <v>45804</v>
      </c>
      <c r="G175" s="70">
        <v>45811</v>
      </c>
      <c r="H175">
        <v>4.54</v>
      </c>
      <c r="I175" s="71">
        <v>0</v>
      </c>
    </row>
    <row r="176" spans="1:9">
      <c r="A176" t="s">
        <v>1112</v>
      </c>
      <c r="B176" t="s">
        <v>4693</v>
      </c>
      <c r="C176">
        <v>0.27</v>
      </c>
      <c r="D176" s="70">
        <v>45804</v>
      </c>
      <c r="E176" s="70">
        <v>45811</v>
      </c>
      <c r="F176" s="70">
        <v>45804</v>
      </c>
      <c r="G176" s="70">
        <v>45811</v>
      </c>
      <c r="H176">
        <v>4.54</v>
      </c>
      <c r="I176" s="71">
        <v>0</v>
      </c>
    </row>
    <row r="177" spans="1:9">
      <c r="A177" t="s">
        <v>1165</v>
      </c>
      <c r="B177" t="s">
        <v>4694</v>
      </c>
      <c r="C177">
        <v>0.27</v>
      </c>
      <c r="D177" s="70">
        <v>45804</v>
      </c>
      <c r="E177" s="70">
        <v>45811</v>
      </c>
      <c r="F177" s="70">
        <v>45804</v>
      </c>
      <c r="G177" s="70">
        <v>45811</v>
      </c>
      <c r="H177">
        <v>4.42</v>
      </c>
      <c r="I177" s="71">
        <v>0</v>
      </c>
    </row>
    <row r="178" spans="1:9">
      <c r="A178" t="s">
        <v>2306</v>
      </c>
      <c r="B178" t="s">
        <v>4692</v>
      </c>
      <c r="C178">
        <v>0.27</v>
      </c>
      <c r="D178" s="70">
        <v>45804</v>
      </c>
      <c r="E178" s="70">
        <v>45811</v>
      </c>
      <c r="F178" s="70">
        <v>45804</v>
      </c>
      <c r="G178" s="70">
        <v>45811</v>
      </c>
      <c r="H178">
        <v>4.54</v>
      </c>
      <c r="I178" s="71">
        <v>0</v>
      </c>
    </row>
    <row r="179" spans="1:9">
      <c r="A179" t="s">
        <v>1119</v>
      </c>
      <c r="B179" t="s">
        <v>4693</v>
      </c>
      <c r="C179">
        <v>0.27</v>
      </c>
      <c r="D179" s="70">
        <v>45804</v>
      </c>
      <c r="E179" s="70">
        <v>45811</v>
      </c>
      <c r="F179" s="70">
        <v>45804</v>
      </c>
      <c r="G179" s="70">
        <v>45811</v>
      </c>
      <c r="H179">
        <v>4.54</v>
      </c>
      <c r="I179" s="71">
        <v>0</v>
      </c>
    </row>
    <row r="180" spans="1:9">
      <c r="A180" t="s">
        <v>1171</v>
      </c>
      <c r="B180" t="s">
        <v>4694</v>
      </c>
      <c r="C180">
        <v>0.27</v>
      </c>
      <c r="D180" s="70">
        <v>45804</v>
      </c>
      <c r="E180" s="70">
        <v>45811</v>
      </c>
      <c r="F180" s="70">
        <v>45804</v>
      </c>
      <c r="G180" s="70">
        <v>45811</v>
      </c>
      <c r="H180">
        <v>4.42</v>
      </c>
      <c r="I180" s="71">
        <v>0</v>
      </c>
    </row>
    <row r="181" spans="1:9">
      <c r="A181" t="s">
        <v>1085</v>
      </c>
      <c r="B181" t="s">
        <v>4687</v>
      </c>
      <c r="C181">
        <v>0.27</v>
      </c>
      <c r="D181" s="70">
        <v>45804</v>
      </c>
      <c r="E181" s="70">
        <v>45811</v>
      </c>
      <c r="F181" s="70">
        <v>45804</v>
      </c>
      <c r="G181" s="70">
        <v>45811</v>
      </c>
      <c r="H181">
        <v>6.69</v>
      </c>
      <c r="I181" s="71">
        <v>0</v>
      </c>
    </row>
    <row r="182" spans="1:9">
      <c r="A182" t="s">
        <v>2309</v>
      </c>
      <c r="B182" t="s">
        <v>4692</v>
      </c>
      <c r="C182">
        <v>0.27</v>
      </c>
      <c r="D182" s="70">
        <v>45804</v>
      </c>
      <c r="E182" s="70">
        <v>45811</v>
      </c>
      <c r="F182" s="70">
        <v>45804</v>
      </c>
      <c r="G182" s="70">
        <v>45811</v>
      </c>
      <c r="H182">
        <v>6.15</v>
      </c>
      <c r="I182" s="71">
        <v>0</v>
      </c>
    </row>
    <row r="183" spans="1:9">
      <c r="A183" t="s">
        <v>3087</v>
      </c>
      <c r="B183" t="s">
        <v>3088</v>
      </c>
      <c r="C183">
        <v>0.73</v>
      </c>
      <c r="D183" s="70">
        <v>45804</v>
      </c>
      <c r="E183" s="70">
        <v>45829</v>
      </c>
      <c r="F183" s="70">
        <v>45804</v>
      </c>
      <c r="G183" s="70">
        <v>45829</v>
      </c>
      <c r="H183">
        <v>5.5</v>
      </c>
      <c r="I183" s="71">
        <v>0</v>
      </c>
    </row>
    <row r="184" spans="1:9">
      <c r="A184" t="s">
        <v>1104</v>
      </c>
      <c r="B184" t="s">
        <v>4692</v>
      </c>
      <c r="C184">
        <v>0.27</v>
      </c>
      <c r="D184" s="70">
        <v>45804</v>
      </c>
      <c r="E184" s="70">
        <v>45811</v>
      </c>
      <c r="F184" s="70">
        <v>45804</v>
      </c>
      <c r="G184" s="70">
        <v>45811</v>
      </c>
      <c r="H184">
        <v>5.27</v>
      </c>
      <c r="I184" s="71">
        <v>0</v>
      </c>
    </row>
    <row r="185" spans="1:9">
      <c r="A185" t="s">
        <v>2880</v>
      </c>
      <c r="B185" t="s">
        <v>4693</v>
      </c>
      <c r="C185">
        <v>0.27</v>
      </c>
      <c r="D185" s="70">
        <v>45804</v>
      </c>
      <c r="E185" s="70">
        <v>45811</v>
      </c>
      <c r="F185" s="70">
        <v>45804</v>
      </c>
      <c r="G185" s="70">
        <v>45811</v>
      </c>
      <c r="H185">
        <v>5.31</v>
      </c>
      <c r="I185" s="71">
        <v>0</v>
      </c>
    </row>
    <row r="186" spans="1:9">
      <c r="A186" t="s">
        <v>1148</v>
      </c>
      <c r="B186" t="s">
        <v>4694</v>
      </c>
      <c r="C186">
        <v>0.27</v>
      </c>
      <c r="D186" s="70">
        <v>45804</v>
      </c>
      <c r="E186" s="70">
        <v>45811</v>
      </c>
      <c r="F186" s="70">
        <v>45804</v>
      </c>
      <c r="G186" s="70">
        <v>45811</v>
      </c>
      <c r="H186">
        <v>5.15</v>
      </c>
      <c r="I186" s="71">
        <v>0</v>
      </c>
    </row>
    <row r="187" spans="1:9">
      <c r="A187" t="s">
        <v>1113</v>
      </c>
      <c r="B187" t="s">
        <v>4692</v>
      </c>
      <c r="C187">
        <v>0.27</v>
      </c>
      <c r="D187" s="70">
        <v>45804</v>
      </c>
      <c r="E187" s="70">
        <v>45811</v>
      </c>
      <c r="F187" s="70">
        <v>45804</v>
      </c>
      <c r="G187" s="70">
        <v>45811</v>
      </c>
      <c r="H187">
        <v>4.1900000000000004</v>
      </c>
      <c r="I187" s="71">
        <v>0</v>
      </c>
    </row>
    <row r="188" spans="1:9">
      <c r="A188" t="s">
        <v>2791</v>
      </c>
      <c r="B188" t="s">
        <v>4693</v>
      </c>
      <c r="C188">
        <v>0.27</v>
      </c>
      <c r="D188" s="70">
        <v>45804</v>
      </c>
      <c r="E188" s="70">
        <v>45811</v>
      </c>
      <c r="F188" s="70">
        <v>45804</v>
      </c>
      <c r="G188" s="70">
        <v>45811</v>
      </c>
      <c r="H188">
        <v>4.1900000000000004</v>
      </c>
      <c r="I188" s="71">
        <v>0</v>
      </c>
    </row>
    <row r="189" spans="1:9">
      <c r="A189" t="s">
        <v>1120</v>
      </c>
      <c r="B189" t="s">
        <v>4692</v>
      </c>
      <c r="C189">
        <v>0.27</v>
      </c>
      <c r="D189" s="70">
        <v>45804</v>
      </c>
      <c r="E189" s="70">
        <v>45811</v>
      </c>
      <c r="F189" s="70">
        <v>45804</v>
      </c>
      <c r="G189" s="70">
        <v>45811</v>
      </c>
      <c r="H189">
        <v>3.88</v>
      </c>
      <c r="I189" s="71">
        <v>0</v>
      </c>
    </row>
    <row r="190" spans="1:9">
      <c r="A190" t="s">
        <v>2802</v>
      </c>
      <c r="B190" t="s">
        <v>4693</v>
      </c>
      <c r="C190">
        <v>0.27</v>
      </c>
      <c r="D190" s="70">
        <v>45804</v>
      </c>
      <c r="E190" s="70">
        <v>45811</v>
      </c>
      <c r="F190" s="70">
        <v>45804</v>
      </c>
      <c r="G190" s="70">
        <v>45811</v>
      </c>
      <c r="H190">
        <v>3.92</v>
      </c>
      <c r="I190" s="71">
        <v>0</v>
      </c>
    </row>
    <row r="191" spans="1:9">
      <c r="A191" t="s">
        <v>1125</v>
      </c>
      <c r="B191" t="s">
        <v>4692</v>
      </c>
      <c r="C191">
        <v>0.27</v>
      </c>
      <c r="D191" s="70">
        <v>45804</v>
      </c>
      <c r="E191" s="70">
        <v>45811</v>
      </c>
      <c r="F191" s="70">
        <v>45804</v>
      </c>
      <c r="G191" s="70">
        <v>45811</v>
      </c>
      <c r="H191">
        <v>4.1900000000000004</v>
      </c>
      <c r="I191" s="71">
        <v>0</v>
      </c>
    </row>
    <row r="192" spans="1:9">
      <c r="A192" t="s">
        <v>2855</v>
      </c>
      <c r="B192" t="s">
        <v>4693</v>
      </c>
      <c r="C192">
        <v>0.27</v>
      </c>
      <c r="D192" s="70">
        <v>45804</v>
      </c>
      <c r="E192" s="70">
        <v>45811</v>
      </c>
      <c r="F192" s="70">
        <v>45804</v>
      </c>
      <c r="G192" s="70">
        <v>45811</v>
      </c>
      <c r="H192">
        <v>4.1900000000000004</v>
      </c>
      <c r="I192" s="71">
        <v>0</v>
      </c>
    </row>
    <row r="193" spans="1:9">
      <c r="A193" t="s">
        <v>1131</v>
      </c>
      <c r="B193" t="s">
        <v>4692</v>
      </c>
      <c r="C193">
        <v>0.27</v>
      </c>
      <c r="D193" s="70">
        <v>45804</v>
      </c>
      <c r="E193" s="70">
        <v>45811</v>
      </c>
      <c r="F193" s="70">
        <v>45804</v>
      </c>
      <c r="G193" s="70">
        <v>45811</v>
      </c>
      <c r="H193">
        <v>4.7300000000000004</v>
      </c>
      <c r="I193" s="71">
        <v>0</v>
      </c>
    </row>
    <row r="194" spans="1:9">
      <c r="A194" t="s">
        <v>2302</v>
      </c>
      <c r="B194" t="s">
        <v>4692</v>
      </c>
      <c r="C194">
        <v>0.27</v>
      </c>
      <c r="D194" s="70">
        <v>45804</v>
      </c>
      <c r="E194" s="70">
        <v>45811</v>
      </c>
      <c r="F194" s="70">
        <v>45804</v>
      </c>
      <c r="G194" s="70">
        <v>45811</v>
      </c>
      <c r="H194">
        <v>4.42</v>
      </c>
      <c r="I194" s="71">
        <v>0</v>
      </c>
    </row>
    <row r="195" spans="1:9">
      <c r="A195" t="s">
        <v>2273</v>
      </c>
      <c r="B195" t="s">
        <v>4689</v>
      </c>
      <c r="C195">
        <v>0.27</v>
      </c>
      <c r="D195" s="70">
        <v>45804</v>
      </c>
      <c r="E195" s="70">
        <v>45811</v>
      </c>
      <c r="F195" s="70">
        <v>45804</v>
      </c>
      <c r="G195" s="70">
        <v>45811</v>
      </c>
      <c r="H195">
        <v>4.38</v>
      </c>
      <c r="I195" s="71">
        <v>0</v>
      </c>
    </row>
    <row r="196" spans="1:9">
      <c r="A196" t="s">
        <v>33</v>
      </c>
      <c r="B196" t="s">
        <v>4678</v>
      </c>
      <c r="C196">
        <v>0.27</v>
      </c>
      <c r="D196" s="70">
        <v>45805</v>
      </c>
      <c r="E196" s="70">
        <v>45812</v>
      </c>
      <c r="F196" s="70">
        <v>45805</v>
      </c>
      <c r="G196" s="70">
        <v>45812</v>
      </c>
      <c r="H196">
        <v>1.04</v>
      </c>
      <c r="I196" s="71">
        <v>0</v>
      </c>
    </row>
    <row r="197" spans="1:9">
      <c r="A197" t="s">
        <v>2382</v>
      </c>
      <c r="B197" t="s">
        <v>4679</v>
      </c>
      <c r="C197">
        <v>0.27</v>
      </c>
      <c r="D197" s="70">
        <v>45805</v>
      </c>
      <c r="E197" s="70">
        <v>45812</v>
      </c>
      <c r="F197" s="70">
        <v>45805</v>
      </c>
      <c r="G197" s="70">
        <v>45812</v>
      </c>
      <c r="H197">
        <v>1.62</v>
      </c>
      <c r="I197" s="71">
        <v>0</v>
      </c>
    </row>
    <row r="198" spans="1:9">
      <c r="A198" t="s">
        <v>2383</v>
      </c>
      <c r="B198" t="s">
        <v>4680</v>
      </c>
      <c r="C198">
        <v>0.27</v>
      </c>
      <c r="D198" s="70">
        <v>45805</v>
      </c>
      <c r="E198" s="70">
        <v>45812</v>
      </c>
      <c r="F198" s="70">
        <v>45805</v>
      </c>
      <c r="G198" s="70">
        <v>45812</v>
      </c>
      <c r="H198">
        <v>1.62</v>
      </c>
      <c r="I198" s="71">
        <v>0</v>
      </c>
    </row>
    <row r="199" spans="1:9">
      <c r="A199" t="s">
        <v>1055</v>
      </c>
      <c r="B199" t="s">
        <v>4688</v>
      </c>
      <c r="C199">
        <v>0.27</v>
      </c>
      <c r="D199" s="70">
        <v>45805</v>
      </c>
      <c r="E199" s="70">
        <v>45812</v>
      </c>
      <c r="F199" s="70">
        <v>45805</v>
      </c>
      <c r="G199" s="70">
        <v>45812</v>
      </c>
      <c r="H199">
        <v>2.85</v>
      </c>
      <c r="I199" s="71">
        <v>0</v>
      </c>
    </row>
    <row r="200" spans="1:9">
      <c r="A200" t="s">
        <v>2788</v>
      </c>
      <c r="B200" t="s">
        <v>4684</v>
      </c>
      <c r="C200">
        <v>0.27</v>
      </c>
      <c r="D200" s="70">
        <v>45805</v>
      </c>
      <c r="E200" s="70">
        <v>45812</v>
      </c>
      <c r="F200" s="70">
        <v>45805</v>
      </c>
      <c r="G200" s="70">
        <v>45812</v>
      </c>
      <c r="H200">
        <v>1.04</v>
      </c>
      <c r="I200" s="71">
        <v>0</v>
      </c>
    </row>
    <row r="201" spans="1:9">
      <c r="A201" t="s">
        <v>31</v>
      </c>
      <c r="B201" t="s">
        <v>4678</v>
      </c>
      <c r="C201">
        <v>0.27</v>
      </c>
      <c r="D201" s="70">
        <v>45805</v>
      </c>
      <c r="E201" s="70">
        <v>45812</v>
      </c>
      <c r="F201" s="70">
        <v>45805</v>
      </c>
      <c r="G201" s="70">
        <v>45812</v>
      </c>
      <c r="H201">
        <v>1.04</v>
      </c>
      <c r="I201" s="71">
        <v>0</v>
      </c>
    </row>
    <row r="202" spans="1:9">
      <c r="A202" t="s">
        <v>2391</v>
      </c>
      <c r="B202" t="s">
        <v>4679</v>
      </c>
      <c r="C202">
        <v>0.27</v>
      </c>
      <c r="D202" s="70">
        <v>45805</v>
      </c>
      <c r="E202" s="70">
        <v>45812</v>
      </c>
      <c r="F202" s="70">
        <v>45805</v>
      </c>
      <c r="G202" s="70">
        <v>45812</v>
      </c>
      <c r="H202">
        <v>1.73</v>
      </c>
      <c r="I202" s="71">
        <v>0</v>
      </c>
    </row>
    <row r="203" spans="1:9">
      <c r="A203" t="s">
        <v>2392</v>
      </c>
      <c r="B203" t="s">
        <v>4680</v>
      </c>
      <c r="C203">
        <v>0.27</v>
      </c>
      <c r="D203" s="70">
        <v>45805</v>
      </c>
      <c r="E203" s="70">
        <v>45812</v>
      </c>
      <c r="F203" s="70">
        <v>45805</v>
      </c>
      <c r="G203" s="70">
        <v>45812</v>
      </c>
      <c r="H203">
        <v>1.73</v>
      </c>
      <c r="I203" s="71">
        <v>0</v>
      </c>
    </row>
    <row r="204" spans="1:9">
      <c r="A204" t="s">
        <v>29</v>
      </c>
      <c r="B204" t="s">
        <v>4678</v>
      </c>
      <c r="C204">
        <v>0.27</v>
      </c>
      <c r="D204" s="70">
        <v>45805</v>
      </c>
      <c r="E204" s="70">
        <v>45812</v>
      </c>
      <c r="F204" s="70">
        <v>45805</v>
      </c>
      <c r="G204" s="70">
        <v>45812</v>
      </c>
      <c r="H204">
        <v>1.04</v>
      </c>
      <c r="I204" s="71">
        <v>0</v>
      </c>
    </row>
    <row r="205" spans="1:9">
      <c r="A205" t="s">
        <v>2401</v>
      </c>
      <c r="B205" t="s">
        <v>4679</v>
      </c>
      <c r="C205">
        <v>0.27</v>
      </c>
      <c r="D205" s="70">
        <v>45805</v>
      </c>
      <c r="E205" s="70">
        <v>45812</v>
      </c>
      <c r="F205" s="70">
        <v>45805</v>
      </c>
      <c r="G205" s="70">
        <v>45812</v>
      </c>
      <c r="H205">
        <v>1.62</v>
      </c>
      <c r="I205" s="71">
        <v>0</v>
      </c>
    </row>
    <row r="206" spans="1:9">
      <c r="A206" t="s">
        <v>2399</v>
      </c>
      <c r="B206" t="s">
        <v>4680</v>
      </c>
      <c r="C206">
        <v>0.27</v>
      </c>
      <c r="D206" s="70">
        <v>45805</v>
      </c>
      <c r="E206" s="70">
        <v>45812</v>
      </c>
      <c r="F206" s="70">
        <v>45805</v>
      </c>
      <c r="G206" s="70">
        <v>45812</v>
      </c>
      <c r="H206">
        <v>1.62</v>
      </c>
      <c r="I206" s="71">
        <v>0</v>
      </c>
    </row>
    <row r="207" spans="1:9">
      <c r="A207" t="s">
        <v>2869</v>
      </c>
      <c r="B207" t="s">
        <v>4695</v>
      </c>
      <c r="C207">
        <v>0.27</v>
      </c>
      <c r="D207" s="70">
        <v>45805</v>
      </c>
      <c r="E207" s="70">
        <v>45812</v>
      </c>
      <c r="F207" s="70">
        <v>45805</v>
      </c>
      <c r="G207" s="70">
        <v>45812</v>
      </c>
      <c r="H207">
        <v>0</v>
      </c>
      <c r="I207" s="71">
        <v>0</v>
      </c>
    </row>
    <row r="208" spans="1:9">
      <c r="A208" t="s">
        <v>1163</v>
      </c>
      <c r="B208" t="s">
        <v>4694</v>
      </c>
      <c r="C208">
        <v>0.27</v>
      </c>
      <c r="D208" s="70">
        <v>45806</v>
      </c>
      <c r="E208" s="70">
        <v>45817</v>
      </c>
      <c r="F208" s="70">
        <v>45806</v>
      </c>
      <c r="G208" s="70">
        <v>45817</v>
      </c>
      <c r="H208">
        <v>4.08</v>
      </c>
      <c r="I208" s="71">
        <v>0</v>
      </c>
    </row>
    <row r="209" spans="1:9">
      <c r="A209" t="s">
        <v>2916</v>
      </c>
      <c r="B209" t="s">
        <v>2798</v>
      </c>
      <c r="C209">
        <v>0.73</v>
      </c>
      <c r="D209" s="70">
        <v>45806</v>
      </c>
      <c r="E209" s="70">
        <v>45831</v>
      </c>
      <c r="F209" s="70">
        <v>45806</v>
      </c>
      <c r="G209" s="70">
        <v>45831</v>
      </c>
      <c r="H209">
        <v>4.38</v>
      </c>
      <c r="I209" s="71">
        <v>0</v>
      </c>
    </row>
    <row r="210" spans="1:9">
      <c r="A210" t="s">
        <v>2451</v>
      </c>
      <c r="B210" t="s">
        <v>4685</v>
      </c>
      <c r="C210">
        <v>0.27</v>
      </c>
      <c r="D210" s="70">
        <v>45806</v>
      </c>
      <c r="E210" s="70">
        <v>45817</v>
      </c>
      <c r="F210" s="70">
        <v>45806</v>
      </c>
      <c r="G210" s="70">
        <v>45817</v>
      </c>
      <c r="H210">
        <v>1</v>
      </c>
      <c r="I210" s="71">
        <v>0</v>
      </c>
    </row>
    <row r="211" spans="1:9">
      <c r="A211" t="s">
        <v>1110</v>
      </c>
      <c r="B211" t="s">
        <v>4693</v>
      </c>
      <c r="C211">
        <v>0.27</v>
      </c>
      <c r="D211" s="70">
        <v>45806</v>
      </c>
      <c r="E211" s="70">
        <v>45817</v>
      </c>
      <c r="F211" s="70">
        <v>45806</v>
      </c>
      <c r="G211" s="70">
        <v>45817</v>
      </c>
      <c r="H211">
        <v>4.3499999999999996</v>
      </c>
      <c r="I211" s="71">
        <v>0</v>
      </c>
    </row>
    <row r="212" spans="1:9">
      <c r="A212" t="s">
        <v>68</v>
      </c>
      <c r="B212" t="s">
        <v>4686</v>
      </c>
      <c r="C212">
        <v>0.27</v>
      </c>
      <c r="D212" s="70">
        <v>45808</v>
      </c>
      <c r="E212" s="70">
        <v>45818</v>
      </c>
      <c r="F212" s="70">
        <v>45808</v>
      </c>
      <c r="G212" s="70">
        <v>45818</v>
      </c>
      <c r="H212">
        <v>2.77</v>
      </c>
      <c r="I212" s="71">
        <v>0</v>
      </c>
    </row>
    <row r="213" spans="1:9">
      <c r="A213" t="s">
        <v>2807</v>
      </c>
      <c r="B213" t="s">
        <v>2733</v>
      </c>
      <c r="C213">
        <v>0.73</v>
      </c>
      <c r="D213" s="70">
        <v>45808</v>
      </c>
      <c r="E213" s="70">
        <v>45832</v>
      </c>
      <c r="F213" s="70">
        <v>45808</v>
      </c>
      <c r="G213" s="70">
        <v>45832</v>
      </c>
      <c r="H213">
        <v>0.88</v>
      </c>
      <c r="I213" s="71">
        <v>0</v>
      </c>
    </row>
    <row r="214" spans="1:9">
      <c r="A214" t="s">
        <v>3089</v>
      </c>
      <c r="B214" t="s">
        <v>3088</v>
      </c>
      <c r="C214">
        <v>0.73</v>
      </c>
      <c r="D214" s="70">
        <v>45809</v>
      </c>
      <c r="E214" s="70">
        <v>45833</v>
      </c>
      <c r="F214" s="70">
        <v>45809</v>
      </c>
      <c r="G214" s="70">
        <v>45833</v>
      </c>
      <c r="H214">
        <v>5.35</v>
      </c>
      <c r="I214" s="71">
        <v>0</v>
      </c>
    </row>
    <row r="215" spans="1:9">
      <c r="A215" t="s">
        <v>2780</v>
      </c>
      <c r="B215" t="s">
        <v>2769</v>
      </c>
      <c r="C215">
        <v>0.73</v>
      </c>
      <c r="D215" s="70">
        <v>45809</v>
      </c>
      <c r="E215" s="70">
        <v>45833</v>
      </c>
      <c r="F215" s="70">
        <v>45809</v>
      </c>
      <c r="G215" s="70">
        <v>45833</v>
      </c>
      <c r="H215">
        <v>5.92</v>
      </c>
      <c r="I215" s="71">
        <v>0</v>
      </c>
    </row>
    <row r="216" spans="1:9">
      <c r="A216" t="s">
        <v>2822</v>
      </c>
      <c r="B216" t="s">
        <v>2769</v>
      </c>
      <c r="C216">
        <v>0.73</v>
      </c>
      <c r="D216" s="70">
        <v>45809</v>
      </c>
      <c r="E216" s="70">
        <v>45833</v>
      </c>
      <c r="F216" s="70">
        <v>45809</v>
      </c>
      <c r="G216" s="70">
        <v>45833</v>
      </c>
      <c r="H216">
        <v>6.58</v>
      </c>
      <c r="I216" s="71">
        <v>0</v>
      </c>
    </row>
    <row r="217" spans="1:9">
      <c r="A217" t="s">
        <v>2424</v>
      </c>
      <c r="B217" t="s">
        <v>4681</v>
      </c>
      <c r="C217">
        <v>0.27</v>
      </c>
      <c r="D217" s="70">
        <v>45810</v>
      </c>
      <c r="E217" s="70">
        <v>45820</v>
      </c>
      <c r="F217" s="70">
        <v>45810</v>
      </c>
      <c r="G217" s="70">
        <v>45820</v>
      </c>
      <c r="H217">
        <v>1.77</v>
      </c>
      <c r="I217" s="71">
        <v>0</v>
      </c>
    </row>
    <row r="218" spans="1:9">
      <c r="A218" t="s">
        <v>470</v>
      </c>
      <c r="B218" t="s">
        <v>4696</v>
      </c>
      <c r="C218">
        <v>0.27</v>
      </c>
      <c r="D218" s="70">
        <v>45810</v>
      </c>
      <c r="E218" s="70">
        <v>45820</v>
      </c>
      <c r="F218" s="70">
        <v>45810</v>
      </c>
      <c r="G218" s="70">
        <v>45820</v>
      </c>
      <c r="H218">
        <v>5.27</v>
      </c>
      <c r="I218" s="71">
        <v>0</v>
      </c>
    </row>
    <row r="219" spans="1:9">
      <c r="A219" t="s">
        <v>2823</v>
      </c>
      <c r="B219" t="s">
        <v>2771</v>
      </c>
      <c r="C219">
        <v>0.73</v>
      </c>
      <c r="D219" s="70">
        <v>45810</v>
      </c>
      <c r="E219" s="70">
        <v>45834</v>
      </c>
      <c r="F219" s="70">
        <v>45810</v>
      </c>
      <c r="G219" s="70">
        <v>45834</v>
      </c>
      <c r="H219">
        <v>1.85</v>
      </c>
      <c r="I219" s="71">
        <v>0</v>
      </c>
    </row>
    <row r="220" spans="1:9">
      <c r="A220" t="s">
        <v>2808</v>
      </c>
      <c r="B220" t="s">
        <v>2735</v>
      </c>
      <c r="C220">
        <v>0.73</v>
      </c>
      <c r="D220" s="70">
        <v>45810</v>
      </c>
      <c r="E220" s="70">
        <v>45834</v>
      </c>
      <c r="F220" s="70">
        <v>45810</v>
      </c>
      <c r="G220" s="70">
        <v>45834</v>
      </c>
      <c r="H220">
        <v>0.81</v>
      </c>
      <c r="I220" s="71">
        <v>0</v>
      </c>
    </row>
    <row r="221" spans="1:9">
      <c r="A221" t="s">
        <v>2819</v>
      </c>
      <c r="B221" t="s">
        <v>2699</v>
      </c>
      <c r="C221">
        <v>0.73</v>
      </c>
      <c r="D221" s="70">
        <v>45810</v>
      </c>
      <c r="E221" s="70">
        <v>45834</v>
      </c>
      <c r="F221" s="70">
        <v>45810</v>
      </c>
      <c r="G221" s="70">
        <v>45834</v>
      </c>
      <c r="H221">
        <v>2.27</v>
      </c>
      <c r="I221" s="71">
        <v>0</v>
      </c>
    </row>
    <row r="222" spans="1:9">
      <c r="A222" t="s">
        <v>2820</v>
      </c>
      <c r="B222" t="s">
        <v>2701</v>
      </c>
      <c r="C222">
        <v>0.73</v>
      </c>
      <c r="D222" s="70">
        <v>45810</v>
      </c>
      <c r="E222" s="70">
        <v>45834</v>
      </c>
      <c r="F222" s="70">
        <v>45810</v>
      </c>
      <c r="G222" s="70">
        <v>45834</v>
      </c>
      <c r="H222">
        <v>2.27</v>
      </c>
      <c r="I222" s="71">
        <v>0</v>
      </c>
    </row>
    <row r="223" spans="1:9">
      <c r="A223" t="s">
        <v>2821</v>
      </c>
      <c r="B223" t="s">
        <v>2767</v>
      </c>
      <c r="C223">
        <v>0.73</v>
      </c>
      <c r="D223" s="70">
        <v>45811</v>
      </c>
      <c r="E223" s="70">
        <v>45836</v>
      </c>
      <c r="F223" s="70">
        <v>45811</v>
      </c>
      <c r="G223" s="70">
        <v>45836</v>
      </c>
      <c r="H223">
        <v>1.81</v>
      </c>
      <c r="I223" s="71">
        <v>0</v>
      </c>
    </row>
    <row r="224" spans="1:9">
      <c r="A224" t="s">
        <v>2858</v>
      </c>
      <c r="B224" t="s">
        <v>2796</v>
      </c>
      <c r="C224">
        <v>0.73</v>
      </c>
      <c r="D224" s="70">
        <v>45812</v>
      </c>
      <c r="E224" s="70">
        <v>45837</v>
      </c>
      <c r="F224" s="70">
        <v>45812</v>
      </c>
      <c r="G224" s="70">
        <v>45837</v>
      </c>
      <c r="H224">
        <v>4.54</v>
      </c>
      <c r="I224" s="71">
        <v>0</v>
      </c>
    </row>
    <row r="225" spans="1:9">
      <c r="A225" t="s">
        <v>2859</v>
      </c>
      <c r="B225" t="s">
        <v>2817</v>
      </c>
      <c r="C225">
        <v>0.73</v>
      </c>
      <c r="D225" s="70">
        <v>45812</v>
      </c>
      <c r="E225" s="70">
        <v>45837</v>
      </c>
      <c r="F225" s="70">
        <v>45812</v>
      </c>
      <c r="G225" s="70">
        <v>45837</v>
      </c>
      <c r="H225">
        <v>4.54</v>
      </c>
      <c r="I225" s="71">
        <v>0</v>
      </c>
    </row>
    <row r="226" spans="1:9">
      <c r="A226" t="s">
        <v>2861</v>
      </c>
      <c r="B226" t="s">
        <v>2862</v>
      </c>
      <c r="C226">
        <v>0.73</v>
      </c>
      <c r="D226" s="70">
        <v>45812</v>
      </c>
      <c r="E226" s="70">
        <v>45837</v>
      </c>
      <c r="F226" s="70">
        <v>45812</v>
      </c>
      <c r="G226" s="70">
        <v>45837</v>
      </c>
      <c r="H226">
        <v>4.42</v>
      </c>
      <c r="I226" s="71">
        <v>0</v>
      </c>
    </row>
    <row r="227" spans="1:9">
      <c r="A227" t="s">
        <v>2964</v>
      </c>
      <c r="B227" t="s">
        <v>2796</v>
      </c>
      <c r="C227">
        <v>0.73</v>
      </c>
      <c r="D227" s="70">
        <v>45812</v>
      </c>
      <c r="E227" s="70">
        <v>45837</v>
      </c>
      <c r="F227" s="70">
        <v>45812</v>
      </c>
      <c r="G227" s="70">
        <v>45837</v>
      </c>
      <c r="H227">
        <v>4.54</v>
      </c>
      <c r="I227" s="71">
        <v>0</v>
      </c>
    </row>
    <row r="228" spans="1:9">
      <c r="A228" t="s">
        <v>2965</v>
      </c>
      <c r="B228" t="s">
        <v>2817</v>
      </c>
      <c r="C228">
        <v>0.73</v>
      </c>
      <c r="D228" s="70">
        <v>45812</v>
      </c>
      <c r="E228" s="70">
        <v>45837</v>
      </c>
      <c r="F228" s="70">
        <v>45812</v>
      </c>
      <c r="G228" s="70">
        <v>45837</v>
      </c>
      <c r="H228">
        <v>4.54</v>
      </c>
      <c r="I228" s="71">
        <v>0</v>
      </c>
    </row>
    <row r="229" spans="1:9">
      <c r="A229" t="s">
        <v>2967</v>
      </c>
      <c r="B229" t="s">
        <v>2862</v>
      </c>
      <c r="C229">
        <v>0.73</v>
      </c>
      <c r="D229" s="70">
        <v>45812</v>
      </c>
      <c r="E229" s="70">
        <v>45837</v>
      </c>
      <c r="F229" s="70">
        <v>45812</v>
      </c>
      <c r="G229" s="70">
        <v>45837</v>
      </c>
      <c r="H229">
        <v>4.42</v>
      </c>
      <c r="I229" s="71">
        <v>0</v>
      </c>
    </row>
    <row r="230" spans="1:9">
      <c r="A230" t="s">
        <v>3033</v>
      </c>
      <c r="B230" t="s">
        <v>2769</v>
      </c>
      <c r="C230">
        <v>0.73</v>
      </c>
      <c r="D230" s="70">
        <v>45812</v>
      </c>
      <c r="E230" s="70">
        <v>45837</v>
      </c>
      <c r="F230" s="70">
        <v>45812</v>
      </c>
      <c r="G230" s="70">
        <v>45837</v>
      </c>
      <c r="H230">
        <v>6.69</v>
      </c>
      <c r="I230" s="71">
        <v>0</v>
      </c>
    </row>
    <row r="231" spans="1:9">
      <c r="A231" t="s">
        <v>3135</v>
      </c>
      <c r="B231" t="s">
        <v>2796</v>
      </c>
      <c r="C231">
        <v>0.73</v>
      </c>
      <c r="D231" s="70">
        <v>45812</v>
      </c>
      <c r="E231" s="70">
        <v>45837</v>
      </c>
      <c r="F231" s="70">
        <v>45812</v>
      </c>
      <c r="G231" s="70">
        <v>45837</v>
      </c>
      <c r="H231">
        <v>6.15</v>
      </c>
      <c r="I231" s="71">
        <v>0</v>
      </c>
    </row>
    <row r="232" spans="1:9">
      <c r="A232" t="s">
        <v>2924</v>
      </c>
      <c r="B232" t="s">
        <v>2796</v>
      </c>
      <c r="C232">
        <v>0.73</v>
      </c>
      <c r="D232" s="70">
        <v>45812</v>
      </c>
      <c r="E232" s="70">
        <v>45837</v>
      </c>
      <c r="F232" s="70">
        <v>45812</v>
      </c>
      <c r="G232" s="70">
        <v>45837</v>
      </c>
      <c r="H232">
        <v>5.27</v>
      </c>
      <c r="I232" s="71">
        <v>0</v>
      </c>
    </row>
    <row r="233" spans="1:9">
      <c r="A233" t="s">
        <v>2925</v>
      </c>
      <c r="B233" t="s">
        <v>2817</v>
      </c>
      <c r="C233">
        <v>0.73</v>
      </c>
      <c r="D233" s="70">
        <v>45812</v>
      </c>
      <c r="E233" s="70">
        <v>45837</v>
      </c>
      <c r="F233" s="70">
        <v>45812</v>
      </c>
      <c r="G233" s="70">
        <v>45837</v>
      </c>
      <c r="H233">
        <v>5.31</v>
      </c>
      <c r="I233" s="71">
        <v>0</v>
      </c>
    </row>
    <row r="234" spans="1:9">
      <c r="A234" t="s">
        <v>2943</v>
      </c>
      <c r="B234" t="s">
        <v>2862</v>
      </c>
      <c r="C234">
        <v>0.73</v>
      </c>
      <c r="D234" s="70">
        <v>45812</v>
      </c>
      <c r="E234" s="70">
        <v>45837</v>
      </c>
      <c r="F234" s="70">
        <v>45812</v>
      </c>
      <c r="G234" s="70">
        <v>45837</v>
      </c>
      <c r="H234">
        <v>5.15</v>
      </c>
      <c r="I234" s="71">
        <v>0</v>
      </c>
    </row>
    <row r="235" spans="1:9">
      <c r="A235" t="s">
        <v>2795</v>
      </c>
      <c r="B235" t="s">
        <v>2796</v>
      </c>
      <c r="C235">
        <v>0.73</v>
      </c>
      <c r="D235" s="70">
        <v>45812</v>
      </c>
      <c r="E235" s="70">
        <v>45837</v>
      </c>
      <c r="F235" s="70">
        <v>45812</v>
      </c>
      <c r="G235" s="70">
        <v>45837</v>
      </c>
      <c r="H235">
        <v>4.1900000000000004</v>
      </c>
      <c r="I235" s="71">
        <v>0</v>
      </c>
    </row>
    <row r="236" spans="1:9">
      <c r="A236" t="s">
        <v>2816</v>
      </c>
      <c r="B236" t="s">
        <v>2817</v>
      </c>
      <c r="C236">
        <v>0.73</v>
      </c>
      <c r="D236" s="70">
        <v>45812</v>
      </c>
      <c r="E236" s="70">
        <v>45837</v>
      </c>
      <c r="F236" s="70">
        <v>45812</v>
      </c>
      <c r="G236" s="70">
        <v>45837</v>
      </c>
      <c r="H236">
        <v>4.1900000000000004</v>
      </c>
      <c r="I236" s="71">
        <v>0</v>
      </c>
    </row>
    <row r="237" spans="1:9">
      <c r="A237" t="s">
        <v>2835</v>
      </c>
      <c r="B237" t="s">
        <v>2796</v>
      </c>
      <c r="C237">
        <v>0.73</v>
      </c>
      <c r="D237" s="70">
        <v>45812</v>
      </c>
      <c r="E237" s="70">
        <v>45837</v>
      </c>
      <c r="F237" s="70">
        <v>45812</v>
      </c>
      <c r="G237" s="70">
        <v>45837</v>
      </c>
      <c r="H237">
        <v>3.88</v>
      </c>
      <c r="I237" s="71">
        <v>0</v>
      </c>
    </row>
    <row r="238" spans="1:9">
      <c r="A238" t="s">
        <v>2836</v>
      </c>
      <c r="B238" t="s">
        <v>2817</v>
      </c>
      <c r="C238">
        <v>0.73</v>
      </c>
      <c r="D238" s="70">
        <v>45812</v>
      </c>
      <c r="E238" s="70">
        <v>45837</v>
      </c>
      <c r="F238" s="70">
        <v>45812</v>
      </c>
      <c r="G238" s="70">
        <v>45837</v>
      </c>
      <c r="H238">
        <v>3.92</v>
      </c>
      <c r="I238" s="71">
        <v>0</v>
      </c>
    </row>
    <row r="239" spans="1:9">
      <c r="A239" t="s">
        <v>2914</v>
      </c>
      <c r="B239" t="s">
        <v>2796</v>
      </c>
      <c r="C239">
        <v>0.73</v>
      </c>
      <c r="D239" s="70">
        <v>45812</v>
      </c>
      <c r="E239" s="70">
        <v>45837</v>
      </c>
      <c r="F239" s="70">
        <v>45812</v>
      </c>
      <c r="G239" s="70">
        <v>45837</v>
      </c>
      <c r="H239">
        <v>4.1900000000000004</v>
      </c>
      <c r="I239" s="71">
        <v>0</v>
      </c>
    </row>
    <row r="240" spans="1:9">
      <c r="A240" t="s">
        <v>2915</v>
      </c>
      <c r="B240" t="s">
        <v>2817</v>
      </c>
      <c r="C240">
        <v>0.73</v>
      </c>
      <c r="D240" s="70">
        <v>45812</v>
      </c>
      <c r="E240" s="70">
        <v>45837</v>
      </c>
      <c r="F240" s="70">
        <v>45812</v>
      </c>
      <c r="G240" s="70">
        <v>45837</v>
      </c>
      <c r="H240">
        <v>4.1900000000000004</v>
      </c>
      <c r="I240" s="71">
        <v>0</v>
      </c>
    </row>
    <row r="241" spans="1:9">
      <c r="A241" t="s">
        <v>3012</v>
      </c>
      <c r="B241" t="s">
        <v>2796</v>
      </c>
      <c r="C241">
        <v>0.73</v>
      </c>
      <c r="D241" s="70">
        <v>45812</v>
      </c>
      <c r="E241" s="70">
        <v>45837</v>
      </c>
      <c r="F241" s="70">
        <v>45812</v>
      </c>
      <c r="G241" s="70">
        <v>45837</v>
      </c>
      <c r="H241">
        <v>4.7300000000000004</v>
      </c>
      <c r="I241" s="71">
        <v>0</v>
      </c>
    </row>
    <row r="242" spans="1:9">
      <c r="A242" t="s">
        <v>2799</v>
      </c>
      <c r="B242" t="s">
        <v>2796</v>
      </c>
      <c r="C242">
        <v>0.73</v>
      </c>
      <c r="D242" s="70">
        <v>45812</v>
      </c>
      <c r="E242" s="70">
        <v>45837</v>
      </c>
      <c r="F242" s="70">
        <v>45812</v>
      </c>
      <c r="G242" s="70">
        <v>45837</v>
      </c>
      <c r="H242">
        <v>4.42</v>
      </c>
      <c r="I242" s="71">
        <v>0</v>
      </c>
    </row>
    <row r="243" spans="1:9">
      <c r="A243" t="s">
        <v>2800</v>
      </c>
      <c r="B243" t="s">
        <v>2798</v>
      </c>
      <c r="C243">
        <v>0.73</v>
      </c>
      <c r="D243" s="70">
        <v>45812</v>
      </c>
      <c r="E243" s="70">
        <v>45837</v>
      </c>
      <c r="F243" s="70">
        <v>45812</v>
      </c>
      <c r="G243" s="70">
        <v>45837</v>
      </c>
      <c r="H243">
        <v>4.38</v>
      </c>
      <c r="I243" s="71">
        <v>0</v>
      </c>
    </row>
    <row r="244" spans="1:9">
      <c r="A244" t="s">
        <v>2919</v>
      </c>
      <c r="B244" t="s">
        <v>2693</v>
      </c>
      <c r="C244">
        <v>0.73</v>
      </c>
      <c r="D244" s="70">
        <v>45817</v>
      </c>
      <c r="E244" s="70">
        <v>45838</v>
      </c>
      <c r="F244" s="70">
        <v>45817</v>
      </c>
      <c r="G244" s="70">
        <v>45838</v>
      </c>
      <c r="H244">
        <v>1.04</v>
      </c>
      <c r="I244" s="71">
        <v>0</v>
      </c>
    </row>
    <row r="245" spans="1:9">
      <c r="A245" t="s">
        <v>2982</v>
      </c>
      <c r="B245" t="s">
        <v>2699</v>
      </c>
      <c r="C245">
        <v>0.73</v>
      </c>
      <c r="D245" s="70">
        <v>45817</v>
      </c>
      <c r="E245" s="70">
        <v>45838</v>
      </c>
      <c r="F245" s="70">
        <v>45817</v>
      </c>
      <c r="G245" s="70">
        <v>45838</v>
      </c>
      <c r="H245">
        <v>1.62</v>
      </c>
      <c r="I245" s="71">
        <v>0</v>
      </c>
    </row>
    <row r="246" spans="1:9">
      <c r="A246" t="s">
        <v>2983</v>
      </c>
      <c r="B246" t="s">
        <v>2701</v>
      </c>
      <c r="C246">
        <v>0.73</v>
      </c>
      <c r="D246" s="70">
        <v>45817</v>
      </c>
      <c r="E246" s="70">
        <v>45838</v>
      </c>
      <c r="F246" s="70">
        <v>45817</v>
      </c>
      <c r="G246" s="70">
        <v>45838</v>
      </c>
      <c r="H246">
        <v>1.62</v>
      </c>
      <c r="I246" s="71">
        <v>0</v>
      </c>
    </row>
    <row r="247" spans="1:9">
      <c r="A247" t="s">
        <v>2277</v>
      </c>
      <c r="B247" t="s">
        <v>4689</v>
      </c>
      <c r="C247">
        <v>0.27</v>
      </c>
      <c r="D247" s="70">
        <v>45817</v>
      </c>
      <c r="E247" s="70">
        <v>45824</v>
      </c>
      <c r="F247" s="70">
        <v>45817</v>
      </c>
      <c r="G247" s="70">
        <v>45824</v>
      </c>
      <c r="H247">
        <v>4.3099999999999996</v>
      </c>
      <c r="I247" s="71">
        <v>0</v>
      </c>
    </row>
    <row r="248" spans="1:9">
      <c r="A248" t="s">
        <v>1051</v>
      </c>
      <c r="B248" t="s">
        <v>4688</v>
      </c>
      <c r="C248">
        <v>0.27</v>
      </c>
      <c r="D248" s="70">
        <v>45817</v>
      </c>
      <c r="E248" s="70">
        <v>45824</v>
      </c>
      <c r="F248" s="70">
        <v>45817</v>
      </c>
      <c r="G248" s="70">
        <v>45824</v>
      </c>
      <c r="H248">
        <v>3.54</v>
      </c>
      <c r="I248" s="71">
        <v>0</v>
      </c>
    </row>
    <row r="249" spans="1:9">
      <c r="A249" t="s">
        <v>3222</v>
      </c>
      <c r="B249" t="s">
        <v>4692</v>
      </c>
      <c r="C249">
        <v>0.27</v>
      </c>
      <c r="D249" s="70">
        <v>45817</v>
      </c>
      <c r="E249" s="70">
        <v>45824</v>
      </c>
      <c r="F249" s="70">
        <v>45817</v>
      </c>
      <c r="G249" s="70">
        <v>45824</v>
      </c>
      <c r="H249">
        <v>5.38</v>
      </c>
      <c r="I249" s="71">
        <v>0</v>
      </c>
    </row>
    <row r="250" spans="1:9">
      <c r="A250" t="s">
        <v>1318</v>
      </c>
      <c r="B250" t="s">
        <v>4697</v>
      </c>
      <c r="C250">
        <v>0.27</v>
      </c>
      <c r="D250" s="70">
        <v>45817</v>
      </c>
      <c r="E250" s="70">
        <v>45824</v>
      </c>
      <c r="F250" s="70">
        <v>45817</v>
      </c>
      <c r="G250" s="70">
        <v>45824</v>
      </c>
      <c r="H250">
        <v>5.77</v>
      </c>
      <c r="I250" s="71">
        <v>0</v>
      </c>
    </row>
    <row r="251" spans="1:9">
      <c r="A251" t="s">
        <v>1172</v>
      </c>
      <c r="B251" t="s">
        <v>4694</v>
      </c>
      <c r="C251">
        <v>0.27</v>
      </c>
      <c r="D251" s="70">
        <v>45817</v>
      </c>
      <c r="E251" s="70">
        <v>45824</v>
      </c>
      <c r="F251" s="70">
        <v>45817</v>
      </c>
      <c r="G251" s="70">
        <v>45824</v>
      </c>
      <c r="H251">
        <v>3.85</v>
      </c>
      <c r="I251" s="71">
        <v>0</v>
      </c>
    </row>
    <row r="252" spans="1:9">
      <c r="A252" t="s">
        <v>1179</v>
      </c>
      <c r="B252" t="s">
        <v>4694</v>
      </c>
      <c r="C252">
        <v>0.27</v>
      </c>
      <c r="D252" s="70">
        <v>45817</v>
      </c>
      <c r="E252" s="70">
        <v>45824</v>
      </c>
      <c r="F252" s="70">
        <v>45817</v>
      </c>
      <c r="G252" s="70">
        <v>45824</v>
      </c>
      <c r="H252">
        <v>5.46</v>
      </c>
      <c r="I252" s="71">
        <v>0</v>
      </c>
    </row>
    <row r="253" spans="1:9">
      <c r="A253" t="s">
        <v>2936</v>
      </c>
      <c r="B253" t="s">
        <v>4693</v>
      </c>
      <c r="C253">
        <v>0.27</v>
      </c>
      <c r="D253" s="70">
        <v>45817</v>
      </c>
      <c r="E253" s="70">
        <v>45824</v>
      </c>
      <c r="F253" s="70">
        <v>45817</v>
      </c>
      <c r="G253" s="70">
        <v>45824</v>
      </c>
      <c r="H253">
        <v>4.42</v>
      </c>
      <c r="I253" s="71">
        <v>0</v>
      </c>
    </row>
    <row r="254" spans="1:9">
      <c r="A254" t="s">
        <v>2949</v>
      </c>
      <c r="B254" t="s">
        <v>2771</v>
      </c>
      <c r="C254">
        <v>0.73</v>
      </c>
      <c r="D254" s="70">
        <v>45817</v>
      </c>
      <c r="E254" s="70">
        <v>45838</v>
      </c>
      <c r="F254" s="70">
        <v>45817</v>
      </c>
      <c r="G254" s="70">
        <v>45838</v>
      </c>
      <c r="H254">
        <v>2.85</v>
      </c>
      <c r="I254" s="71">
        <v>0</v>
      </c>
    </row>
    <row r="255" spans="1:9">
      <c r="A255" t="s">
        <v>2812</v>
      </c>
      <c r="B255" t="s">
        <v>2733</v>
      </c>
      <c r="C255">
        <v>0.73</v>
      </c>
      <c r="D255" s="70">
        <v>45817</v>
      </c>
      <c r="E255" s="70">
        <v>45838</v>
      </c>
      <c r="F255" s="70">
        <v>45817</v>
      </c>
      <c r="G255" s="70">
        <v>45838</v>
      </c>
      <c r="H255">
        <v>1.04</v>
      </c>
      <c r="I255" s="71">
        <v>0</v>
      </c>
    </row>
    <row r="256" spans="1:9">
      <c r="A256" t="s">
        <v>2900</v>
      </c>
      <c r="B256" t="s">
        <v>2693</v>
      </c>
      <c r="C256">
        <v>0.73</v>
      </c>
      <c r="D256" s="70">
        <v>45817</v>
      </c>
      <c r="E256" s="70">
        <v>45838</v>
      </c>
      <c r="F256" s="70">
        <v>45817</v>
      </c>
      <c r="G256" s="70">
        <v>45838</v>
      </c>
      <c r="H256">
        <v>1.04</v>
      </c>
      <c r="I256" s="71">
        <v>0</v>
      </c>
    </row>
    <row r="257" spans="1:9">
      <c r="A257" t="s">
        <v>2991</v>
      </c>
      <c r="B257" t="s">
        <v>2699</v>
      </c>
      <c r="C257">
        <v>0.73</v>
      </c>
      <c r="D257" s="70">
        <v>45817</v>
      </c>
      <c r="E257" s="70">
        <v>45838</v>
      </c>
      <c r="F257" s="70">
        <v>45817</v>
      </c>
      <c r="G257" s="70">
        <v>45838</v>
      </c>
      <c r="H257">
        <v>1.73</v>
      </c>
      <c r="I257" s="71">
        <v>0</v>
      </c>
    </row>
    <row r="258" spans="1:9">
      <c r="A258" t="s">
        <v>2992</v>
      </c>
      <c r="B258" t="s">
        <v>2701</v>
      </c>
      <c r="C258">
        <v>0.73</v>
      </c>
      <c r="D258" s="70">
        <v>45817</v>
      </c>
      <c r="E258" s="70">
        <v>45838</v>
      </c>
      <c r="F258" s="70">
        <v>45817</v>
      </c>
      <c r="G258" s="70">
        <v>45838</v>
      </c>
      <c r="H258">
        <v>1.73</v>
      </c>
      <c r="I258" s="71">
        <v>0</v>
      </c>
    </row>
    <row r="259" spans="1:9">
      <c r="A259" t="s">
        <v>2921</v>
      </c>
      <c r="B259" t="s">
        <v>2693</v>
      </c>
      <c r="C259">
        <v>0.73</v>
      </c>
      <c r="D259" s="70">
        <v>45817</v>
      </c>
      <c r="E259" s="70">
        <v>45838</v>
      </c>
      <c r="F259" s="70">
        <v>45817</v>
      </c>
      <c r="G259" s="70">
        <v>45838</v>
      </c>
      <c r="H259">
        <v>1.04</v>
      </c>
      <c r="I259" s="71">
        <v>0</v>
      </c>
    </row>
    <row r="260" spans="1:9">
      <c r="A260" t="s">
        <v>3016</v>
      </c>
      <c r="B260" t="s">
        <v>2699</v>
      </c>
      <c r="C260">
        <v>0.73</v>
      </c>
      <c r="D260" s="70">
        <v>45817</v>
      </c>
      <c r="E260" s="70">
        <v>45838</v>
      </c>
      <c r="F260" s="70">
        <v>45817</v>
      </c>
      <c r="G260" s="70">
        <v>45838</v>
      </c>
      <c r="H260">
        <v>1.62</v>
      </c>
      <c r="I260" s="71">
        <v>0</v>
      </c>
    </row>
    <row r="261" spans="1:9">
      <c r="A261" t="s">
        <v>3017</v>
      </c>
      <c r="B261" t="s">
        <v>2701</v>
      </c>
      <c r="C261">
        <v>0.73</v>
      </c>
      <c r="D261" s="70">
        <v>45817</v>
      </c>
      <c r="E261" s="70">
        <v>45838</v>
      </c>
      <c r="F261" s="70">
        <v>45817</v>
      </c>
      <c r="G261" s="70">
        <v>45838</v>
      </c>
      <c r="H261">
        <v>1.62</v>
      </c>
      <c r="I261" s="71">
        <v>0</v>
      </c>
    </row>
    <row r="262" spans="1:9">
      <c r="A262" t="s">
        <v>2885</v>
      </c>
      <c r="B262" t="s">
        <v>2886</v>
      </c>
      <c r="C262">
        <v>0.73</v>
      </c>
      <c r="D262" s="70">
        <v>45817</v>
      </c>
      <c r="E262" s="70">
        <v>45838</v>
      </c>
      <c r="F262" s="70">
        <v>45817</v>
      </c>
      <c r="G262" s="70">
        <v>45838</v>
      </c>
      <c r="H262">
        <v>0</v>
      </c>
      <c r="I262" s="71">
        <v>0</v>
      </c>
    </row>
    <row r="263" spans="1:9">
      <c r="A263" t="s">
        <v>2463</v>
      </c>
      <c r="B263" t="s">
        <v>4678</v>
      </c>
      <c r="C263">
        <v>0.27</v>
      </c>
      <c r="D263" s="70">
        <v>45818</v>
      </c>
      <c r="E263" s="70">
        <v>45825</v>
      </c>
      <c r="F263" s="70">
        <v>45818</v>
      </c>
      <c r="G263" s="70">
        <v>45825</v>
      </c>
      <c r="H263">
        <v>2.27</v>
      </c>
      <c r="I263" s="71">
        <v>0</v>
      </c>
    </row>
    <row r="264" spans="1:9">
      <c r="A264" t="s">
        <v>2944</v>
      </c>
      <c r="B264" t="s">
        <v>2862</v>
      </c>
      <c r="C264">
        <v>0.73</v>
      </c>
      <c r="D264" s="70">
        <v>45818</v>
      </c>
      <c r="E264" s="70">
        <v>45839</v>
      </c>
      <c r="F264" s="70">
        <v>45818</v>
      </c>
      <c r="G264" s="70">
        <v>45839</v>
      </c>
      <c r="H264">
        <v>4.08</v>
      </c>
      <c r="I264" s="71">
        <v>0</v>
      </c>
    </row>
    <row r="265" spans="1:9">
      <c r="A265" t="s">
        <v>1167</v>
      </c>
      <c r="B265" t="s">
        <v>4694</v>
      </c>
      <c r="C265">
        <v>0.27</v>
      </c>
      <c r="D265" s="70">
        <v>45818</v>
      </c>
      <c r="E265" s="70">
        <v>45825</v>
      </c>
      <c r="F265" s="70">
        <v>45818</v>
      </c>
      <c r="G265" s="70">
        <v>45825</v>
      </c>
      <c r="H265">
        <v>4.04</v>
      </c>
      <c r="I265" s="71">
        <v>0</v>
      </c>
    </row>
    <row r="266" spans="1:9">
      <c r="A266" t="s">
        <v>2308</v>
      </c>
      <c r="B266" t="s">
        <v>4692</v>
      </c>
      <c r="C266">
        <v>0.27</v>
      </c>
      <c r="D266" s="70">
        <v>45818</v>
      </c>
      <c r="E266" s="70">
        <v>45825</v>
      </c>
      <c r="F266" s="70">
        <v>45818</v>
      </c>
      <c r="G266" s="70">
        <v>45825</v>
      </c>
      <c r="H266">
        <v>4.38</v>
      </c>
      <c r="I266" s="71">
        <v>0</v>
      </c>
    </row>
    <row r="267" spans="1:9">
      <c r="A267" t="s">
        <v>2813</v>
      </c>
      <c r="B267" t="s">
        <v>2735</v>
      </c>
      <c r="C267">
        <v>0.73</v>
      </c>
      <c r="D267" s="70">
        <v>45818</v>
      </c>
      <c r="E267" s="70">
        <v>45839</v>
      </c>
      <c r="F267" s="70">
        <v>45818</v>
      </c>
      <c r="G267" s="70">
        <v>45839</v>
      </c>
      <c r="H267">
        <v>1</v>
      </c>
      <c r="I267" s="71">
        <v>0</v>
      </c>
    </row>
    <row r="268" spans="1:9">
      <c r="A268" t="s">
        <v>2818</v>
      </c>
      <c r="B268" t="s">
        <v>2817</v>
      </c>
      <c r="C268">
        <v>0.73</v>
      </c>
      <c r="D268" s="70">
        <v>45818</v>
      </c>
      <c r="E268" s="70">
        <v>45839</v>
      </c>
      <c r="F268" s="70">
        <v>45818</v>
      </c>
      <c r="G268" s="70">
        <v>45839</v>
      </c>
      <c r="H268">
        <v>4.3499999999999996</v>
      </c>
      <c r="I268" s="71">
        <v>0</v>
      </c>
    </row>
    <row r="269" spans="1:9">
      <c r="A269" t="s">
        <v>2459</v>
      </c>
      <c r="B269" t="s">
        <v>4681</v>
      </c>
      <c r="C269">
        <v>0.27</v>
      </c>
      <c r="D269" s="70">
        <v>45818</v>
      </c>
      <c r="E269" s="70">
        <v>45825</v>
      </c>
      <c r="F269" s="70">
        <v>45818</v>
      </c>
      <c r="G269" s="70">
        <v>45825</v>
      </c>
      <c r="H269">
        <v>1.35</v>
      </c>
      <c r="I269" s="71">
        <v>0</v>
      </c>
    </row>
    <row r="270" spans="1:9">
      <c r="A270" t="s">
        <v>2384</v>
      </c>
      <c r="B270" t="s">
        <v>4681</v>
      </c>
      <c r="C270">
        <v>0.27</v>
      </c>
      <c r="D270" s="70">
        <v>45819</v>
      </c>
      <c r="E270" s="70">
        <v>45826</v>
      </c>
      <c r="F270" s="70">
        <v>45819</v>
      </c>
      <c r="G270" s="70">
        <v>45826</v>
      </c>
      <c r="H270">
        <v>2.04</v>
      </c>
      <c r="I270" s="71">
        <v>0</v>
      </c>
    </row>
    <row r="271" spans="1:9">
      <c r="A271" t="s">
        <v>2969</v>
      </c>
      <c r="B271" t="s">
        <v>4698</v>
      </c>
      <c r="C271">
        <v>0.27</v>
      </c>
      <c r="D271" s="70">
        <v>45819</v>
      </c>
      <c r="E271" s="70">
        <v>45826</v>
      </c>
      <c r="F271" s="70">
        <v>45819</v>
      </c>
      <c r="G271" s="70">
        <v>45826</v>
      </c>
      <c r="H271">
        <v>4.6900000000000004</v>
      </c>
      <c r="I271" s="71">
        <v>0</v>
      </c>
    </row>
    <row r="272" spans="1:9">
      <c r="A272" t="s">
        <v>2947</v>
      </c>
      <c r="B272" t="s">
        <v>2767</v>
      </c>
      <c r="C272">
        <v>0.73</v>
      </c>
      <c r="D272" s="70">
        <v>45819</v>
      </c>
      <c r="E272" s="70">
        <v>45840</v>
      </c>
      <c r="F272" s="70">
        <v>45819</v>
      </c>
      <c r="G272" s="70">
        <v>45840</v>
      </c>
      <c r="H272">
        <v>2.77</v>
      </c>
      <c r="I272" s="71">
        <v>0</v>
      </c>
    </row>
    <row r="273" spans="1:9">
      <c r="A273" t="s">
        <v>2400</v>
      </c>
      <c r="B273" t="s">
        <v>4681</v>
      </c>
      <c r="C273">
        <v>0.27</v>
      </c>
      <c r="D273" s="70">
        <v>45819</v>
      </c>
      <c r="E273" s="70">
        <v>45826</v>
      </c>
      <c r="F273" s="70">
        <v>45819</v>
      </c>
      <c r="G273" s="70">
        <v>45826</v>
      </c>
      <c r="H273">
        <v>2.04</v>
      </c>
      <c r="I273" s="71">
        <v>0</v>
      </c>
    </row>
    <row r="274" spans="1:9">
      <c r="A274" t="s">
        <v>2203</v>
      </c>
      <c r="B274" t="s">
        <v>4692</v>
      </c>
      <c r="C274">
        <v>0.27</v>
      </c>
      <c r="D274" s="70">
        <v>45820</v>
      </c>
      <c r="E274" s="70">
        <v>45827</v>
      </c>
      <c r="F274" s="70">
        <v>45820</v>
      </c>
      <c r="G274" s="70">
        <v>45827</v>
      </c>
      <c r="H274">
        <v>5.58</v>
      </c>
      <c r="I274" s="71">
        <v>0</v>
      </c>
    </row>
    <row r="275" spans="1:9">
      <c r="A275" t="s">
        <v>472</v>
      </c>
      <c r="B275" t="s">
        <v>4696</v>
      </c>
      <c r="C275">
        <v>0.27</v>
      </c>
      <c r="D275" s="70">
        <v>45820</v>
      </c>
      <c r="E275" s="70">
        <v>45827</v>
      </c>
      <c r="F275" s="70">
        <v>45820</v>
      </c>
      <c r="G275" s="70">
        <v>45827</v>
      </c>
      <c r="H275">
        <v>5.04</v>
      </c>
      <c r="I275" s="71">
        <v>0</v>
      </c>
    </row>
    <row r="276" spans="1:9">
      <c r="A276" t="s">
        <v>1124</v>
      </c>
      <c r="B276" t="s">
        <v>4693</v>
      </c>
      <c r="C276">
        <v>0.27</v>
      </c>
      <c r="D276" s="70">
        <v>45820</v>
      </c>
      <c r="E276" s="70">
        <v>45827</v>
      </c>
      <c r="F276" s="70">
        <v>45820</v>
      </c>
      <c r="G276" s="70">
        <v>45827</v>
      </c>
      <c r="H276">
        <v>5.73</v>
      </c>
      <c r="I276" s="71">
        <v>0</v>
      </c>
    </row>
    <row r="277" spans="1:9">
      <c r="A277" t="s">
        <v>1321</v>
      </c>
      <c r="B277" t="s">
        <v>4697</v>
      </c>
      <c r="C277">
        <v>0.27</v>
      </c>
      <c r="D277" s="70">
        <v>45820</v>
      </c>
      <c r="E277" s="70">
        <v>45827</v>
      </c>
      <c r="F277" s="70">
        <v>45820</v>
      </c>
      <c r="G277" s="70">
        <v>45827</v>
      </c>
      <c r="H277">
        <v>5.35</v>
      </c>
      <c r="I277" s="71">
        <v>0</v>
      </c>
    </row>
    <row r="278" spans="1:9">
      <c r="A278" t="s">
        <v>2289</v>
      </c>
      <c r="B278" t="s">
        <v>4689</v>
      </c>
      <c r="C278">
        <v>0.27</v>
      </c>
      <c r="D278" s="70">
        <v>45820</v>
      </c>
      <c r="E278" s="70">
        <v>45827</v>
      </c>
      <c r="F278" s="70">
        <v>45820</v>
      </c>
      <c r="G278" s="70">
        <v>45827</v>
      </c>
      <c r="H278">
        <v>4.3099999999999996</v>
      </c>
      <c r="I278" s="71">
        <v>0</v>
      </c>
    </row>
    <row r="279" spans="1:9">
      <c r="A279" t="s">
        <v>1183</v>
      </c>
      <c r="B279" t="s">
        <v>4694</v>
      </c>
      <c r="C279">
        <v>0.27</v>
      </c>
      <c r="D279" s="70">
        <v>45820</v>
      </c>
      <c r="E279" s="70">
        <v>45827</v>
      </c>
      <c r="F279" s="70">
        <v>45820</v>
      </c>
      <c r="G279" s="70">
        <v>45827</v>
      </c>
      <c r="H279">
        <v>5.65</v>
      </c>
      <c r="I279" s="71">
        <v>0</v>
      </c>
    </row>
    <row r="280" spans="1:9">
      <c r="A280" t="s">
        <v>2814</v>
      </c>
      <c r="B280" t="s">
        <v>2723</v>
      </c>
      <c r="C280">
        <v>0.73</v>
      </c>
      <c r="D280" s="70">
        <v>45822</v>
      </c>
      <c r="E280" s="70">
        <v>45843</v>
      </c>
      <c r="F280" s="70">
        <v>45822</v>
      </c>
      <c r="G280" s="70">
        <v>45843</v>
      </c>
      <c r="H280">
        <v>1.77</v>
      </c>
      <c r="I280" s="71">
        <v>0</v>
      </c>
    </row>
    <row r="281" spans="1:9">
      <c r="A281" t="s">
        <v>3020</v>
      </c>
      <c r="B281" t="s">
        <v>3021</v>
      </c>
      <c r="C281">
        <v>0.73</v>
      </c>
      <c r="D281" s="70">
        <v>45822</v>
      </c>
      <c r="E281" s="70">
        <v>45843</v>
      </c>
      <c r="F281" s="70">
        <v>45822</v>
      </c>
      <c r="G281" s="70">
        <v>45843</v>
      </c>
      <c r="H281">
        <v>5.27</v>
      </c>
      <c r="I281" s="71">
        <v>0</v>
      </c>
    </row>
    <row r="282" spans="1:9">
      <c r="A282" t="s">
        <v>2941</v>
      </c>
      <c r="B282" t="s">
        <v>4684</v>
      </c>
      <c r="C282">
        <v>0.27</v>
      </c>
      <c r="D282" s="70">
        <v>45823</v>
      </c>
      <c r="E282" s="70">
        <v>45830</v>
      </c>
      <c r="F282" s="70">
        <v>45823</v>
      </c>
      <c r="G282" s="70">
        <v>45830</v>
      </c>
      <c r="H282">
        <v>1.65</v>
      </c>
      <c r="I282" s="71">
        <v>0</v>
      </c>
    </row>
    <row r="283" spans="1:9">
      <c r="A283" t="s">
        <v>148</v>
      </c>
      <c r="B283" t="s">
        <v>4686</v>
      </c>
      <c r="C283">
        <v>0.27</v>
      </c>
      <c r="D283" s="70">
        <v>45823</v>
      </c>
      <c r="E283" s="70">
        <v>45830</v>
      </c>
      <c r="F283" s="70">
        <v>45823</v>
      </c>
      <c r="G283" s="70">
        <v>45830</v>
      </c>
      <c r="H283">
        <v>3.35</v>
      </c>
      <c r="I283" s="71">
        <v>0</v>
      </c>
    </row>
    <row r="284" spans="1:9">
      <c r="A284" t="s">
        <v>2942</v>
      </c>
      <c r="B284" t="s">
        <v>4685</v>
      </c>
      <c r="C284">
        <v>0.27</v>
      </c>
      <c r="D284" s="70">
        <v>45824</v>
      </c>
      <c r="E284" s="70">
        <v>45831</v>
      </c>
      <c r="F284" s="70">
        <v>45824</v>
      </c>
      <c r="G284" s="70">
        <v>45831</v>
      </c>
      <c r="H284">
        <v>1.62</v>
      </c>
      <c r="I284" s="71">
        <v>0</v>
      </c>
    </row>
    <row r="285" spans="1:9">
      <c r="A285" t="s">
        <v>1290</v>
      </c>
      <c r="B285" t="s">
        <v>4697</v>
      </c>
      <c r="C285">
        <v>0.27</v>
      </c>
      <c r="D285" s="70">
        <v>45825</v>
      </c>
      <c r="E285" s="70">
        <v>45832</v>
      </c>
      <c r="F285" s="70">
        <v>45825</v>
      </c>
      <c r="G285" s="70">
        <v>45832</v>
      </c>
      <c r="H285">
        <v>4.6500000000000004</v>
      </c>
      <c r="I285" s="71">
        <v>0</v>
      </c>
    </row>
    <row r="286" spans="1:9">
      <c r="A286" t="s">
        <v>1291</v>
      </c>
      <c r="B286" t="s">
        <v>4697</v>
      </c>
      <c r="C286">
        <v>0.27</v>
      </c>
      <c r="D286" s="70">
        <v>45825</v>
      </c>
      <c r="E286" s="70">
        <v>45832</v>
      </c>
      <c r="F286" s="70">
        <v>45825</v>
      </c>
      <c r="G286" s="70">
        <v>45832</v>
      </c>
      <c r="H286">
        <v>4.6500000000000004</v>
      </c>
      <c r="I286" s="71">
        <v>0</v>
      </c>
    </row>
    <row r="287" spans="1:9">
      <c r="A287" t="s">
        <v>2966</v>
      </c>
      <c r="B287" t="s">
        <v>2798</v>
      </c>
      <c r="C287">
        <v>0.73</v>
      </c>
      <c r="D287" s="70">
        <v>45825</v>
      </c>
      <c r="E287" s="70">
        <v>45846</v>
      </c>
      <c r="F287" s="70">
        <v>45825</v>
      </c>
      <c r="G287" s="70">
        <v>45846</v>
      </c>
      <c r="H287">
        <v>4.3099999999999996</v>
      </c>
      <c r="I287" s="71">
        <v>0</v>
      </c>
    </row>
    <row r="288" spans="1:9">
      <c r="A288" t="s">
        <v>3034</v>
      </c>
      <c r="B288" t="s">
        <v>2771</v>
      </c>
      <c r="C288">
        <v>0.73</v>
      </c>
      <c r="D288" s="70">
        <v>45825</v>
      </c>
      <c r="E288" s="70">
        <v>45846</v>
      </c>
      <c r="F288" s="70">
        <v>45825</v>
      </c>
      <c r="G288" s="70">
        <v>45846</v>
      </c>
      <c r="H288">
        <v>3.54</v>
      </c>
      <c r="I288" s="71">
        <v>0</v>
      </c>
    </row>
    <row r="289" spans="1:9">
      <c r="A289" t="s">
        <v>3359</v>
      </c>
      <c r="B289" t="s">
        <v>2796</v>
      </c>
      <c r="C289">
        <v>0.73</v>
      </c>
      <c r="D289" s="70">
        <v>45825</v>
      </c>
      <c r="E289" s="70">
        <v>45846</v>
      </c>
      <c r="F289" s="70">
        <v>45825</v>
      </c>
      <c r="G289" s="70">
        <v>45846</v>
      </c>
      <c r="H289">
        <v>5.38</v>
      </c>
      <c r="I289" s="71">
        <v>0</v>
      </c>
    </row>
    <row r="290" spans="1:9">
      <c r="A290" t="s">
        <v>2243</v>
      </c>
      <c r="B290" t="s">
        <v>4699</v>
      </c>
      <c r="C290">
        <v>0.27</v>
      </c>
      <c r="D290" s="70">
        <v>45825</v>
      </c>
      <c r="E290" s="70">
        <v>45832</v>
      </c>
      <c r="F290" s="70">
        <v>45825</v>
      </c>
      <c r="G290" s="70">
        <v>45832</v>
      </c>
      <c r="H290">
        <v>5.46</v>
      </c>
      <c r="I290" s="71">
        <v>0</v>
      </c>
    </row>
    <row r="291" spans="1:9">
      <c r="A291" t="s">
        <v>2249</v>
      </c>
      <c r="B291" t="s">
        <v>4699</v>
      </c>
      <c r="C291">
        <v>0.27</v>
      </c>
      <c r="D291" s="70">
        <v>45825</v>
      </c>
      <c r="E291" s="70">
        <v>45832</v>
      </c>
      <c r="F291" s="70">
        <v>45825</v>
      </c>
      <c r="G291" s="70">
        <v>45832</v>
      </c>
      <c r="H291">
        <v>5.19</v>
      </c>
      <c r="I291" s="71">
        <v>0</v>
      </c>
    </row>
    <row r="292" spans="1:9">
      <c r="A292" t="s">
        <v>2912</v>
      </c>
      <c r="B292" t="s">
        <v>2913</v>
      </c>
      <c r="C292">
        <v>0.73</v>
      </c>
      <c r="D292" s="70">
        <v>45825</v>
      </c>
      <c r="E292" s="70">
        <v>45846</v>
      </c>
      <c r="F292" s="70">
        <v>45825</v>
      </c>
      <c r="G292" s="70">
        <v>45846</v>
      </c>
      <c r="H292">
        <v>5.77</v>
      </c>
      <c r="I292" s="71">
        <v>0</v>
      </c>
    </row>
    <row r="293" spans="1:9">
      <c r="A293" t="s">
        <v>2945</v>
      </c>
      <c r="B293" t="s">
        <v>2862</v>
      </c>
      <c r="C293">
        <v>0.73</v>
      </c>
      <c r="D293" s="70">
        <v>45825</v>
      </c>
      <c r="E293" s="70">
        <v>45846</v>
      </c>
      <c r="F293" s="70">
        <v>45825</v>
      </c>
      <c r="G293" s="70">
        <v>45846</v>
      </c>
      <c r="H293">
        <v>3.85</v>
      </c>
      <c r="I293" s="71">
        <v>0</v>
      </c>
    </row>
    <row r="294" spans="1:9">
      <c r="A294" t="s">
        <v>2946</v>
      </c>
      <c r="B294" t="s">
        <v>2862</v>
      </c>
      <c r="C294">
        <v>0.73</v>
      </c>
      <c r="D294" s="70">
        <v>45825</v>
      </c>
      <c r="E294" s="70">
        <v>45846</v>
      </c>
      <c r="F294" s="70">
        <v>45825</v>
      </c>
      <c r="G294" s="70">
        <v>45846</v>
      </c>
      <c r="H294">
        <v>5.46</v>
      </c>
      <c r="I294" s="71">
        <v>0</v>
      </c>
    </row>
    <row r="295" spans="1:9">
      <c r="A295" t="s">
        <v>3013</v>
      </c>
      <c r="B295" t="s">
        <v>2817</v>
      </c>
      <c r="C295">
        <v>0.73</v>
      </c>
      <c r="D295" s="70">
        <v>45825</v>
      </c>
      <c r="E295" s="70">
        <v>45846</v>
      </c>
      <c r="F295" s="70">
        <v>45825</v>
      </c>
      <c r="G295" s="70">
        <v>45846</v>
      </c>
      <c r="H295">
        <v>4.42</v>
      </c>
      <c r="I295" s="71">
        <v>0</v>
      </c>
    </row>
    <row r="296" spans="1:9">
      <c r="A296" t="s">
        <v>1089</v>
      </c>
      <c r="B296" t="s">
        <v>4687</v>
      </c>
      <c r="C296">
        <v>0.27</v>
      </c>
      <c r="D296" s="70">
        <v>45825</v>
      </c>
      <c r="E296" s="70">
        <v>45832</v>
      </c>
      <c r="F296" s="70">
        <v>45825</v>
      </c>
      <c r="G296" s="70">
        <v>45832</v>
      </c>
      <c r="H296">
        <v>6.04</v>
      </c>
      <c r="I296" s="71">
        <v>0</v>
      </c>
    </row>
    <row r="297" spans="1:9">
      <c r="A297" t="s">
        <v>2393</v>
      </c>
      <c r="B297" t="s">
        <v>4681</v>
      </c>
      <c r="C297">
        <v>0.27</v>
      </c>
      <c r="D297" s="70">
        <v>45825</v>
      </c>
      <c r="E297" s="70">
        <v>45832</v>
      </c>
      <c r="F297" s="70">
        <v>45825</v>
      </c>
      <c r="G297" s="70">
        <v>45832</v>
      </c>
      <c r="H297">
        <v>2.04</v>
      </c>
      <c r="I297" s="71">
        <v>0</v>
      </c>
    </row>
    <row r="298" spans="1:9">
      <c r="A298" t="s">
        <v>2718</v>
      </c>
      <c r="B298" t="s">
        <v>2693</v>
      </c>
      <c r="C298">
        <v>0.73</v>
      </c>
      <c r="D298" s="70">
        <v>45826</v>
      </c>
      <c r="E298" s="70">
        <v>45847</v>
      </c>
      <c r="F298" s="70">
        <v>45826</v>
      </c>
      <c r="G298" s="70">
        <v>45847</v>
      </c>
      <c r="H298">
        <v>2.27</v>
      </c>
      <c r="I298" s="71">
        <v>0</v>
      </c>
    </row>
    <row r="299" spans="1:9">
      <c r="A299" t="s">
        <v>2953</v>
      </c>
      <c r="B299" t="s">
        <v>2862</v>
      </c>
      <c r="C299">
        <v>0.73</v>
      </c>
      <c r="D299" s="70">
        <v>45826</v>
      </c>
      <c r="E299" s="70">
        <v>45847</v>
      </c>
      <c r="F299" s="70">
        <v>45826</v>
      </c>
      <c r="G299" s="70">
        <v>45847</v>
      </c>
      <c r="H299">
        <v>4.04</v>
      </c>
      <c r="I299" s="71">
        <v>0</v>
      </c>
    </row>
    <row r="300" spans="1:9">
      <c r="A300" t="s">
        <v>2849</v>
      </c>
      <c r="B300" t="s">
        <v>2796</v>
      </c>
      <c r="C300">
        <v>0.73</v>
      </c>
      <c r="D300" s="70">
        <v>45826</v>
      </c>
      <c r="E300" s="70">
        <v>45847</v>
      </c>
      <c r="F300" s="70">
        <v>45826</v>
      </c>
      <c r="G300" s="70">
        <v>45847</v>
      </c>
      <c r="H300">
        <v>4.38</v>
      </c>
      <c r="I300" s="71">
        <v>0</v>
      </c>
    </row>
    <row r="301" spans="1:9">
      <c r="A301" t="s">
        <v>2762</v>
      </c>
      <c r="B301" t="s">
        <v>2723</v>
      </c>
      <c r="C301">
        <v>0.73</v>
      </c>
      <c r="D301" s="70">
        <v>45826</v>
      </c>
      <c r="E301" s="70">
        <v>45847</v>
      </c>
      <c r="F301" s="70">
        <v>45826</v>
      </c>
      <c r="G301" s="70">
        <v>45847</v>
      </c>
      <c r="H301">
        <v>1.35</v>
      </c>
      <c r="I301" s="71">
        <v>0</v>
      </c>
    </row>
    <row r="302" spans="1:9">
      <c r="A302" t="s">
        <v>3142</v>
      </c>
      <c r="B302" t="s">
        <v>2723</v>
      </c>
      <c r="C302">
        <v>0.73</v>
      </c>
      <c r="D302" s="70">
        <v>45827</v>
      </c>
      <c r="E302" s="70">
        <v>45848</v>
      </c>
      <c r="F302" s="70">
        <v>45827</v>
      </c>
      <c r="G302" s="70">
        <v>45848</v>
      </c>
      <c r="H302">
        <v>2.04</v>
      </c>
      <c r="I302" s="71">
        <v>0</v>
      </c>
    </row>
    <row r="303" spans="1:9">
      <c r="A303" t="s">
        <v>1079</v>
      </c>
      <c r="B303" t="s">
        <v>4687</v>
      </c>
      <c r="C303">
        <v>0.27</v>
      </c>
      <c r="D303" s="70">
        <v>45827</v>
      </c>
      <c r="E303" s="70">
        <v>45834</v>
      </c>
      <c r="F303" s="70">
        <v>45827</v>
      </c>
      <c r="G303" s="70">
        <v>45834</v>
      </c>
      <c r="H303">
        <v>4.42</v>
      </c>
      <c r="I303" s="71">
        <v>0</v>
      </c>
    </row>
    <row r="304" spans="1:9">
      <c r="A304" t="s">
        <v>1091</v>
      </c>
      <c r="B304" t="s">
        <v>4687</v>
      </c>
      <c r="C304">
        <v>0.27</v>
      </c>
      <c r="D304" s="70">
        <v>45827</v>
      </c>
      <c r="E304" s="70">
        <v>45834</v>
      </c>
      <c r="F304" s="70">
        <v>45827</v>
      </c>
      <c r="G304" s="70">
        <v>45834</v>
      </c>
      <c r="H304">
        <v>5.58</v>
      </c>
      <c r="I304" s="71">
        <v>0</v>
      </c>
    </row>
    <row r="305" spans="1:9">
      <c r="A305" t="s">
        <v>3040</v>
      </c>
      <c r="B305" t="s">
        <v>3041</v>
      </c>
      <c r="C305">
        <v>0.73</v>
      </c>
      <c r="D305" s="70">
        <v>45827</v>
      </c>
      <c r="E305" s="70">
        <v>45848</v>
      </c>
      <c r="F305" s="70">
        <v>45827</v>
      </c>
      <c r="G305" s="70">
        <v>45848</v>
      </c>
      <c r="H305">
        <v>4.6900000000000004</v>
      </c>
      <c r="I305" s="71">
        <v>0</v>
      </c>
    </row>
    <row r="306" spans="1:9">
      <c r="A306" t="s">
        <v>1053</v>
      </c>
      <c r="B306" t="s">
        <v>4688</v>
      </c>
      <c r="C306">
        <v>0.27</v>
      </c>
      <c r="D306" s="70">
        <v>45827</v>
      </c>
      <c r="E306" s="70">
        <v>45834</v>
      </c>
      <c r="F306" s="70">
        <v>45827</v>
      </c>
      <c r="G306" s="70">
        <v>45834</v>
      </c>
      <c r="H306">
        <v>2.04</v>
      </c>
      <c r="I306" s="71">
        <v>0</v>
      </c>
    </row>
    <row r="307" spans="1:9">
      <c r="A307" t="s">
        <v>3197</v>
      </c>
      <c r="B307" t="s">
        <v>2723</v>
      </c>
      <c r="C307">
        <v>0.73</v>
      </c>
      <c r="D307" s="70">
        <v>45827</v>
      </c>
      <c r="E307" s="70">
        <v>45848</v>
      </c>
      <c r="F307" s="70">
        <v>45827</v>
      </c>
      <c r="G307" s="70">
        <v>45848</v>
      </c>
      <c r="H307">
        <v>2.04</v>
      </c>
      <c r="I307" s="71">
        <v>0</v>
      </c>
    </row>
    <row r="308" spans="1:9">
      <c r="A308" t="s">
        <v>2971</v>
      </c>
      <c r="B308" t="s">
        <v>4698</v>
      </c>
      <c r="C308">
        <v>0.27</v>
      </c>
      <c r="D308" s="70">
        <v>45829</v>
      </c>
      <c r="E308" s="70">
        <v>45836</v>
      </c>
      <c r="F308" s="70">
        <v>45829</v>
      </c>
      <c r="G308" s="70">
        <v>45836</v>
      </c>
      <c r="H308">
        <v>4.38</v>
      </c>
      <c r="I308" s="71">
        <v>0</v>
      </c>
    </row>
    <row r="309" spans="1:9">
      <c r="A309" t="s">
        <v>3427</v>
      </c>
      <c r="B309" t="s">
        <v>2796</v>
      </c>
      <c r="C309">
        <v>0.73</v>
      </c>
      <c r="D309" s="70">
        <v>45829</v>
      </c>
      <c r="E309" s="70">
        <v>45850</v>
      </c>
      <c r="F309" s="70">
        <v>45829</v>
      </c>
      <c r="G309" s="70">
        <v>45850</v>
      </c>
      <c r="H309">
        <v>5.58</v>
      </c>
      <c r="I309" s="71">
        <v>0</v>
      </c>
    </row>
    <row r="310" spans="1:9">
      <c r="A310" t="s">
        <v>3022</v>
      </c>
      <c r="B310" t="s">
        <v>3021</v>
      </c>
      <c r="C310">
        <v>0.73</v>
      </c>
      <c r="D310" s="70">
        <v>45829</v>
      </c>
      <c r="E310" s="70">
        <v>45850</v>
      </c>
      <c r="F310" s="70">
        <v>45829</v>
      </c>
      <c r="G310" s="70">
        <v>45850</v>
      </c>
      <c r="H310">
        <v>5.04</v>
      </c>
      <c r="I310" s="71">
        <v>0</v>
      </c>
    </row>
    <row r="311" spans="1:9">
      <c r="A311" t="s">
        <v>3136</v>
      </c>
      <c r="B311" t="s">
        <v>2817</v>
      </c>
      <c r="C311">
        <v>0.73</v>
      </c>
      <c r="D311" s="70">
        <v>45829</v>
      </c>
      <c r="E311" s="70">
        <v>45850</v>
      </c>
      <c r="F311" s="70">
        <v>45829</v>
      </c>
      <c r="G311" s="70">
        <v>45850</v>
      </c>
      <c r="H311">
        <v>5.73</v>
      </c>
      <c r="I311" s="71">
        <v>0</v>
      </c>
    </row>
    <row r="312" spans="1:9">
      <c r="A312" t="s">
        <v>3036</v>
      </c>
      <c r="B312" t="s">
        <v>2913</v>
      </c>
      <c r="C312">
        <v>0.73</v>
      </c>
      <c r="D312" s="70">
        <v>45829</v>
      </c>
      <c r="E312" s="70">
        <v>45850</v>
      </c>
      <c r="F312" s="70">
        <v>45829</v>
      </c>
      <c r="G312" s="70">
        <v>45850</v>
      </c>
      <c r="H312">
        <v>5.35</v>
      </c>
      <c r="I312" s="71">
        <v>0</v>
      </c>
    </row>
    <row r="313" spans="1:9">
      <c r="A313" t="s">
        <v>3014</v>
      </c>
      <c r="B313" t="s">
        <v>2798</v>
      </c>
      <c r="C313">
        <v>0.73</v>
      </c>
      <c r="D313" s="70">
        <v>45829</v>
      </c>
      <c r="E313" s="70">
        <v>45850</v>
      </c>
      <c r="F313" s="70">
        <v>45829</v>
      </c>
      <c r="G313" s="70">
        <v>45850</v>
      </c>
      <c r="H313">
        <v>4.3099999999999996</v>
      </c>
      <c r="I313" s="71">
        <v>0</v>
      </c>
    </row>
    <row r="314" spans="1:9">
      <c r="A314" t="s">
        <v>3015</v>
      </c>
      <c r="B314" t="s">
        <v>2862</v>
      </c>
      <c r="C314">
        <v>0.73</v>
      </c>
      <c r="D314" s="70">
        <v>45829</v>
      </c>
      <c r="E314" s="70">
        <v>45850</v>
      </c>
      <c r="F314" s="70">
        <v>45829</v>
      </c>
      <c r="G314" s="70">
        <v>45850</v>
      </c>
      <c r="H314">
        <v>5.65</v>
      </c>
      <c r="I314" s="71">
        <v>0</v>
      </c>
    </row>
    <row r="315" spans="1:9">
      <c r="A315" t="s">
        <v>141</v>
      </c>
      <c r="B315" t="s">
        <v>4686</v>
      </c>
      <c r="C315">
        <v>0.27</v>
      </c>
      <c r="D315" s="70">
        <v>45829</v>
      </c>
      <c r="E315" s="70">
        <v>45836</v>
      </c>
      <c r="F315" s="70">
        <v>45829</v>
      </c>
      <c r="G315" s="70">
        <v>45836</v>
      </c>
      <c r="H315">
        <v>2</v>
      </c>
      <c r="I315" s="71">
        <v>0</v>
      </c>
    </row>
    <row r="316" spans="1:9">
      <c r="A316" t="s">
        <v>2454</v>
      </c>
      <c r="B316" t="s">
        <v>4681</v>
      </c>
      <c r="C316">
        <v>0.27</v>
      </c>
      <c r="D316" s="70">
        <v>45829</v>
      </c>
      <c r="E316" s="70">
        <v>45836</v>
      </c>
      <c r="F316" s="70">
        <v>45829</v>
      </c>
      <c r="G316" s="70">
        <v>45836</v>
      </c>
      <c r="H316">
        <v>2.54</v>
      </c>
      <c r="I316" s="71">
        <v>0</v>
      </c>
    </row>
    <row r="317" spans="1:9">
      <c r="A317" t="s">
        <v>1147</v>
      </c>
      <c r="B317" t="s">
        <v>4694</v>
      </c>
      <c r="C317">
        <v>0.27</v>
      </c>
      <c r="D317" s="70">
        <v>45830</v>
      </c>
      <c r="E317" s="70">
        <v>45837</v>
      </c>
      <c r="F317" s="70">
        <v>45830</v>
      </c>
      <c r="G317" s="70">
        <v>45837</v>
      </c>
      <c r="H317">
        <v>5.15</v>
      </c>
      <c r="I317" s="71">
        <v>0</v>
      </c>
    </row>
    <row r="318" spans="1:9">
      <c r="A318" t="s">
        <v>1178</v>
      </c>
      <c r="B318" t="s">
        <v>4694</v>
      </c>
      <c r="C318">
        <v>0.27</v>
      </c>
      <c r="D318" s="70">
        <v>45830</v>
      </c>
      <c r="E318" s="70">
        <v>45837</v>
      </c>
      <c r="F318" s="70">
        <v>45830</v>
      </c>
      <c r="G318" s="70">
        <v>45837</v>
      </c>
      <c r="H318">
        <v>5.96</v>
      </c>
      <c r="I318" s="71">
        <v>0</v>
      </c>
    </row>
    <row r="319" spans="1:9">
      <c r="A319" t="s">
        <v>1118</v>
      </c>
      <c r="B319" t="s">
        <v>4693</v>
      </c>
      <c r="C319">
        <v>0.27</v>
      </c>
      <c r="D319" s="70">
        <v>45830</v>
      </c>
      <c r="E319" s="70">
        <v>45837</v>
      </c>
      <c r="F319" s="70">
        <v>45830</v>
      </c>
      <c r="G319" s="70">
        <v>45837</v>
      </c>
      <c r="H319">
        <v>4.04</v>
      </c>
      <c r="I319" s="71">
        <v>0</v>
      </c>
    </row>
    <row r="320" spans="1:9">
      <c r="A320" t="s">
        <v>2417</v>
      </c>
      <c r="B320" t="s">
        <v>4678</v>
      </c>
      <c r="C320">
        <v>0.27</v>
      </c>
      <c r="D320" s="70">
        <v>45830</v>
      </c>
      <c r="E320" s="70">
        <v>45837</v>
      </c>
      <c r="F320" s="70">
        <v>45830</v>
      </c>
      <c r="G320" s="70">
        <v>45837</v>
      </c>
      <c r="H320">
        <v>2.31</v>
      </c>
      <c r="I320" s="71">
        <v>0</v>
      </c>
    </row>
    <row r="321" spans="1:9">
      <c r="A321" t="s">
        <v>3030</v>
      </c>
      <c r="B321" t="s">
        <v>2733</v>
      </c>
      <c r="C321">
        <v>0.73</v>
      </c>
      <c r="D321" s="70">
        <v>45831</v>
      </c>
      <c r="E321" s="70">
        <v>45852</v>
      </c>
      <c r="F321" s="70">
        <v>45831</v>
      </c>
      <c r="G321" s="70">
        <v>45852</v>
      </c>
      <c r="H321">
        <v>1.65</v>
      </c>
      <c r="I321" s="71">
        <v>0</v>
      </c>
    </row>
    <row r="322" spans="1:9">
      <c r="A322" t="s">
        <v>3032</v>
      </c>
      <c r="B322" t="s">
        <v>2767</v>
      </c>
      <c r="C322">
        <v>0.73</v>
      </c>
      <c r="D322" s="70">
        <v>45831</v>
      </c>
      <c r="E322" s="70">
        <v>45852</v>
      </c>
      <c r="F322" s="70">
        <v>45831</v>
      </c>
      <c r="G322" s="70">
        <v>45852</v>
      </c>
      <c r="H322">
        <v>3.35</v>
      </c>
      <c r="I322" s="71">
        <v>0</v>
      </c>
    </row>
    <row r="323" spans="1:9">
      <c r="A323" t="s">
        <v>1595</v>
      </c>
      <c r="B323" t="s">
        <v>4700</v>
      </c>
      <c r="C323">
        <v>0.27</v>
      </c>
      <c r="D323" s="70">
        <v>45831</v>
      </c>
      <c r="E323" s="70">
        <v>45838</v>
      </c>
      <c r="F323" s="70">
        <v>45831</v>
      </c>
      <c r="G323" s="70">
        <v>45838</v>
      </c>
      <c r="H323">
        <v>5.08</v>
      </c>
      <c r="I323" s="71">
        <v>0</v>
      </c>
    </row>
    <row r="324" spans="1:9">
      <c r="A324" t="s">
        <v>515</v>
      </c>
      <c r="B324" t="s">
        <v>4701</v>
      </c>
      <c r="C324">
        <v>0.27</v>
      </c>
      <c r="D324" s="70">
        <v>45831</v>
      </c>
      <c r="E324" s="70">
        <v>45838</v>
      </c>
      <c r="F324" s="70">
        <v>45831</v>
      </c>
      <c r="G324" s="70">
        <v>45838</v>
      </c>
      <c r="H324">
        <v>5.5</v>
      </c>
      <c r="I324" s="71">
        <v>0</v>
      </c>
    </row>
    <row r="325" spans="1:9">
      <c r="A325" t="s">
        <v>2080</v>
      </c>
      <c r="B325" t="s">
        <v>4700</v>
      </c>
      <c r="C325">
        <v>0.27</v>
      </c>
      <c r="D325" s="70">
        <v>45831</v>
      </c>
      <c r="E325" s="70">
        <v>45838</v>
      </c>
      <c r="F325" s="70">
        <v>45831</v>
      </c>
      <c r="G325" s="70">
        <v>45838</v>
      </c>
      <c r="H325">
        <v>5.73</v>
      </c>
      <c r="I325" s="71">
        <v>0</v>
      </c>
    </row>
    <row r="326" spans="1:9">
      <c r="A326" t="s">
        <v>527</v>
      </c>
      <c r="B326" t="s">
        <v>4701</v>
      </c>
      <c r="C326">
        <v>0.27</v>
      </c>
      <c r="D326" s="70">
        <v>45831</v>
      </c>
      <c r="E326" s="70">
        <v>45838</v>
      </c>
      <c r="F326" s="70">
        <v>45831</v>
      </c>
      <c r="G326" s="70">
        <v>45838</v>
      </c>
      <c r="H326">
        <v>6.15</v>
      </c>
      <c r="I326" s="71">
        <v>0</v>
      </c>
    </row>
    <row r="327" spans="1:9">
      <c r="A327" t="s">
        <v>2279</v>
      </c>
      <c r="B327" t="s">
        <v>4689</v>
      </c>
      <c r="C327">
        <v>0.27</v>
      </c>
      <c r="D327" s="70">
        <v>45831</v>
      </c>
      <c r="E327" s="70">
        <v>45838</v>
      </c>
      <c r="F327" s="70">
        <v>45831</v>
      </c>
      <c r="G327" s="70">
        <v>45838</v>
      </c>
      <c r="H327">
        <v>3.85</v>
      </c>
      <c r="I327" s="71">
        <v>0</v>
      </c>
    </row>
    <row r="328" spans="1:9">
      <c r="A328" t="s">
        <v>433</v>
      </c>
      <c r="B328" t="s">
        <v>4702</v>
      </c>
      <c r="C328">
        <v>0.27</v>
      </c>
      <c r="D328" s="70">
        <v>45831</v>
      </c>
      <c r="E328" s="70">
        <v>45838</v>
      </c>
      <c r="F328" s="70">
        <v>45831</v>
      </c>
      <c r="G328" s="70">
        <v>45838</v>
      </c>
      <c r="H328">
        <v>5.5</v>
      </c>
      <c r="I328" s="71">
        <v>0</v>
      </c>
    </row>
    <row r="329" spans="1:9">
      <c r="A329" t="s">
        <v>716</v>
      </c>
      <c r="B329" t="s">
        <v>4700</v>
      </c>
      <c r="C329">
        <v>0.27</v>
      </c>
      <c r="D329" s="70">
        <v>45831</v>
      </c>
      <c r="E329" s="70">
        <v>45838</v>
      </c>
      <c r="F329" s="70">
        <v>45831</v>
      </c>
      <c r="G329" s="70">
        <v>45838</v>
      </c>
      <c r="H329">
        <v>5.54</v>
      </c>
      <c r="I329" s="71">
        <v>0</v>
      </c>
    </row>
    <row r="330" spans="1:9">
      <c r="A330" t="s">
        <v>468</v>
      </c>
      <c r="B330" t="s">
        <v>4701</v>
      </c>
      <c r="C330">
        <v>0.27</v>
      </c>
      <c r="D330" s="70">
        <v>45831</v>
      </c>
      <c r="E330" s="70">
        <v>45838</v>
      </c>
      <c r="F330" s="70">
        <v>45831</v>
      </c>
      <c r="G330" s="70">
        <v>45838</v>
      </c>
      <c r="H330">
        <v>5.96</v>
      </c>
      <c r="I330" s="71">
        <v>0</v>
      </c>
    </row>
    <row r="331" spans="1:9">
      <c r="A331" t="s">
        <v>3001</v>
      </c>
      <c r="B331" t="s">
        <v>4702</v>
      </c>
      <c r="C331">
        <v>0.27</v>
      </c>
      <c r="D331" s="70">
        <v>45831</v>
      </c>
      <c r="E331" s="70">
        <v>45838</v>
      </c>
      <c r="F331" s="70">
        <v>45831</v>
      </c>
      <c r="G331" s="70">
        <v>45838</v>
      </c>
      <c r="H331">
        <v>4.54</v>
      </c>
      <c r="I331" s="71">
        <v>0</v>
      </c>
    </row>
    <row r="332" spans="1:9">
      <c r="A332" t="s">
        <v>718</v>
      </c>
      <c r="B332" t="s">
        <v>4700</v>
      </c>
      <c r="C332">
        <v>0.27</v>
      </c>
      <c r="D332" s="70">
        <v>45831</v>
      </c>
      <c r="E332" s="70">
        <v>45838</v>
      </c>
      <c r="F332" s="70">
        <v>45831</v>
      </c>
      <c r="G332" s="70">
        <v>45838</v>
      </c>
      <c r="H332">
        <v>4.54</v>
      </c>
      <c r="I332" s="71">
        <v>0</v>
      </c>
    </row>
    <row r="333" spans="1:9">
      <c r="A333" t="s">
        <v>511</v>
      </c>
      <c r="B333" t="s">
        <v>4701</v>
      </c>
      <c r="C333">
        <v>0.27</v>
      </c>
      <c r="D333" s="70">
        <v>45831</v>
      </c>
      <c r="E333" s="70">
        <v>45838</v>
      </c>
      <c r="F333" s="70">
        <v>45831</v>
      </c>
      <c r="G333" s="70">
        <v>45838</v>
      </c>
      <c r="H333">
        <v>5.08</v>
      </c>
      <c r="I333" s="71">
        <v>0</v>
      </c>
    </row>
    <row r="334" spans="1:9">
      <c r="A334" t="s">
        <v>2856</v>
      </c>
      <c r="B334" t="s">
        <v>4702</v>
      </c>
      <c r="C334">
        <v>0.27</v>
      </c>
      <c r="D334" s="70">
        <v>45831</v>
      </c>
      <c r="E334" s="70">
        <v>45838</v>
      </c>
      <c r="F334" s="70">
        <v>45831</v>
      </c>
      <c r="G334" s="70">
        <v>45838</v>
      </c>
      <c r="H334">
        <v>3.88</v>
      </c>
      <c r="I334" s="71">
        <v>0</v>
      </c>
    </row>
    <row r="335" spans="1:9">
      <c r="A335" t="s">
        <v>721</v>
      </c>
      <c r="B335" t="s">
        <v>4700</v>
      </c>
      <c r="C335">
        <v>0.27</v>
      </c>
      <c r="D335" s="70">
        <v>45831</v>
      </c>
      <c r="E335" s="70">
        <v>45838</v>
      </c>
      <c r="F335" s="70">
        <v>45831</v>
      </c>
      <c r="G335" s="70">
        <v>45838</v>
      </c>
      <c r="H335">
        <v>5.31</v>
      </c>
      <c r="I335" s="71">
        <v>0</v>
      </c>
    </row>
    <row r="336" spans="1:9">
      <c r="A336" t="s">
        <v>474</v>
      </c>
      <c r="B336" t="s">
        <v>4701</v>
      </c>
      <c r="C336">
        <v>0.27</v>
      </c>
      <c r="D336" s="70">
        <v>45831</v>
      </c>
      <c r="E336" s="70">
        <v>45838</v>
      </c>
      <c r="F336" s="70">
        <v>45831</v>
      </c>
      <c r="G336" s="70">
        <v>45838</v>
      </c>
      <c r="H336">
        <v>5.73</v>
      </c>
      <c r="I336" s="71">
        <v>0</v>
      </c>
    </row>
    <row r="337" spans="1:9">
      <c r="A337" t="s">
        <v>2960</v>
      </c>
      <c r="B337" t="s">
        <v>4702</v>
      </c>
      <c r="C337">
        <v>0.27</v>
      </c>
      <c r="D337" s="70">
        <v>45831</v>
      </c>
      <c r="E337" s="70">
        <v>45838</v>
      </c>
      <c r="F337" s="70">
        <v>45831</v>
      </c>
      <c r="G337" s="70">
        <v>45838</v>
      </c>
      <c r="H337">
        <v>4.3499999999999996</v>
      </c>
      <c r="I337" s="71">
        <v>0</v>
      </c>
    </row>
    <row r="338" spans="1:9">
      <c r="A338" t="s">
        <v>723</v>
      </c>
      <c r="B338" t="s">
        <v>4700</v>
      </c>
      <c r="C338">
        <v>0.27</v>
      </c>
      <c r="D338" s="70">
        <v>45831</v>
      </c>
      <c r="E338" s="70">
        <v>45838</v>
      </c>
      <c r="F338" s="70">
        <v>45831</v>
      </c>
      <c r="G338" s="70">
        <v>45838</v>
      </c>
      <c r="H338">
        <v>5.19</v>
      </c>
      <c r="I338" s="71">
        <v>0</v>
      </c>
    </row>
    <row r="339" spans="1:9">
      <c r="A339" t="s">
        <v>476</v>
      </c>
      <c r="B339" t="s">
        <v>4701</v>
      </c>
      <c r="C339">
        <v>0.27</v>
      </c>
      <c r="D339" s="70">
        <v>45831</v>
      </c>
      <c r="E339" s="70">
        <v>45838</v>
      </c>
      <c r="F339" s="70">
        <v>45831</v>
      </c>
      <c r="G339" s="70">
        <v>45838</v>
      </c>
      <c r="H339">
        <v>5.46</v>
      </c>
      <c r="I339" s="71">
        <v>0</v>
      </c>
    </row>
    <row r="340" spans="1:9">
      <c r="A340" t="s">
        <v>2239</v>
      </c>
      <c r="B340" t="s">
        <v>4699</v>
      </c>
      <c r="C340">
        <v>0.27</v>
      </c>
      <c r="D340" s="70">
        <v>45832</v>
      </c>
      <c r="E340" s="70">
        <v>45839</v>
      </c>
      <c r="F340" s="70">
        <v>45832</v>
      </c>
      <c r="G340" s="70">
        <v>45839</v>
      </c>
      <c r="H340">
        <v>4.2699999999999996</v>
      </c>
      <c r="I340" s="71">
        <v>0</v>
      </c>
    </row>
    <row r="341" spans="1:9">
      <c r="A341" t="s">
        <v>2244</v>
      </c>
      <c r="B341" t="s">
        <v>4699</v>
      </c>
      <c r="C341">
        <v>0.27</v>
      </c>
      <c r="D341" s="70">
        <v>45832</v>
      </c>
      <c r="E341" s="70">
        <v>45839</v>
      </c>
      <c r="F341" s="70">
        <v>45832</v>
      </c>
      <c r="G341" s="70">
        <v>45839</v>
      </c>
      <c r="H341">
        <v>4.2699999999999996</v>
      </c>
      <c r="I341" s="71">
        <v>0</v>
      </c>
    </row>
    <row r="342" spans="1:9">
      <c r="A342" t="s">
        <v>3031</v>
      </c>
      <c r="B342" t="s">
        <v>2735</v>
      </c>
      <c r="C342">
        <v>0.73</v>
      </c>
      <c r="D342" s="70">
        <v>45832</v>
      </c>
      <c r="E342" s="70">
        <v>45853</v>
      </c>
      <c r="F342" s="70">
        <v>45832</v>
      </c>
      <c r="G342" s="70">
        <v>45853</v>
      </c>
      <c r="H342">
        <v>1.62</v>
      </c>
      <c r="I342" s="71">
        <v>0</v>
      </c>
    </row>
    <row r="343" spans="1:9">
      <c r="A343" t="s">
        <v>3116</v>
      </c>
      <c r="B343" t="s">
        <v>4682</v>
      </c>
      <c r="C343">
        <v>0.27</v>
      </c>
      <c r="D343" s="70">
        <v>45833</v>
      </c>
      <c r="E343" s="70">
        <v>45840</v>
      </c>
      <c r="F343" s="70">
        <v>45833</v>
      </c>
      <c r="G343" s="70">
        <v>45840</v>
      </c>
      <c r="H343">
        <v>2.04</v>
      </c>
      <c r="I343" s="71">
        <v>0</v>
      </c>
    </row>
    <row r="344" spans="1:9">
      <c r="A344" t="s">
        <v>934</v>
      </c>
      <c r="B344" t="s">
        <v>4683</v>
      </c>
      <c r="C344">
        <v>0.27</v>
      </c>
      <c r="D344" s="70">
        <v>45833</v>
      </c>
      <c r="E344" s="70">
        <v>45840</v>
      </c>
      <c r="F344" s="70">
        <v>45833</v>
      </c>
      <c r="G344" s="70">
        <v>45840</v>
      </c>
      <c r="H344">
        <v>2.04</v>
      </c>
      <c r="I344" s="71">
        <v>0</v>
      </c>
    </row>
    <row r="345" spans="1:9">
      <c r="A345" t="s">
        <v>2385</v>
      </c>
      <c r="B345" t="s">
        <v>4684</v>
      </c>
      <c r="C345">
        <v>0.27</v>
      </c>
      <c r="D345" s="70">
        <v>45833</v>
      </c>
      <c r="E345" s="70">
        <v>45840</v>
      </c>
      <c r="F345" s="70">
        <v>45833</v>
      </c>
      <c r="G345" s="70">
        <v>45840</v>
      </c>
      <c r="H345">
        <v>2.04</v>
      </c>
      <c r="I345" s="71">
        <v>0</v>
      </c>
    </row>
    <row r="346" spans="1:9">
      <c r="A346" t="s">
        <v>2386</v>
      </c>
      <c r="B346" t="s">
        <v>4685</v>
      </c>
      <c r="C346">
        <v>0.27</v>
      </c>
      <c r="D346" s="70">
        <v>45833</v>
      </c>
      <c r="E346" s="70">
        <v>45840</v>
      </c>
      <c r="F346" s="70">
        <v>45833</v>
      </c>
      <c r="G346" s="70">
        <v>45840</v>
      </c>
      <c r="H346">
        <v>2.04</v>
      </c>
      <c r="I346" s="71">
        <v>0</v>
      </c>
    </row>
    <row r="347" spans="1:9">
      <c r="A347" t="s">
        <v>3043</v>
      </c>
      <c r="B347" t="s">
        <v>2913</v>
      </c>
      <c r="C347">
        <v>0.73</v>
      </c>
      <c r="D347" s="70">
        <v>45833</v>
      </c>
      <c r="E347" s="70">
        <v>45854</v>
      </c>
      <c r="F347" s="70">
        <v>45833</v>
      </c>
      <c r="G347" s="70">
        <v>45854</v>
      </c>
      <c r="H347">
        <v>4.6500000000000004</v>
      </c>
      <c r="I347" s="71">
        <v>0</v>
      </c>
    </row>
    <row r="348" spans="1:9">
      <c r="A348" t="s">
        <v>3046</v>
      </c>
      <c r="B348" t="s">
        <v>2913</v>
      </c>
      <c r="C348">
        <v>0.73</v>
      </c>
      <c r="D348" s="70">
        <v>45833</v>
      </c>
      <c r="E348" s="70">
        <v>45854</v>
      </c>
      <c r="F348" s="70">
        <v>45833</v>
      </c>
      <c r="G348" s="70">
        <v>45854</v>
      </c>
      <c r="H348">
        <v>4.6500000000000004</v>
      </c>
      <c r="I348" s="71">
        <v>0</v>
      </c>
    </row>
    <row r="349" spans="1:9">
      <c r="A349" t="s">
        <v>2988</v>
      </c>
      <c r="B349" t="s">
        <v>2989</v>
      </c>
      <c r="C349">
        <v>0.73</v>
      </c>
      <c r="D349" s="70">
        <v>45833</v>
      </c>
      <c r="E349" s="70">
        <v>45854</v>
      </c>
      <c r="F349" s="70">
        <v>45833</v>
      </c>
      <c r="G349" s="70">
        <v>45854</v>
      </c>
      <c r="H349">
        <v>5.46</v>
      </c>
      <c r="I349" s="71">
        <v>0</v>
      </c>
    </row>
    <row r="350" spans="1:9">
      <c r="A350" t="s">
        <v>3035</v>
      </c>
      <c r="B350" t="s">
        <v>2989</v>
      </c>
      <c r="C350">
        <v>0.73</v>
      </c>
      <c r="D350" s="70">
        <v>45833</v>
      </c>
      <c r="E350" s="70">
        <v>45854</v>
      </c>
      <c r="F350" s="70">
        <v>45833</v>
      </c>
      <c r="G350" s="70">
        <v>45854</v>
      </c>
      <c r="H350">
        <v>5.19</v>
      </c>
      <c r="I350" s="71">
        <v>0</v>
      </c>
    </row>
    <row r="351" spans="1:9">
      <c r="A351" t="s">
        <v>2452</v>
      </c>
      <c r="B351" t="s">
        <v>4684</v>
      </c>
      <c r="C351">
        <v>0.27</v>
      </c>
      <c r="D351" s="70">
        <v>45833</v>
      </c>
      <c r="E351" s="70">
        <v>45840</v>
      </c>
      <c r="F351" s="70">
        <v>45833</v>
      </c>
      <c r="G351" s="70">
        <v>45840</v>
      </c>
      <c r="H351">
        <v>1.04</v>
      </c>
      <c r="I351" s="71">
        <v>0</v>
      </c>
    </row>
    <row r="352" spans="1:9">
      <c r="A352" t="s">
        <v>1170</v>
      </c>
      <c r="B352" t="s">
        <v>4694</v>
      </c>
      <c r="C352">
        <v>0.27</v>
      </c>
      <c r="D352" s="70">
        <v>45833</v>
      </c>
      <c r="E352" s="70">
        <v>45840</v>
      </c>
      <c r="F352" s="70">
        <v>45833</v>
      </c>
      <c r="G352" s="70">
        <v>45840</v>
      </c>
      <c r="H352">
        <v>3.54</v>
      </c>
      <c r="I352" s="71">
        <v>0</v>
      </c>
    </row>
    <row r="353" spans="1:9">
      <c r="A353" t="s">
        <v>2896</v>
      </c>
      <c r="B353" t="s">
        <v>2769</v>
      </c>
      <c r="C353">
        <v>0.73</v>
      </c>
      <c r="D353" s="70">
        <v>45833</v>
      </c>
      <c r="E353" s="70">
        <v>45854</v>
      </c>
      <c r="F353" s="70">
        <v>45833</v>
      </c>
      <c r="G353" s="70">
        <v>45854</v>
      </c>
      <c r="H353">
        <v>6.04</v>
      </c>
      <c r="I353" s="71">
        <v>0</v>
      </c>
    </row>
    <row r="354" spans="1:9">
      <c r="A354" t="s">
        <v>2443</v>
      </c>
      <c r="B354" t="s">
        <v>4684</v>
      </c>
      <c r="C354">
        <v>0.27</v>
      </c>
      <c r="D354" s="70">
        <v>45833</v>
      </c>
      <c r="E354" s="70">
        <v>45840</v>
      </c>
      <c r="F354" s="70">
        <v>45833</v>
      </c>
      <c r="G354" s="70">
        <v>45840</v>
      </c>
      <c r="H354">
        <v>0.96</v>
      </c>
      <c r="I354" s="71">
        <v>0</v>
      </c>
    </row>
    <row r="355" spans="1:9">
      <c r="A355" t="s">
        <v>3141</v>
      </c>
      <c r="B355" t="s">
        <v>2723</v>
      </c>
      <c r="C355">
        <v>0.73</v>
      </c>
      <c r="D355" s="70">
        <v>45833</v>
      </c>
      <c r="E355" s="70">
        <v>45854</v>
      </c>
      <c r="F355" s="70">
        <v>45833</v>
      </c>
      <c r="G355" s="70">
        <v>45854</v>
      </c>
      <c r="H355">
        <v>2.04</v>
      </c>
      <c r="I355" s="71">
        <v>0</v>
      </c>
    </row>
    <row r="356" spans="1:9">
      <c r="A356" t="s">
        <v>3270</v>
      </c>
      <c r="B356" t="s">
        <v>4682</v>
      </c>
      <c r="C356">
        <v>0.27</v>
      </c>
      <c r="D356" s="70">
        <v>45833</v>
      </c>
      <c r="E356" s="70">
        <v>45840</v>
      </c>
      <c r="F356" s="70">
        <v>45833</v>
      </c>
      <c r="G356" s="70">
        <v>45840</v>
      </c>
      <c r="H356">
        <v>2.04</v>
      </c>
      <c r="I356" s="71">
        <v>0</v>
      </c>
    </row>
    <row r="357" spans="1:9">
      <c r="A357" t="s">
        <v>945</v>
      </c>
      <c r="B357" t="s">
        <v>4683</v>
      </c>
      <c r="C357">
        <v>0.27</v>
      </c>
      <c r="D357" s="70">
        <v>45833</v>
      </c>
      <c r="E357" s="70">
        <v>45840</v>
      </c>
      <c r="F357" s="70">
        <v>45833</v>
      </c>
      <c r="G357" s="70">
        <v>45840</v>
      </c>
      <c r="H357">
        <v>2.04</v>
      </c>
      <c r="I357" s="71">
        <v>0</v>
      </c>
    </row>
    <row r="358" spans="1:9">
      <c r="A358" t="s">
        <v>3271</v>
      </c>
      <c r="B358" t="s">
        <v>4684</v>
      </c>
      <c r="C358">
        <v>0.27</v>
      </c>
      <c r="D358" s="70">
        <v>45833</v>
      </c>
      <c r="E358" s="70">
        <v>45840</v>
      </c>
      <c r="F358" s="70">
        <v>45833</v>
      </c>
      <c r="G358" s="70">
        <v>45840</v>
      </c>
      <c r="H358">
        <v>2.04</v>
      </c>
      <c r="I358" s="71">
        <v>0</v>
      </c>
    </row>
    <row r="359" spans="1:9">
      <c r="A359" t="s">
        <v>2402</v>
      </c>
      <c r="B359" t="s">
        <v>4685</v>
      </c>
      <c r="C359">
        <v>0.27</v>
      </c>
      <c r="D359" s="70">
        <v>45833</v>
      </c>
      <c r="E359" s="70">
        <v>45840</v>
      </c>
      <c r="F359" s="70">
        <v>45833</v>
      </c>
      <c r="G359" s="70">
        <v>45840</v>
      </c>
      <c r="H359">
        <v>2.04</v>
      </c>
      <c r="I359" s="71">
        <v>0</v>
      </c>
    </row>
    <row r="360" spans="1:9">
      <c r="A360" t="s">
        <v>2378</v>
      </c>
      <c r="B360" t="s">
        <v>4679</v>
      </c>
      <c r="C360">
        <v>0.27</v>
      </c>
      <c r="D360" s="70">
        <v>45834</v>
      </c>
      <c r="E360" s="70">
        <v>45841</v>
      </c>
      <c r="F360" s="70">
        <v>45834</v>
      </c>
      <c r="G360" s="70">
        <v>45841</v>
      </c>
      <c r="H360">
        <v>2.35</v>
      </c>
      <c r="I360" s="71">
        <v>0</v>
      </c>
    </row>
    <row r="361" spans="1:9">
      <c r="A361" t="s">
        <v>2763</v>
      </c>
      <c r="B361" t="s">
        <v>4680</v>
      </c>
      <c r="C361">
        <v>0.27</v>
      </c>
      <c r="D361" s="70">
        <v>45834</v>
      </c>
      <c r="E361" s="70">
        <v>45841</v>
      </c>
      <c r="F361" s="70">
        <v>45834</v>
      </c>
      <c r="G361" s="70">
        <v>45841</v>
      </c>
      <c r="H361">
        <v>2.35</v>
      </c>
      <c r="I361" s="71">
        <v>0</v>
      </c>
    </row>
    <row r="362" spans="1:9">
      <c r="A362" t="s">
        <v>2834</v>
      </c>
      <c r="B362" t="s">
        <v>4685</v>
      </c>
      <c r="C362">
        <v>0.27</v>
      </c>
      <c r="D362" s="70">
        <v>45834</v>
      </c>
      <c r="E362" s="70">
        <v>45841</v>
      </c>
      <c r="F362" s="70">
        <v>45834</v>
      </c>
      <c r="G362" s="70">
        <v>45841</v>
      </c>
      <c r="H362">
        <v>1</v>
      </c>
      <c r="I362" s="71">
        <v>0</v>
      </c>
    </row>
    <row r="363" spans="1:9">
      <c r="A363" t="s">
        <v>1074</v>
      </c>
      <c r="B363" t="s">
        <v>4687</v>
      </c>
      <c r="C363">
        <v>0.27</v>
      </c>
      <c r="D363" s="70">
        <v>45834</v>
      </c>
      <c r="E363" s="70">
        <v>45841</v>
      </c>
      <c r="F363" s="70">
        <v>45834</v>
      </c>
      <c r="G363" s="70">
        <v>45841</v>
      </c>
      <c r="H363">
        <v>4.7699999999999996</v>
      </c>
      <c r="I363" s="71">
        <v>0</v>
      </c>
    </row>
    <row r="364" spans="1:9">
      <c r="A364" t="s">
        <v>2910</v>
      </c>
      <c r="B364" t="s">
        <v>2769</v>
      </c>
      <c r="C364">
        <v>0.73</v>
      </c>
      <c r="D364" s="70">
        <v>45836</v>
      </c>
      <c r="E364" s="70">
        <v>45857</v>
      </c>
      <c r="F364" s="70">
        <v>45836</v>
      </c>
      <c r="G364" s="70">
        <v>45857</v>
      </c>
      <c r="H364">
        <v>4.42</v>
      </c>
      <c r="I364" s="71">
        <v>0</v>
      </c>
    </row>
    <row r="365" spans="1:9">
      <c r="A365" t="s">
        <v>3227</v>
      </c>
      <c r="B365" t="s">
        <v>2769</v>
      </c>
      <c r="C365">
        <v>0.73</v>
      </c>
      <c r="D365" s="70">
        <v>45836</v>
      </c>
      <c r="E365" s="70">
        <v>45857</v>
      </c>
      <c r="F365" s="70">
        <v>45836</v>
      </c>
      <c r="G365" s="70">
        <v>45857</v>
      </c>
      <c r="H365">
        <v>5.58</v>
      </c>
      <c r="I365" s="71">
        <v>0</v>
      </c>
    </row>
    <row r="366" spans="1:9">
      <c r="A366" t="s">
        <v>2897</v>
      </c>
      <c r="B366" t="s">
        <v>2771</v>
      </c>
      <c r="C366">
        <v>0.73</v>
      </c>
      <c r="D366" s="70">
        <v>45836</v>
      </c>
      <c r="E366" s="70">
        <v>45857</v>
      </c>
      <c r="F366" s="70">
        <v>45836</v>
      </c>
      <c r="G366" s="70">
        <v>45857</v>
      </c>
      <c r="H366">
        <v>2.04</v>
      </c>
      <c r="I366" s="71">
        <v>0</v>
      </c>
    </row>
    <row r="367" spans="1:9">
      <c r="A367" t="s">
        <v>1798</v>
      </c>
      <c r="B367" t="s">
        <v>4700</v>
      </c>
      <c r="C367">
        <v>0.27</v>
      </c>
      <c r="D367" s="70">
        <v>45836</v>
      </c>
      <c r="E367" s="70">
        <v>45843</v>
      </c>
      <c r="F367" s="70">
        <v>45836</v>
      </c>
      <c r="G367" s="70">
        <v>45843</v>
      </c>
      <c r="H367">
        <v>5.38</v>
      </c>
      <c r="I367" s="71">
        <v>0</v>
      </c>
    </row>
    <row r="368" spans="1:9">
      <c r="A368" t="s">
        <v>3044</v>
      </c>
      <c r="B368" t="s">
        <v>3041</v>
      </c>
      <c r="C368">
        <v>0.73</v>
      </c>
      <c r="D368" s="70">
        <v>45837</v>
      </c>
      <c r="E368" s="70">
        <v>45858</v>
      </c>
      <c r="F368" s="70">
        <v>45837</v>
      </c>
      <c r="G368" s="70">
        <v>45858</v>
      </c>
      <c r="H368">
        <v>4.38</v>
      </c>
      <c r="I368" s="71">
        <v>0</v>
      </c>
    </row>
    <row r="369" spans="1:9">
      <c r="A369" t="s">
        <v>2895</v>
      </c>
      <c r="B369" t="s">
        <v>2767</v>
      </c>
      <c r="C369">
        <v>0.73</v>
      </c>
      <c r="D369" s="70">
        <v>45837</v>
      </c>
      <c r="E369" s="70">
        <v>45858</v>
      </c>
      <c r="F369" s="70">
        <v>45837</v>
      </c>
      <c r="G369" s="70">
        <v>45858</v>
      </c>
      <c r="H369">
        <v>2</v>
      </c>
      <c r="I369" s="71">
        <v>0</v>
      </c>
    </row>
    <row r="370" spans="1:9">
      <c r="A370" t="s">
        <v>2891</v>
      </c>
      <c r="B370" t="s">
        <v>2723</v>
      </c>
      <c r="C370">
        <v>0.73</v>
      </c>
      <c r="D370" s="70">
        <v>45837</v>
      </c>
      <c r="E370" s="70">
        <v>45858</v>
      </c>
      <c r="F370" s="70">
        <v>45837</v>
      </c>
      <c r="G370" s="70">
        <v>45858</v>
      </c>
      <c r="H370">
        <v>2.54</v>
      </c>
      <c r="I370" s="71">
        <v>0</v>
      </c>
    </row>
    <row r="371" spans="1:9">
      <c r="A371" t="s">
        <v>2831</v>
      </c>
      <c r="B371" t="s">
        <v>4682</v>
      </c>
      <c r="C371">
        <v>0.27</v>
      </c>
      <c r="D371" s="70">
        <v>45838</v>
      </c>
      <c r="E371" s="70">
        <v>45845</v>
      </c>
      <c r="F371" s="70">
        <v>45838</v>
      </c>
      <c r="G371" s="70">
        <v>45845</v>
      </c>
      <c r="H371">
        <v>1.96</v>
      </c>
      <c r="I371" s="71">
        <v>0</v>
      </c>
    </row>
    <row r="372" spans="1:9">
      <c r="A372" t="s">
        <v>1026</v>
      </c>
      <c r="B372" t="s">
        <v>4688</v>
      </c>
      <c r="C372">
        <v>0.27</v>
      </c>
      <c r="D372" s="70">
        <v>45838</v>
      </c>
      <c r="E372" s="70">
        <v>45845</v>
      </c>
      <c r="F372" s="70">
        <v>45838</v>
      </c>
      <c r="G372" s="70">
        <v>45845</v>
      </c>
      <c r="H372">
        <v>4.3499999999999996</v>
      </c>
      <c r="I372" s="71">
        <v>0</v>
      </c>
    </row>
    <row r="373" spans="1:9">
      <c r="A373" t="s">
        <v>3430</v>
      </c>
      <c r="B373" t="s">
        <v>2862</v>
      </c>
      <c r="C373">
        <v>0.73</v>
      </c>
      <c r="D373" s="70">
        <v>45838</v>
      </c>
      <c r="E373" s="70">
        <v>45859</v>
      </c>
      <c r="F373" s="70">
        <v>45838</v>
      </c>
      <c r="G373" s="70">
        <v>45859</v>
      </c>
      <c r="H373">
        <v>5.15</v>
      </c>
      <c r="I373" s="71">
        <v>0</v>
      </c>
    </row>
    <row r="374" spans="1:9">
      <c r="A374" t="s">
        <v>3138</v>
      </c>
      <c r="B374" t="s">
        <v>2862</v>
      </c>
      <c r="C374">
        <v>0.73</v>
      </c>
      <c r="D374" s="70">
        <v>45838</v>
      </c>
      <c r="E374" s="70">
        <v>45859</v>
      </c>
      <c r="F374" s="70">
        <v>45838</v>
      </c>
      <c r="G374" s="70">
        <v>45859</v>
      </c>
      <c r="H374">
        <v>5.96</v>
      </c>
      <c r="I374" s="71">
        <v>0</v>
      </c>
    </row>
    <row r="375" spans="1:9">
      <c r="A375" t="s">
        <v>2229</v>
      </c>
      <c r="B375" t="s">
        <v>4699</v>
      </c>
      <c r="C375">
        <v>0.27</v>
      </c>
      <c r="D375" s="70">
        <v>45838</v>
      </c>
      <c r="E375" s="70">
        <v>45845</v>
      </c>
      <c r="F375" s="70">
        <v>45838</v>
      </c>
      <c r="G375" s="70">
        <v>45845</v>
      </c>
      <c r="H375">
        <v>5.27</v>
      </c>
      <c r="I375" s="71">
        <v>0</v>
      </c>
    </row>
    <row r="376" spans="1:9">
      <c r="A376" t="s">
        <v>2850</v>
      </c>
      <c r="B376" t="s">
        <v>2817</v>
      </c>
      <c r="C376">
        <v>0.73</v>
      </c>
      <c r="D376" s="70">
        <v>45838</v>
      </c>
      <c r="E376" s="70">
        <v>45859</v>
      </c>
      <c r="F376" s="70">
        <v>45838</v>
      </c>
      <c r="G376" s="70">
        <v>45859</v>
      </c>
      <c r="H376">
        <v>4.04</v>
      </c>
      <c r="I376" s="71">
        <v>0</v>
      </c>
    </row>
    <row r="377" spans="1:9">
      <c r="A377" t="s">
        <v>2725</v>
      </c>
      <c r="B377" t="s">
        <v>2693</v>
      </c>
      <c r="C377">
        <v>0.73</v>
      </c>
      <c r="D377" s="70">
        <v>45838</v>
      </c>
      <c r="E377" s="70">
        <v>45859</v>
      </c>
      <c r="F377" s="70">
        <v>45838</v>
      </c>
      <c r="G377" s="70">
        <v>45859</v>
      </c>
      <c r="H377">
        <v>2.31</v>
      </c>
      <c r="I377" s="71">
        <v>0</v>
      </c>
    </row>
    <row r="378" spans="1:9">
      <c r="A378" t="s">
        <v>2284</v>
      </c>
      <c r="B378" t="s">
        <v>4689</v>
      </c>
      <c r="C378">
        <v>0.27</v>
      </c>
      <c r="D378" s="70">
        <v>45839</v>
      </c>
      <c r="E378" s="70">
        <v>45846</v>
      </c>
      <c r="F378" s="70">
        <v>45839</v>
      </c>
      <c r="G378" s="70">
        <v>45846</v>
      </c>
      <c r="H378">
        <v>5.19</v>
      </c>
      <c r="I378" s="71">
        <v>0</v>
      </c>
    </row>
    <row r="379" spans="1:9">
      <c r="A379" t="s">
        <v>1289</v>
      </c>
      <c r="B379" t="s">
        <v>4697</v>
      </c>
      <c r="C379">
        <v>0.27</v>
      </c>
      <c r="D379" s="70">
        <v>45839</v>
      </c>
      <c r="E379" s="70">
        <v>45846</v>
      </c>
      <c r="F379" s="70">
        <v>45839</v>
      </c>
      <c r="G379" s="70">
        <v>45846</v>
      </c>
      <c r="H379">
        <v>5.27</v>
      </c>
      <c r="I379" s="71">
        <v>0</v>
      </c>
    </row>
    <row r="380" spans="1:9">
      <c r="A380" t="s">
        <v>1312</v>
      </c>
      <c r="B380" t="s">
        <v>4697</v>
      </c>
      <c r="C380">
        <v>0.27</v>
      </c>
      <c r="D380" s="70">
        <v>45839</v>
      </c>
      <c r="E380" s="70">
        <v>45846</v>
      </c>
      <c r="F380" s="70">
        <v>45839</v>
      </c>
      <c r="G380" s="70">
        <v>45846</v>
      </c>
      <c r="H380">
        <v>4.2699999999999996</v>
      </c>
      <c r="I380" s="71">
        <v>0</v>
      </c>
    </row>
    <row r="381" spans="1:9">
      <c r="A381" t="s">
        <v>3144</v>
      </c>
      <c r="B381" t="s">
        <v>2935</v>
      </c>
      <c r="C381">
        <v>0.73</v>
      </c>
      <c r="D381" s="70">
        <v>45839</v>
      </c>
      <c r="E381" s="70">
        <v>45860</v>
      </c>
      <c r="F381" s="70">
        <v>45839</v>
      </c>
      <c r="G381" s="70">
        <v>45860</v>
      </c>
      <c r="H381">
        <v>5.08</v>
      </c>
      <c r="I381" s="71">
        <v>0</v>
      </c>
    </row>
    <row r="382" spans="1:9">
      <c r="A382" t="s">
        <v>3025</v>
      </c>
      <c r="B382" t="s">
        <v>2867</v>
      </c>
      <c r="C382">
        <v>0.73</v>
      </c>
      <c r="D382" s="70">
        <v>45839</v>
      </c>
      <c r="E382" s="70">
        <v>45860</v>
      </c>
      <c r="F382" s="70">
        <v>45839</v>
      </c>
      <c r="G382" s="70">
        <v>45860</v>
      </c>
      <c r="H382">
        <v>5.5</v>
      </c>
      <c r="I382" s="71">
        <v>0</v>
      </c>
    </row>
    <row r="383" spans="1:9">
      <c r="A383" t="s">
        <v>2968</v>
      </c>
      <c r="B383" t="s">
        <v>2935</v>
      </c>
      <c r="C383">
        <v>0.73</v>
      </c>
      <c r="D383" s="70">
        <v>45839</v>
      </c>
      <c r="E383" s="70">
        <v>45860</v>
      </c>
      <c r="F383" s="70">
        <v>45839</v>
      </c>
      <c r="G383" s="70">
        <v>45860</v>
      </c>
      <c r="H383">
        <v>5.73</v>
      </c>
      <c r="I383" s="71">
        <v>0</v>
      </c>
    </row>
    <row r="384" spans="1:9">
      <c r="A384" t="s">
        <v>2894</v>
      </c>
      <c r="B384" t="s">
        <v>2867</v>
      </c>
      <c r="C384">
        <v>0.73</v>
      </c>
      <c r="D384" s="70">
        <v>45839</v>
      </c>
      <c r="E384" s="70">
        <v>45860</v>
      </c>
      <c r="F384" s="70">
        <v>45839</v>
      </c>
      <c r="G384" s="70">
        <v>45860</v>
      </c>
      <c r="H384">
        <v>6.15</v>
      </c>
      <c r="I384" s="71">
        <v>0</v>
      </c>
    </row>
    <row r="385" spans="1:9">
      <c r="A385" t="s">
        <v>2851</v>
      </c>
      <c r="B385" t="s">
        <v>2798</v>
      </c>
      <c r="C385">
        <v>0.73</v>
      </c>
      <c r="D385" s="70">
        <v>45839</v>
      </c>
      <c r="E385" s="70">
        <v>45860</v>
      </c>
      <c r="F385" s="70">
        <v>45839</v>
      </c>
      <c r="G385" s="70">
        <v>45860</v>
      </c>
      <c r="H385">
        <v>3.85</v>
      </c>
      <c r="I385" s="71">
        <v>0</v>
      </c>
    </row>
    <row r="386" spans="1:9">
      <c r="A386" t="s">
        <v>2846</v>
      </c>
      <c r="B386" t="s">
        <v>4685</v>
      </c>
      <c r="C386">
        <v>0.27</v>
      </c>
      <c r="D386" s="70">
        <v>45839</v>
      </c>
      <c r="E386" s="70">
        <v>45846</v>
      </c>
      <c r="F386" s="70">
        <v>45839</v>
      </c>
      <c r="G386" s="70">
        <v>45846</v>
      </c>
      <c r="H386">
        <v>0.77</v>
      </c>
      <c r="I386" s="71">
        <v>0</v>
      </c>
    </row>
    <row r="387" spans="1:9">
      <c r="A387" t="s">
        <v>3104</v>
      </c>
      <c r="B387" t="s">
        <v>2918</v>
      </c>
      <c r="C387">
        <v>0.73</v>
      </c>
      <c r="D387" s="70">
        <v>45839</v>
      </c>
      <c r="E387" s="70">
        <v>45860</v>
      </c>
      <c r="F387" s="70">
        <v>45839</v>
      </c>
      <c r="G387" s="70">
        <v>45860</v>
      </c>
      <c r="H387">
        <v>5.5</v>
      </c>
      <c r="I387" s="71">
        <v>0</v>
      </c>
    </row>
    <row r="388" spans="1:9">
      <c r="A388" t="s">
        <v>3148</v>
      </c>
      <c r="B388" t="s">
        <v>2935</v>
      </c>
      <c r="C388">
        <v>0.73</v>
      </c>
      <c r="D388" s="70">
        <v>45839</v>
      </c>
      <c r="E388" s="70">
        <v>45860</v>
      </c>
      <c r="F388" s="70">
        <v>45839</v>
      </c>
      <c r="G388" s="70">
        <v>45860</v>
      </c>
      <c r="H388">
        <v>5.54</v>
      </c>
      <c r="I388" s="71">
        <v>0</v>
      </c>
    </row>
    <row r="389" spans="1:9">
      <c r="A389" t="s">
        <v>3026</v>
      </c>
      <c r="B389" t="s">
        <v>2867</v>
      </c>
      <c r="C389">
        <v>0.73</v>
      </c>
      <c r="D389" s="70">
        <v>45839</v>
      </c>
      <c r="E389" s="70">
        <v>45860</v>
      </c>
      <c r="F389" s="70">
        <v>45839</v>
      </c>
      <c r="G389" s="70">
        <v>45860</v>
      </c>
      <c r="H389">
        <v>5.96</v>
      </c>
      <c r="I389" s="71">
        <v>0</v>
      </c>
    </row>
    <row r="390" spans="1:9">
      <c r="A390" t="s">
        <v>3105</v>
      </c>
      <c r="B390" t="s">
        <v>2918</v>
      </c>
      <c r="C390">
        <v>0.73</v>
      </c>
      <c r="D390" s="70">
        <v>45839</v>
      </c>
      <c r="E390" s="70">
        <v>45860</v>
      </c>
      <c r="F390" s="70">
        <v>45839</v>
      </c>
      <c r="G390" s="70">
        <v>45860</v>
      </c>
      <c r="H390">
        <v>4.54</v>
      </c>
      <c r="I390" s="71">
        <v>0</v>
      </c>
    </row>
    <row r="391" spans="1:9">
      <c r="A391" t="s">
        <v>3149</v>
      </c>
      <c r="B391" t="s">
        <v>2935</v>
      </c>
      <c r="C391">
        <v>0.73</v>
      </c>
      <c r="D391" s="70">
        <v>45839</v>
      </c>
      <c r="E391" s="70">
        <v>45860</v>
      </c>
      <c r="F391" s="70">
        <v>45839</v>
      </c>
      <c r="G391" s="70">
        <v>45860</v>
      </c>
      <c r="H391">
        <v>4.54</v>
      </c>
      <c r="I391" s="71">
        <v>0</v>
      </c>
    </row>
    <row r="392" spans="1:9">
      <c r="A392" t="s">
        <v>3027</v>
      </c>
      <c r="B392" t="s">
        <v>2867</v>
      </c>
      <c r="C392">
        <v>0.73</v>
      </c>
      <c r="D392" s="70">
        <v>45839</v>
      </c>
      <c r="E392" s="70">
        <v>45860</v>
      </c>
      <c r="F392" s="70">
        <v>45839</v>
      </c>
      <c r="G392" s="70">
        <v>45860</v>
      </c>
      <c r="H392">
        <v>5.08</v>
      </c>
      <c r="I392" s="71">
        <v>0</v>
      </c>
    </row>
    <row r="393" spans="1:9">
      <c r="A393" t="s">
        <v>3111</v>
      </c>
      <c r="B393" t="s">
        <v>4703</v>
      </c>
      <c r="C393">
        <v>0.27</v>
      </c>
      <c r="D393" s="70">
        <v>45839</v>
      </c>
      <c r="E393" s="70">
        <v>45846</v>
      </c>
      <c r="F393" s="70">
        <v>45839</v>
      </c>
      <c r="G393" s="70">
        <v>45846</v>
      </c>
      <c r="H393">
        <v>6.46</v>
      </c>
      <c r="I393" s="71">
        <v>0</v>
      </c>
    </row>
    <row r="394" spans="1:9">
      <c r="A394" t="s">
        <v>2917</v>
      </c>
      <c r="B394" t="s">
        <v>2918</v>
      </c>
      <c r="C394">
        <v>0.73</v>
      </c>
      <c r="D394" s="70">
        <v>45839</v>
      </c>
      <c r="E394" s="70">
        <v>45860</v>
      </c>
      <c r="F394" s="70">
        <v>45839</v>
      </c>
      <c r="G394" s="70">
        <v>45860</v>
      </c>
      <c r="H394">
        <v>3.88</v>
      </c>
      <c r="I394" s="71">
        <v>0</v>
      </c>
    </row>
    <row r="395" spans="1:9">
      <c r="A395" t="s">
        <v>2934</v>
      </c>
      <c r="B395" t="s">
        <v>2935</v>
      </c>
      <c r="C395">
        <v>0.73</v>
      </c>
      <c r="D395" s="70">
        <v>45839</v>
      </c>
      <c r="E395" s="70">
        <v>45860</v>
      </c>
      <c r="F395" s="70">
        <v>45839</v>
      </c>
      <c r="G395" s="70">
        <v>45860</v>
      </c>
      <c r="H395">
        <v>5.31</v>
      </c>
      <c r="I395" s="71">
        <v>0</v>
      </c>
    </row>
    <row r="396" spans="1:9">
      <c r="A396" t="s">
        <v>2866</v>
      </c>
      <c r="B396" t="s">
        <v>2867</v>
      </c>
      <c r="C396">
        <v>0.73</v>
      </c>
      <c r="D396" s="70">
        <v>45839</v>
      </c>
      <c r="E396" s="70">
        <v>45860</v>
      </c>
      <c r="F396" s="70">
        <v>45839</v>
      </c>
      <c r="G396" s="70">
        <v>45860</v>
      </c>
      <c r="H396">
        <v>5.73</v>
      </c>
      <c r="I396" s="71">
        <v>0</v>
      </c>
    </row>
    <row r="397" spans="1:9">
      <c r="A397" t="s">
        <v>3037</v>
      </c>
      <c r="B397" t="s">
        <v>2918</v>
      </c>
      <c r="C397">
        <v>0.73</v>
      </c>
      <c r="D397" s="70">
        <v>45839</v>
      </c>
      <c r="E397" s="70">
        <v>45860</v>
      </c>
      <c r="F397" s="70">
        <v>45839</v>
      </c>
      <c r="G397" s="70">
        <v>45860</v>
      </c>
      <c r="H397">
        <v>4.3499999999999996</v>
      </c>
      <c r="I397" s="71">
        <v>0</v>
      </c>
    </row>
    <row r="398" spans="1:9">
      <c r="A398" t="s">
        <v>3059</v>
      </c>
      <c r="B398" t="s">
        <v>2935</v>
      </c>
      <c r="C398">
        <v>0.73</v>
      </c>
      <c r="D398" s="70">
        <v>45839</v>
      </c>
      <c r="E398" s="70">
        <v>45860</v>
      </c>
      <c r="F398" s="70">
        <v>45839</v>
      </c>
      <c r="G398" s="70">
        <v>45860</v>
      </c>
      <c r="H398">
        <v>5.19</v>
      </c>
      <c r="I398" s="71">
        <v>0</v>
      </c>
    </row>
    <row r="399" spans="1:9">
      <c r="A399" t="s">
        <v>2963</v>
      </c>
      <c r="B399" t="s">
        <v>2867</v>
      </c>
      <c r="C399">
        <v>0.73</v>
      </c>
      <c r="D399" s="70">
        <v>45839</v>
      </c>
      <c r="E399" s="70">
        <v>45860</v>
      </c>
      <c r="F399" s="70">
        <v>45839</v>
      </c>
      <c r="G399" s="70">
        <v>45860</v>
      </c>
      <c r="H399">
        <v>5.46</v>
      </c>
      <c r="I399" s="71">
        <v>0</v>
      </c>
    </row>
    <row r="400" spans="1:9">
      <c r="A400" t="s">
        <v>3140</v>
      </c>
      <c r="B400" t="s">
        <v>4682</v>
      </c>
      <c r="C400">
        <v>0.27</v>
      </c>
      <c r="D400" s="70">
        <v>45839</v>
      </c>
      <c r="E400" s="70">
        <v>45846</v>
      </c>
      <c r="F400" s="70">
        <v>45839</v>
      </c>
      <c r="G400" s="70">
        <v>45846</v>
      </c>
      <c r="H400">
        <v>2.04</v>
      </c>
      <c r="I400" s="71">
        <v>0</v>
      </c>
    </row>
    <row r="401" spans="1:9">
      <c r="A401" t="s">
        <v>939</v>
      </c>
      <c r="B401" t="s">
        <v>4683</v>
      </c>
      <c r="C401">
        <v>0.27</v>
      </c>
      <c r="D401" s="70">
        <v>45839</v>
      </c>
      <c r="E401" s="70">
        <v>45846</v>
      </c>
      <c r="F401" s="70">
        <v>45839</v>
      </c>
      <c r="G401" s="70">
        <v>45846</v>
      </c>
      <c r="H401">
        <v>2.04</v>
      </c>
      <c r="I401" s="71">
        <v>0</v>
      </c>
    </row>
    <row r="402" spans="1:9">
      <c r="A402" t="s">
        <v>3115</v>
      </c>
      <c r="B402" t="s">
        <v>4684</v>
      </c>
      <c r="C402">
        <v>0.27</v>
      </c>
      <c r="D402" s="70">
        <v>45839</v>
      </c>
      <c r="E402" s="70">
        <v>45846</v>
      </c>
      <c r="F402" s="70">
        <v>45839</v>
      </c>
      <c r="G402" s="70">
        <v>45846</v>
      </c>
      <c r="H402">
        <v>2.04</v>
      </c>
      <c r="I402" s="71">
        <v>0</v>
      </c>
    </row>
    <row r="403" spans="1:9">
      <c r="A403" t="s">
        <v>2394</v>
      </c>
      <c r="B403" t="s">
        <v>4685</v>
      </c>
      <c r="C403">
        <v>0.27</v>
      </c>
      <c r="D403" s="70">
        <v>45839</v>
      </c>
      <c r="E403" s="70">
        <v>45846</v>
      </c>
      <c r="F403" s="70">
        <v>45839</v>
      </c>
      <c r="G403" s="70">
        <v>45846</v>
      </c>
      <c r="H403">
        <v>2.04</v>
      </c>
      <c r="I403" s="71">
        <v>0</v>
      </c>
    </row>
    <row r="404" spans="1:9">
      <c r="A404" t="s">
        <v>2832</v>
      </c>
      <c r="B404" t="s">
        <v>4683</v>
      </c>
      <c r="C404">
        <v>0.27</v>
      </c>
      <c r="D404" s="70">
        <v>45840</v>
      </c>
      <c r="E404" s="70">
        <v>45847</v>
      </c>
      <c r="F404" s="70">
        <v>45840</v>
      </c>
      <c r="G404" s="70">
        <v>45847</v>
      </c>
      <c r="H404">
        <v>1.88</v>
      </c>
      <c r="I404" s="71">
        <v>0</v>
      </c>
    </row>
    <row r="405" spans="1:9">
      <c r="A405" t="s">
        <v>3042</v>
      </c>
      <c r="B405" t="s">
        <v>2989</v>
      </c>
      <c r="C405">
        <v>0.73</v>
      </c>
      <c r="D405" s="70">
        <v>45840</v>
      </c>
      <c r="E405" s="70">
        <v>45861</v>
      </c>
      <c r="F405" s="70">
        <v>45840</v>
      </c>
      <c r="G405" s="70">
        <v>45861</v>
      </c>
      <c r="H405">
        <v>4.2699999999999996</v>
      </c>
      <c r="I405" s="71">
        <v>0</v>
      </c>
    </row>
    <row r="406" spans="1:9">
      <c r="A406" t="s">
        <v>3045</v>
      </c>
      <c r="B406" t="s">
        <v>2989</v>
      </c>
      <c r="C406">
        <v>0.73</v>
      </c>
      <c r="D406" s="70">
        <v>45840</v>
      </c>
      <c r="E406" s="70">
        <v>45861</v>
      </c>
      <c r="F406" s="70">
        <v>45840</v>
      </c>
      <c r="G406" s="70">
        <v>45861</v>
      </c>
      <c r="H406">
        <v>4.2699999999999996</v>
      </c>
      <c r="I406" s="71">
        <v>0</v>
      </c>
    </row>
    <row r="407" spans="1:9">
      <c r="A407" t="s">
        <v>2997</v>
      </c>
      <c r="B407" t="s">
        <v>4702</v>
      </c>
      <c r="C407">
        <v>0.27</v>
      </c>
      <c r="D407" s="70">
        <v>45840</v>
      </c>
      <c r="E407" s="70">
        <v>45847</v>
      </c>
      <c r="F407" s="70">
        <v>45840</v>
      </c>
      <c r="G407" s="70">
        <v>45847</v>
      </c>
      <c r="H407">
        <v>4.1900000000000004</v>
      </c>
      <c r="I407" s="71">
        <v>0</v>
      </c>
    </row>
    <row r="408" spans="1:9">
      <c r="A408" t="s">
        <v>1003</v>
      </c>
      <c r="B408" t="s">
        <v>4704</v>
      </c>
      <c r="C408">
        <v>0.27</v>
      </c>
      <c r="D408" s="70">
        <v>45840</v>
      </c>
      <c r="E408" s="70">
        <v>45847</v>
      </c>
      <c r="F408" s="70">
        <v>45840</v>
      </c>
      <c r="G408" s="70">
        <v>45847</v>
      </c>
      <c r="H408">
        <v>6.54</v>
      </c>
      <c r="I408" s="71">
        <v>0</v>
      </c>
    </row>
    <row r="409" spans="1:9">
      <c r="A409" t="s">
        <v>3242</v>
      </c>
      <c r="B409" t="s">
        <v>2729</v>
      </c>
      <c r="C409">
        <v>0.73</v>
      </c>
      <c r="D409" s="70">
        <v>45841</v>
      </c>
      <c r="E409" s="70">
        <v>45862</v>
      </c>
      <c r="F409" s="70">
        <v>45841</v>
      </c>
      <c r="G409" s="70">
        <v>45862</v>
      </c>
      <c r="H409">
        <v>2.04</v>
      </c>
      <c r="I409" s="71">
        <v>0</v>
      </c>
    </row>
    <row r="410" spans="1:9">
      <c r="A410" t="s">
        <v>3243</v>
      </c>
      <c r="B410" t="s">
        <v>2731</v>
      </c>
      <c r="C410">
        <v>0.73</v>
      </c>
      <c r="D410" s="70">
        <v>45841</v>
      </c>
      <c r="E410" s="70">
        <v>45862</v>
      </c>
      <c r="F410" s="70">
        <v>45841</v>
      </c>
      <c r="G410" s="70">
        <v>45862</v>
      </c>
      <c r="H410">
        <v>2.04</v>
      </c>
      <c r="I410" s="71">
        <v>0</v>
      </c>
    </row>
    <row r="411" spans="1:9">
      <c r="A411" t="s">
        <v>3244</v>
      </c>
      <c r="B411" t="s">
        <v>2733</v>
      </c>
      <c r="C411">
        <v>0.73</v>
      </c>
      <c r="D411" s="70">
        <v>45841</v>
      </c>
      <c r="E411" s="70">
        <v>45862</v>
      </c>
      <c r="F411" s="70">
        <v>45841</v>
      </c>
      <c r="G411" s="70">
        <v>45862</v>
      </c>
      <c r="H411">
        <v>2.04</v>
      </c>
      <c r="I411" s="71">
        <v>0</v>
      </c>
    </row>
    <row r="412" spans="1:9">
      <c r="A412" t="s">
        <v>3245</v>
      </c>
      <c r="B412" t="s">
        <v>2735</v>
      </c>
      <c r="C412">
        <v>0.73</v>
      </c>
      <c r="D412" s="70">
        <v>45841</v>
      </c>
      <c r="E412" s="70">
        <v>45862</v>
      </c>
      <c r="F412" s="70">
        <v>45841</v>
      </c>
      <c r="G412" s="70">
        <v>45862</v>
      </c>
      <c r="H412">
        <v>2.04</v>
      </c>
      <c r="I412" s="71">
        <v>0</v>
      </c>
    </row>
    <row r="413" spans="1:9">
      <c r="A413" t="s">
        <v>2237</v>
      </c>
      <c r="B413" t="s">
        <v>4699</v>
      </c>
      <c r="C413">
        <v>0.27</v>
      </c>
      <c r="D413" s="70">
        <v>45841</v>
      </c>
      <c r="E413" s="70">
        <v>45848</v>
      </c>
      <c r="F413" s="70">
        <v>45841</v>
      </c>
      <c r="G413" s="70">
        <v>45848</v>
      </c>
      <c r="H413">
        <v>4.1500000000000004</v>
      </c>
      <c r="I413" s="71">
        <v>0</v>
      </c>
    </row>
    <row r="414" spans="1:9">
      <c r="A414" t="s">
        <v>2875</v>
      </c>
      <c r="B414" t="s">
        <v>2733</v>
      </c>
      <c r="C414">
        <v>0.73</v>
      </c>
      <c r="D414" s="70">
        <v>45841</v>
      </c>
      <c r="E414" s="70">
        <v>45862</v>
      </c>
      <c r="F414" s="70">
        <v>45841</v>
      </c>
      <c r="G414" s="70">
        <v>45862</v>
      </c>
      <c r="H414">
        <v>1.04</v>
      </c>
      <c r="I414" s="71">
        <v>0</v>
      </c>
    </row>
    <row r="415" spans="1:9">
      <c r="A415" t="s">
        <v>2954</v>
      </c>
      <c r="B415" t="s">
        <v>2862</v>
      </c>
      <c r="C415">
        <v>0.73</v>
      </c>
      <c r="D415" s="70">
        <v>45841</v>
      </c>
      <c r="E415" s="70">
        <v>45862</v>
      </c>
      <c r="F415" s="70">
        <v>45841</v>
      </c>
      <c r="G415" s="70">
        <v>45862</v>
      </c>
      <c r="H415">
        <v>3.54</v>
      </c>
      <c r="I415" s="71">
        <v>0</v>
      </c>
    </row>
    <row r="416" spans="1:9">
      <c r="A416" t="s">
        <v>2898</v>
      </c>
      <c r="B416" t="s">
        <v>2733</v>
      </c>
      <c r="C416">
        <v>0.73</v>
      </c>
      <c r="D416" s="70">
        <v>45841</v>
      </c>
      <c r="E416" s="70">
        <v>45862</v>
      </c>
      <c r="F416" s="70">
        <v>45841</v>
      </c>
      <c r="G416" s="70">
        <v>45862</v>
      </c>
      <c r="H416">
        <v>0.96</v>
      </c>
      <c r="I416" s="71">
        <v>0</v>
      </c>
    </row>
    <row r="417" spans="1:9">
      <c r="A417" t="s">
        <v>3414</v>
      </c>
      <c r="B417" t="s">
        <v>2729</v>
      </c>
      <c r="C417">
        <v>0.73</v>
      </c>
      <c r="D417" s="70">
        <v>45841</v>
      </c>
      <c r="E417" s="70">
        <v>45862</v>
      </c>
      <c r="F417" s="70">
        <v>45841</v>
      </c>
      <c r="G417" s="70">
        <v>45862</v>
      </c>
      <c r="H417">
        <v>2.04</v>
      </c>
      <c r="I417" s="71">
        <v>0</v>
      </c>
    </row>
    <row r="418" spans="1:9">
      <c r="A418" t="s">
        <v>3415</v>
      </c>
      <c r="B418" t="s">
        <v>2731</v>
      </c>
      <c r="C418">
        <v>0.73</v>
      </c>
      <c r="D418" s="70">
        <v>45841</v>
      </c>
      <c r="E418" s="70">
        <v>45862</v>
      </c>
      <c r="F418" s="70">
        <v>45841</v>
      </c>
      <c r="G418" s="70">
        <v>45862</v>
      </c>
      <c r="H418">
        <v>2.04</v>
      </c>
      <c r="I418" s="71">
        <v>0</v>
      </c>
    </row>
    <row r="419" spans="1:9">
      <c r="A419" t="s">
        <v>3416</v>
      </c>
      <c r="B419" t="s">
        <v>2733</v>
      </c>
      <c r="C419">
        <v>0.73</v>
      </c>
      <c r="D419" s="70">
        <v>45841</v>
      </c>
      <c r="E419" s="70">
        <v>45862</v>
      </c>
      <c r="F419" s="70">
        <v>45841</v>
      </c>
      <c r="G419" s="70">
        <v>45862</v>
      </c>
      <c r="H419">
        <v>2.04</v>
      </c>
      <c r="I419" s="71">
        <v>0</v>
      </c>
    </row>
    <row r="420" spans="1:9">
      <c r="A420" t="s">
        <v>3417</v>
      </c>
      <c r="B420" t="s">
        <v>2735</v>
      </c>
      <c r="C420">
        <v>0.73</v>
      </c>
      <c r="D420" s="70">
        <v>45841</v>
      </c>
      <c r="E420" s="70">
        <v>45862</v>
      </c>
      <c r="F420" s="70">
        <v>45841</v>
      </c>
      <c r="G420" s="70">
        <v>45862</v>
      </c>
      <c r="H420">
        <v>2.04</v>
      </c>
      <c r="I420" s="71">
        <v>0</v>
      </c>
    </row>
    <row r="421" spans="1:9">
      <c r="A421" t="s">
        <v>2844</v>
      </c>
      <c r="B421" t="s">
        <v>4680</v>
      </c>
      <c r="C421">
        <v>0.27</v>
      </c>
      <c r="D421" s="70">
        <v>45841</v>
      </c>
      <c r="E421" s="70">
        <v>45848</v>
      </c>
      <c r="F421" s="70">
        <v>45841</v>
      </c>
      <c r="G421" s="70">
        <v>45848</v>
      </c>
      <c r="H421">
        <v>2.96</v>
      </c>
      <c r="I421" s="71">
        <v>0</v>
      </c>
    </row>
    <row r="422" spans="1:9">
      <c r="A422" t="s">
        <v>2418</v>
      </c>
      <c r="B422" t="s">
        <v>4679</v>
      </c>
      <c r="C422">
        <v>0.27</v>
      </c>
      <c r="D422" s="70">
        <v>45841</v>
      </c>
      <c r="E422" s="70">
        <v>45848</v>
      </c>
      <c r="F422" s="70">
        <v>45841</v>
      </c>
      <c r="G422" s="70">
        <v>45848</v>
      </c>
      <c r="H422">
        <v>2.96</v>
      </c>
      <c r="I422" s="71">
        <v>0</v>
      </c>
    </row>
    <row r="423" spans="1:9">
      <c r="A423" t="s">
        <v>2789</v>
      </c>
      <c r="B423" t="s">
        <v>2699</v>
      </c>
      <c r="C423">
        <v>0.73</v>
      </c>
      <c r="D423" s="70">
        <v>45843</v>
      </c>
      <c r="E423" s="70">
        <v>45864</v>
      </c>
      <c r="F423" s="70">
        <v>45843</v>
      </c>
      <c r="G423" s="70">
        <v>45864</v>
      </c>
      <c r="H423">
        <v>2.35</v>
      </c>
      <c r="I423" s="71">
        <v>0</v>
      </c>
    </row>
    <row r="424" spans="1:9">
      <c r="A424" t="s">
        <v>2790</v>
      </c>
      <c r="B424" t="s">
        <v>2701</v>
      </c>
      <c r="C424">
        <v>0.73</v>
      </c>
      <c r="D424" s="70">
        <v>45843</v>
      </c>
      <c r="E424" s="70">
        <v>45864</v>
      </c>
      <c r="F424" s="70">
        <v>45843</v>
      </c>
      <c r="G424" s="70">
        <v>45864</v>
      </c>
      <c r="H424">
        <v>2.35</v>
      </c>
      <c r="I424" s="71">
        <v>0</v>
      </c>
    </row>
    <row r="425" spans="1:9">
      <c r="A425" t="s">
        <v>72</v>
      </c>
      <c r="B425" t="s">
        <v>4686</v>
      </c>
      <c r="C425">
        <v>0.27</v>
      </c>
      <c r="D425" s="70">
        <v>45843</v>
      </c>
      <c r="E425" s="70">
        <v>45850</v>
      </c>
      <c r="F425" s="70">
        <v>45843</v>
      </c>
      <c r="G425" s="70">
        <v>45850</v>
      </c>
      <c r="H425">
        <v>4.1900000000000004</v>
      </c>
      <c r="I425" s="71">
        <v>0</v>
      </c>
    </row>
    <row r="426" spans="1:9">
      <c r="A426" t="s">
        <v>3223</v>
      </c>
      <c r="B426" t="s">
        <v>4693</v>
      </c>
      <c r="C426">
        <v>0.27</v>
      </c>
      <c r="D426" s="70">
        <v>45843</v>
      </c>
      <c r="E426" s="70">
        <v>45850</v>
      </c>
      <c r="F426" s="70">
        <v>45843</v>
      </c>
      <c r="G426" s="70">
        <v>45850</v>
      </c>
      <c r="H426">
        <v>4.54</v>
      </c>
      <c r="I426" s="71">
        <v>0</v>
      </c>
    </row>
    <row r="427" spans="1:9">
      <c r="A427" t="s">
        <v>1294</v>
      </c>
      <c r="B427" t="s">
        <v>4697</v>
      </c>
      <c r="C427">
        <v>0.27</v>
      </c>
      <c r="D427" s="70">
        <v>45843</v>
      </c>
      <c r="E427" s="70">
        <v>45850</v>
      </c>
      <c r="F427" s="70">
        <v>45843</v>
      </c>
      <c r="G427" s="70">
        <v>45850</v>
      </c>
      <c r="H427">
        <v>4.8499999999999996</v>
      </c>
      <c r="I427" s="71">
        <v>0</v>
      </c>
    </row>
    <row r="428" spans="1:9">
      <c r="A428" t="s">
        <v>2311</v>
      </c>
      <c r="B428" t="s">
        <v>4692</v>
      </c>
      <c r="C428">
        <v>0.27</v>
      </c>
      <c r="D428" s="70">
        <v>45843</v>
      </c>
      <c r="E428" s="70">
        <v>45850</v>
      </c>
      <c r="F428" s="70">
        <v>45843</v>
      </c>
      <c r="G428" s="70">
        <v>45850</v>
      </c>
      <c r="H428">
        <v>3.65</v>
      </c>
      <c r="I428" s="71">
        <v>0</v>
      </c>
    </row>
    <row r="429" spans="1:9">
      <c r="A429" t="s">
        <v>2876</v>
      </c>
      <c r="B429" t="s">
        <v>2735</v>
      </c>
      <c r="C429">
        <v>0.73</v>
      </c>
      <c r="D429" s="70">
        <v>45843</v>
      </c>
      <c r="E429" s="70">
        <v>45864</v>
      </c>
      <c r="F429" s="70">
        <v>45843</v>
      </c>
      <c r="G429" s="70">
        <v>45864</v>
      </c>
      <c r="H429">
        <v>1</v>
      </c>
      <c r="I429" s="71">
        <v>0</v>
      </c>
    </row>
    <row r="430" spans="1:9">
      <c r="A430" t="s">
        <v>2975</v>
      </c>
      <c r="B430" t="s">
        <v>2769</v>
      </c>
      <c r="C430">
        <v>0.73</v>
      </c>
      <c r="D430" s="70">
        <v>45843</v>
      </c>
      <c r="E430" s="70">
        <v>45864</v>
      </c>
      <c r="F430" s="70">
        <v>45843</v>
      </c>
      <c r="G430" s="70">
        <v>45864</v>
      </c>
      <c r="H430">
        <v>4.7699999999999996</v>
      </c>
      <c r="I430" s="71">
        <v>0</v>
      </c>
    </row>
    <row r="431" spans="1:9">
      <c r="A431" t="s">
        <v>972</v>
      </c>
      <c r="B431" t="s">
        <v>4705</v>
      </c>
      <c r="C431">
        <v>0.27</v>
      </c>
      <c r="D431" s="70">
        <v>45844</v>
      </c>
      <c r="E431" s="70">
        <v>45851</v>
      </c>
      <c r="F431" s="70">
        <v>45844</v>
      </c>
      <c r="G431" s="70">
        <v>45851</v>
      </c>
      <c r="H431">
        <v>5.12</v>
      </c>
      <c r="I431" s="71">
        <v>0</v>
      </c>
    </row>
    <row r="432" spans="1:9">
      <c r="A432" t="s">
        <v>3150</v>
      </c>
      <c r="B432" t="s">
        <v>2935</v>
      </c>
      <c r="C432">
        <v>0.73</v>
      </c>
      <c r="D432" s="70">
        <v>45844</v>
      </c>
      <c r="E432" s="70">
        <v>45865</v>
      </c>
      <c r="F432" s="70">
        <v>45844</v>
      </c>
      <c r="G432" s="70">
        <v>45865</v>
      </c>
      <c r="H432">
        <v>5.38</v>
      </c>
      <c r="I432" s="71">
        <v>0</v>
      </c>
    </row>
    <row r="433" spans="1:9">
      <c r="A433" t="s">
        <v>466</v>
      </c>
      <c r="B433" t="s">
        <v>4696</v>
      </c>
      <c r="C433">
        <v>0.27</v>
      </c>
      <c r="D433" s="70">
        <v>45845</v>
      </c>
      <c r="E433" s="70">
        <v>45852</v>
      </c>
      <c r="F433" s="70">
        <v>45845</v>
      </c>
      <c r="G433" s="70">
        <v>45852</v>
      </c>
      <c r="H433">
        <v>5.69</v>
      </c>
      <c r="I433" s="71">
        <v>0</v>
      </c>
    </row>
    <row r="434" spans="1:9">
      <c r="A434" t="s">
        <v>2871</v>
      </c>
      <c r="B434" t="s">
        <v>2729</v>
      </c>
      <c r="C434">
        <v>0.73</v>
      </c>
      <c r="D434" s="70">
        <v>45846</v>
      </c>
      <c r="E434" s="70">
        <v>45867</v>
      </c>
      <c r="F434" s="70">
        <v>45846</v>
      </c>
      <c r="G434" s="70">
        <v>45867</v>
      </c>
      <c r="H434">
        <v>1.96</v>
      </c>
      <c r="I434" s="71">
        <v>0</v>
      </c>
    </row>
    <row r="435" spans="1:9">
      <c r="A435" t="s">
        <v>3287</v>
      </c>
      <c r="B435" t="s">
        <v>2771</v>
      </c>
      <c r="C435">
        <v>0.73</v>
      </c>
      <c r="D435" s="70">
        <v>45846</v>
      </c>
      <c r="E435" s="70">
        <v>45867</v>
      </c>
      <c r="F435" s="70">
        <v>45846</v>
      </c>
      <c r="G435" s="70">
        <v>45867</v>
      </c>
      <c r="H435">
        <v>4.3499999999999996</v>
      </c>
      <c r="I435" s="71">
        <v>0</v>
      </c>
    </row>
    <row r="436" spans="1:9">
      <c r="A436" t="s">
        <v>3093</v>
      </c>
      <c r="B436" t="s">
        <v>2989</v>
      </c>
      <c r="C436">
        <v>0.73</v>
      </c>
      <c r="D436" s="70">
        <v>45846</v>
      </c>
      <c r="E436" s="70">
        <v>45867</v>
      </c>
      <c r="F436" s="70">
        <v>45846</v>
      </c>
      <c r="G436" s="70">
        <v>45867</v>
      </c>
      <c r="H436">
        <v>5.27</v>
      </c>
      <c r="I436" s="71">
        <v>0</v>
      </c>
    </row>
    <row r="437" spans="1:9">
      <c r="A437" t="s">
        <v>2903</v>
      </c>
      <c r="B437" t="s">
        <v>4682</v>
      </c>
      <c r="C437">
        <v>0.27</v>
      </c>
      <c r="D437" s="70">
        <v>45846</v>
      </c>
      <c r="E437" s="70">
        <v>45853</v>
      </c>
      <c r="F437" s="70">
        <v>45846</v>
      </c>
      <c r="G437" s="70">
        <v>45853</v>
      </c>
      <c r="H437">
        <v>1.42</v>
      </c>
      <c r="I437" s="71">
        <v>0</v>
      </c>
    </row>
    <row r="438" spans="1:9">
      <c r="A438" t="s">
        <v>3108</v>
      </c>
      <c r="B438" t="s">
        <v>4688</v>
      </c>
      <c r="C438">
        <v>0.27</v>
      </c>
      <c r="D438" s="70">
        <v>45847</v>
      </c>
      <c r="E438" s="70">
        <v>45854</v>
      </c>
      <c r="F438" s="70">
        <v>45847</v>
      </c>
      <c r="G438" s="70">
        <v>45854</v>
      </c>
      <c r="H438">
        <v>3.35</v>
      </c>
      <c r="I438" s="71">
        <v>0</v>
      </c>
    </row>
    <row r="439" spans="1:9">
      <c r="A439" t="s">
        <v>3137</v>
      </c>
      <c r="B439" t="s">
        <v>2798</v>
      </c>
      <c r="C439">
        <v>0.73</v>
      </c>
      <c r="D439" s="70">
        <v>45847</v>
      </c>
      <c r="E439" s="70">
        <v>45868</v>
      </c>
      <c r="F439" s="70">
        <v>45847</v>
      </c>
      <c r="G439" s="70">
        <v>45868</v>
      </c>
      <c r="H439">
        <v>5.19</v>
      </c>
      <c r="I439" s="71">
        <v>0</v>
      </c>
    </row>
    <row r="440" spans="1:9">
      <c r="A440" t="s">
        <v>2255</v>
      </c>
      <c r="B440" t="s">
        <v>4699</v>
      </c>
      <c r="C440">
        <v>0.27</v>
      </c>
      <c r="D440" s="70">
        <v>45847</v>
      </c>
      <c r="E440" s="70">
        <v>45854</v>
      </c>
      <c r="F440" s="70">
        <v>45847</v>
      </c>
      <c r="G440" s="70">
        <v>45854</v>
      </c>
      <c r="H440">
        <v>4.6500000000000004</v>
      </c>
      <c r="I440" s="71">
        <v>0</v>
      </c>
    </row>
    <row r="441" spans="1:9">
      <c r="A441" t="s">
        <v>3094</v>
      </c>
      <c r="B441" t="s">
        <v>2913</v>
      </c>
      <c r="C441">
        <v>0.73</v>
      </c>
      <c r="D441" s="70">
        <v>45847</v>
      </c>
      <c r="E441" s="70">
        <v>45868</v>
      </c>
      <c r="F441" s="70">
        <v>45847</v>
      </c>
      <c r="G441" s="70">
        <v>45868</v>
      </c>
      <c r="H441">
        <v>5.27</v>
      </c>
      <c r="I441" s="71">
        <v>0</v>
      </c>
    </row>
    <row r="442" spans="1:9">
      <c r="A442" t="s">
        <v>3096</v>
      </c>
      <c r="B442" t="s">
        <v>2913</v>
      </c>
      <c r="C442">
        <v>0.73</v>
      </c>
      <c r="D442" s="70">
        <v>45847</v>
      </c>
      <c r="E442" s="70">
        <v>45868</v>
      </c>
      <c r="F442" s="70">
        <v>45847</v>
      </c>
      <c r="G442" s="70">
        <v>45868</v>
      </c>
      <c r="H442">
        <v>4.2699999999999996</v>
      </c>
      <c r="I442" s="71">
        <v>0</v>
      </c>
    </row>
    <row r="443" spans="1:9">
      <c r="A443" t="s">
        <v>1038</v>
      </c>
      <c r="B443" t="s">
        <v>4688</v>
      </c>
      <c r="C443">
        <v>0.27</v>
      </c>
      <c r="D443" s="70">
        <v>45847</v>
      </c>
      <c r="E443" s="70">
        <v>45854</v>
      </c>
      <c r="F443" s="70">
        <v>45847</v>
      </c>
      <c r="G443" s="70">
        <v>45854</v>
      </c>
      <c r="H443">
        <v>2.42</v>
      </c>
      <c r="I443" s="71">
        <v>0</v>
      </c>
    </row>
    <row r="444" spans="1:9">
      <c r="A444" t="s">
        <v>2899</v>
      </c>
      <c r="B444" t="s">
        <v>2735</v>
      </c>
      <c r="C444">
        <v>0.73</v>
      </c>
      <c r="D444" s="70">
        <v>45847</v>
      </c>
      <c r="E444" s="70">
        <v>45868</v>
      </c>
      <c r="F444" s="70">
        <v>45847</v>
      </c>
      <c r="G444" s="70">
        <v>45868</v>
      </c>
      <c r="H444">
        <v>0.77</v>
      </c>
      <c r="I444" s="71">
        <v>0</v>
      </c>
    </row>
    <row r="445" spans="1:9">
      <c r="A445" t="s">
        <v>3233</v>
      </c>
      <c r="B445" t="s">
        <v>3234</v>
      </c>
      <c r="C445">
        <v>0.73</v>
      </c>
      <c r="D445" s="70">
        <v>45847</v>
      </c>
      <c r="E445" s="70">
        <v>45868</v>
      </c>
      <c r="F445" s="70">
        <v>45847</v>
      </c>
      <c r="G445" s="70">
        <v>45868</v>
      </c>
      <c r="H445">
        <v>6.46</v>
      </c>
      <c r="I445" s="71">
        <v>0</v>
      </c>
    </row>
    <row r="446" spans="1:9">
      <c r="A446" t="s">
        <v>3237</v>
      </c>
      <c r="B446" t="s">
        <v>2729</v>
      </c>
      <c r="C446">
        <v>0.73</v>
      </c>
      <c r="D446" s="70">
        <v>45847</v>
      </c>
      <c r="E446" s="70">
        <v>45868</v>
      </c>
      <c r="F446" s="70">
        <v>45847</v>
      </c>
      <c r="G446" s="70">
        <v>45868</v>
      </c>
      <c r="H446">
        <v>2.04</v>
      </c>
      <c r="I446" s="71">
        <v>0</v>
      </c>
    </row>
    <row r="447" spans="1:9">
      <c r="A447" t="s">
        <v>3238</v>
      </c>
      <c r="B447" t="s">
        <v>2731</v>
      </c>
      <c r="C447">
        <v>0.73</v>
      </c>
      <c r="D447" s="70">
        <v>45847</v>
      </c>
      <c r="E447" s="70">
        <v>45868</v>
      </c>
      <c r="F447" s="70">
        <v>45847</v>
      </c>
      <c r="G447" s="70">
        <v>45868</v>
      </c>
      <c r="H447">
        <v>2.04</v>
      </c>
      <c r="I447" s="71">
        <v>0</v>
      </c>
    </row>
    <row r="448" spans="1:9">
      <c r="A448" t="s">
        <v>3239</v>
      </c>
      <c r="B448" t="s">
        <v>2733</v>
      </c>
      <c r="C448">
        <v>0.73</v>
      </c>
      <c r="D448" s="70">
        <v>45847</v>
      </c>
      <c r="E448" s="70">
        <v>45868</v>
      </c>
      <c r="F448" s="70">
        <v>45847</v>
      </c>
      <c r="G448" s="70">
        <v>45868</v>
      </c>
      <c r="H448">
        <v>2.04</v>
      </c>
      <c r="I448" s="71">
        <v>0</v>
      </c>
    </row>
    <row r="449" spans="1:9">
      <c r="A449" t="s">
        <v>3240</v>
      </c>
      <c r="B449" t="s">
        <v>2735</v>
      </c>
      <c r="C449">
        <v>0.73</v>
      </c>
      <c r="D449" s="70">
        <v>45847</v>
      </c>
      <c r="E449" s="70">
        <v>45868</v>
      </c>
      <c r="F449" s="70">
        <v>45847</v>
      </c>
      <c r="G449" s="70">
        <v>45868</v>
      </c>
      <c r="H449">
        <v>2.04</v>
      </c>
      <c r="I449" s="71">
        <v>0</v>
      </c>
    </row>
    <row r="450" spans="1:9">
      <c r="A450" t="s">
        <v>2872</v>
      </c>
      <c r="B450" t="s">
        <v>2731</v>
      </c>
      <c r="C450">
        <v>0.73</v>
      </c>
      <c r="D450" s="70">
        <v>45848</v>
      </c>
      <c r="E450" s="70">
        <v>45869</v>
      </c>
      <c r="F450" s="70">
        <v>45848</v>
      </c>
      <c r="G450" s="70">
        <v>45869</v>
      </c>
      <c r="H450">
        <v>1.88</v>
      </c>
      <c r="I450" s="71">
        <v>0</v>
      </c>
    </row>
    <row r="451" spans="1:9">
      <c r="A451" t="s">
        <v>159</v>
      </c>
      <c r="B451" t="s">
        <v>4686</v>
      </c>
      <c r="C451">
        <v>0.27</v>
      </c>
      <c r="D451" s="70">
        <v>45848</v>
      </c>
      <c r="E451" s="70">
        <v>45855</v>
      </c>
      <c r="F451" s="70">
        <v>45848</v>
      </c>
      <c r="G451" s="70">
        <v>45855</v>
      </c>
      <c r="H451">
        <v>3.31</v>
      </c>
      <c r="I451" s="71">
        <v>0</v>
      </c>
    </row>
    <row r="452" spans="1:9">
      <c r="A452" t="s">
        <v>1030</v>
      </c>
      <c r="B452" t="s">
        <v>4688</v>
      </c>
      <c r="C452">
        <v>0.27</v>
      </c>
      <c r="D452" s="70">
        <v>45848</v>
      </c>
      <c r="E452" s="70">
        <v>45855</v>
      </c>
      <c r="F452" s="70">
        <v>45848</v>
      </c>
      <c r="G452" s="70">
        <v>45855</v>
      </c>
      <c r="H452">
        <v>3.12</v>
      </c>
      <c r="I452" s="71">
        <v>0</v>
      </c>
    </row>
    <row r="453" spans="1:9">
      <c r="A453" t="s">
        <v>3038</v>
      </c>
      <c r="B453" t="s">
        <v>4702</v>
      </c>
      <c r="C453">
        <v>0.27</v>
      </c>
      <c r="D453" s="70">
        <v>45848</v>
      </c>
      <c r="E453" s="70">
        <v>45855</v>
      </c>
      <c r="F453" s="70">
        <v>45848</v>
      </c>
      <c r="G453" s="70">
        <v>45855</v>
      </c>
      <c r="H453">
        <v>4.1500000000000004</v>
      </c>
      <c r="I453" s="71">
        <v>0</v>
      </c>
    </row>
    <row r="454" spans="1:9">
      <c r="A454" t="s">
        <v>3101</v>
      </c>
      <c r="B454" t="s">
        <v>2918</v>
      </c>
      <c r="C454">
        <v>0.73</v>
      </c>
      <c r="D454" s="70">
        <v>45848</v>
      </c>
      <c r="E454" s="70">
        <v>45869</v>
      </c>
      <c r="F454" s="70">
        <v>45848</v>
      </c>
      <c r="G454" s="70">
        <v>45869</v>
      </c>
      <c r="H454">
        <v>4.1900000000000004</v>
      </c>
      <c r="I454" s="71">
        <v>0</v>
      </c>
    </row>
    <row r="455" spans="1:9">
      <c r="A455" t="s">
        <v>2904</v>
      </c>
      <c r="B455" t="s">
        <v>4683</v>
      </c>
      <c r="C455">
        <v>0.27</v>
      </c>
      <c r="D455" s="70">
        <v>45848</v>
      </c>
      <c r="E455" s="70">
        <v>45855</v>
      </c>
      <c r="F455" s="70">
        <v>45848</v>
      </c>
      <c r="G455" s="70">
        <v>45855</v>
      </c>
      <c r="H455">
        <v>1.35</v>
      </c>
      <c r="I455" s="71">
        <v>0</v>
      </c>
    </row>
    <row r="456" spans="1:9">
      <c r="A456" t="s">
        <v>3390</v>
      </c>
      <c r="B456" t="s">
        <v>3236</v>
      </c>
      <c r="C456">
        <v>0.73</v>
      </c>
      <c r="D456" s="70">
        <v>45848</v>
      </c>
      <c r="E456" s="70">
        <v>45869</v>
      </c>
      <c r="F456" s="70">
        <v>45848</v>
      </c>
      <c r="G456" s="70">
        <v>45869</v>
      </c>
      <c r="H456">
        <v>6.54</v>
      </c>
      <c r="I456" s="71">
        <v>0</v>
      </c>
    </row>
    <row r="457" spans="1:9">
      <c r="A457" t="s">
        <v>489</v>
      </c>
      <c r="B457" t="s">
        <v>4701</v>
      </c>
      <c r="C457">
        <v>0.27</v>
      </c>
      <c r="D457" s="70">
        <v>45848</v>
      </c>
      <c r="E457" s="70">
        <v>45855</v>
      </c>
      <c r="F457" s="70">
        <v>45848</v>
      </c>
      <c r="G457" s="70">
        <v>45855</v>
      </c>
      <c r="H457">
        <v>5.38</v>
      </c>
      <c r="I457" s="71">
        <v>0</v>
      </c>
    </row>
    <row r="458" spans="1:9">
      <c r="A458" t="s">
        <v>2425</v>
      </c>
      <c r="B458" t="s">
        <v>4684</v>
      </c>
      <c r="C458">
        <v>0.27</v>
      </c>
      <c r="D458" s="70">
        <v>45850</v>
      </c>
      <c r="E458" s="70">
        <v>45857</v>
      </c>
      <c r="F458" s="70">
        <v>45850</v>
      </c>
      <c r="G458" s="70">
        <v>45857</v>
      </c>
      <c r="H458">
        <v>1.58</v>
      </c>
      <c r="I458" s="71">
        <v>0</v>
      </c>
    </row>
    <row r="459" spans="1:9">
      <c r="A459" t="s">
        <v>1101</v>
      </c>
      <c r="B459" t="s">
        <v>4693</v>
      </c>
      <c r="C459">
        <v>0.27</v>
      </c>
      <c r="D459" s="70">
        <v>45850</v>
      </c>
      <c r="E459" s="70">
        <v>45857</v>
      </c>
      <c r="F459" s="70">
        <v>45850</v>
      </c>
      <c r="G459" s="70">
        <v>45857</v>
      </c>
      <c r="H459">
        <v>4.62</v>
      </c>
      <c r="I459" s="71">
        <v>0</v>
      </c>
    </row>
    <row r="460" spans="1:9">
      <c r="A460" t="s">
        <v>1292</v>
      </c>
      <c r="B460" t="s">
        <v>4697</v>
      </c>
      <c r="C460">
        <v>0.27</v>
      </c>
      <c r="D460" s="70">
        <v>45850</v>
      </c>
      <c r="E460" s="70">
        <v>45857</v>
      </c>
      <c r="F460" s="70">
        <v>45850</v>
      </c>
      <c r="G460" s="70">
        <v>45857</v>
      </c>
      <c r="H460">
        <v>5.46</v>
      </c>
      <c r="I460" s="71">
        <v>0</v>
      </c>
    </row>
    <row r="461" spans="1:9">
      <c r="A461" t="s">
        <v>3095</v>
      </c>
      <c r="B461" t="s">
        <v>2989</v>
      </c>
      <c r="C461">
        <v>0.73</v>
      </c>
      <c r="D461" s="70">
        <v>45850</v>
      </c>
      <c r="E461" s="70">
        <v>45871</v>
      </c>
      <c r="F461" s="70">
        <v>45850</v>
      </c>
      <c r="G461" s="70">
        <v>45871</v>
      </c>
      <c r="H461">
        <v>4.1500000000000004</v>
      </c>
      <c r="I461" s="71">
        <v>0</v>
      </c>
    </row>
    <row r="462" spans="1:9">
      <c r="A462" t="s">
        <v>1066</v>
      </c>
      <c r="B462" t="s">
        <v>4687</v>
      </c>
      <c r="C462">
        <v>0.27</v>
      </c>
      <c r="D462" s="70">
        <v>45850</v>
      </c>
      <c r="E462" s="70">
        <v>45857</v>
      </c>
      <c r="F462" s="70">
        <v>45850</v>
      </c>
      <c r="G462" s="70">
        <v>45857</v>
      </c>
      <c r="H462">
        <v>4.88</v>
      </c>
      <c r="I462" s="71">
        <v>0</v>
      </c>
    </row>
    <row r="463" spans="1:9">
      <c r="A463" t="s">
        <v>1090</v>
      </c>
      <c r="B463" t="s">
        <v>4687</v>
      </c>
      <c r="C463">
        <v>0.27</v>
      </c>
      <c r="D463" s="70">
        <v>45850</v>
      </c>
      <c r="E463" s="70">
        <v>45857</v>
      </c>
      <c r="F463" s="70">
        <v>45850</v>
      </c>
      <c r="G463" s="70">
        <v>45857</v>
      </c>
      <c r="H463">
        <v>5.23</v>
      </c>
      <c r="I463" s="71">
        <v>0</v>
      </c>
    </row>
    <row r="464" spans="1:9">
      <c r="A464" t="s">
        <v>104</v>
      </c>
      <c r="B464" t="s">
        <v>4686</v>
      </c>
      <c r="C464">
        <v>0.27</v>
      </c>
      <c r="D464" s="70">
        <v>45850</v>
      </c>
      <c r="E464" s="70">
        <v>45857</v>
      </c>
      <c r="F464" s="70">
        <v>45850</v>
      </c>
      <c r="G464" s="70">
        <v>45857</v>
      </c>
      <c r="H464">
        <v>2.35</v>
      </c>
      <c r="I464" s="71">
        <v>0</v>
      </c>
    </row>
    <row r="465" spans="1:9">
      <c r="A465" t="s">
        <v>2892</v>
      </c>
      <c r="B465" t="s">
        <v>2699</v>
      </c>
      <c r="C465">
        <v>0.73</v>
      </c>
      <c r="D465" s="70">
        <v>45850</v>
      </c>
      <c r="E465" s="70">
        <v>45871</v>
      </c>
      <c r="F465" s="70">
        <v>45850</v>
      </c>
      <c r="G465" s="70">
        <v>45871</v>
      </c>
      <c r="H465">
        <v>2.96</v>
      </c>
      <c r="I465" s="71">
        <v>0</v>
      </c>
    </row>
    <row r="466" spans="1:9">
      <c r="A466" t="s">
        <v>2893</v>
      </c>
      <c r="B466" t="s">
        <v>2701</v>
      </c>
      <c r="C466">
        <v>0.73</v>
      </c>
      <c r="D466" s="70">
        <v>45850</v>
      </c>
      <c r="E466" s="70">
        <v>45871</v>
      </c>
      <c r="F466" s="70">
        <v>45850</v>
      </c>
      <c r="G466" s="70">
        <v>45871</v>
      </c>
      <c r="H466">
        <v>2.96</v>
      </c>
      <c r="I466" s="71">
        <v>0</v>
      </c>
    </row>
    <row r="467" spans="1:9">
      <c r="A467" t="s">
        <v>3285</v>
      </c>
      <c r="B467" t="s">
        <v>2767</v>
      </c>
      <c r="C467">
        <v>0.73</v>
      </c>
      <c r="D467" s="70">
        <v>45851</v>
      </c>
      <c r="E467" s="70">
        <v>45872</v>
      </c>
      <c r="F467" s="70">
        <v>45851</v>
      </c>
      <c r="G467" s="70">
        <v>45872</v>
      </c>
      <c r="H467">
        <v>4.1900000000000004</v>
      </c>
      <c r="I467" s="71">
        <v>0</v>
      </c>
    </row>
    <row r="468" spans="1:9">
      <c r="A468" t="s">
        <v>3360</v>
      </c>
      <c r="B468" t="s">
        <v>2817</v>
      </c>
      <c r="C468">
        <v>0.73</v>
      </c>
      <c r="D468" s="70">
        <v>45851</v>
      </c>
      <c r="E468" s="70">
        <v>45872</v>
      </c>
      <c r="F468" s="70">
        <v>45851</v>
      </c>
      <c r="G468" s="70">
        <v>45872</v>
      </c>
      <c r="H468">
        <v>4.54</v>
      </c>
      <c r="I468" s="71">
        <v>0</v>
      </c>
    </row>
    <row r="469" spans="1:9">
      <c r="A469" t="s">
        <v>3204</v>
      </c>
      <c r="B469" t="s">
        <v>2913</v>
      </c>
      <c r="C469">
        <v>0.73</v>
      </c>
      <c r="D469" s="70">
        <v>45851</v>
      </c>
      <c r="E469" s="70">
        <v>45872</v>
      </c>
      <c r="F469" s="70">
        <v>45851</v>
      </c>
      <c r="G469" s="70">
        <v>45872</v>
      </c>
      <c r="H469">
        <v>4.8499999999999996</v>
      </c>
      <c r="I469" s="71">
        <v>0</v>
      </c>
    </row>
    <row r="470" spans="1:9">
      <c r="A470" t="s">
        <v>2937</v>
      </c>
      <c r="B470" t="s">
        <v>2796</v>
      </c>
      <c r="C470">
        <v>0.73</v>
      </c>
      <c r="D470" s="70">
        <v>45851</v>
      </c>
      <c r="E470" s="70">
        <v>45872</v>
      </c>
      <c r="F470" s="70">
        <v>45851</v>
      </c>
      <c r="G470" s="70">
        <v>45872</v>
      </c>
      <c r="H470">
        <v>3.65</v>
      </c>
      <c r="I470" s="71">
        <v>0</v>
      </c>
    </row>
    <row r="471" spans="1:9">
      <c r="A471" t="s">
        <v>2833</v>
      </c>
      <c r="B471" t="s">
        <v>4685</v>
      </c>
      <c r="C471">
        <v>0.27</v>
      </c>
      <c r="D471" s="70">
        <v>45852</v>
      </c>
      <c r="E471" s="70">
        <v>45859</v>
      </c>
      <c r="F471" s="70">
        <v>45852</v>
      </c>
      <c r="G471" s="70">
        <v>45859</v>
      </c>
      <c r="H471">
        <v>1.5</v>
      </c>
      <c r="I471" s="71">
        <v>0</v>
      </c>
    </row>
    <row r="472" spans="1:9">
      <c r="A472" t="s">
        <v>3090</v>
      </c>
      <c r="B472" t="s">
        <v>3091</v>
      </c>
      <c r="C472">
        <v>0.73</v>
      </c>
      <c r="D472" s="70">
        <v>45852</v>
      </c>
      <c r="E472" s="70">
        <v>45873</v>
      </c>
      <c r="F472" s="70">
        <v>45852</v>
      </c>
      <c r="G472" s="70">
        <v>45873</v>
      </c>
      <c r="H472">
        <v>5.12</v>
      </c>
      <c r="I472" s="71">
        <v>0</v>
      </c>
    </row>
    <row r="473" spans="1:9">
      <c r="A473" t="s">
        <v>79</v>
      </c>
      <c r="B473" t="s">
        <v>4686</v>
      </c>
      <c r="C473">
        <v>0.27</v>
      </c>
      <c r="D473" s="70">
        <v>45852</v>
      </c>
      <c r="E473" s="70">
        <v>45859</v>
      </c>
      <c r="F473" s="70">
        <v>45852</v>
      </c>
      <c r="G473" s="70">
        <v>45859</v>
      </c>
      <c r="H473">
        <v>3</v>
      </c>
      <c r="I473" s="71">
        <v>0</v>
      </c>
    </row>
    <row r="474" spans="1:9">
      <c r="A474" t="s">
        <v>3495</v>
      </c>
      <c r="B474" t="s">
        <v>3021</v>
      </c>
      <c r="C474">
        <v>0.73</v>
      </c>
      <c r="D474" s="70">
        <v>45853</v>
      </c>
      <c r="E474" s="70">
        <v>45874</v>
      </c>
      <c r="F474" s="70">
        <v>45853</v>
      </c>
      <c r="G474" s="70">
        <v>45874</v>
      </c>
      <c r="H474">
        <v>5.69</v>
      </c>
      <c r="I474" s="71">
        <v>0</v>
      </c>
    </row>
    <row r="475" spans="1:9">
      <c r="A475" t="s">
        <v>2241</v>
      </c>
      <c r="B475" t="s">
        <v>4699</v>
      </c>
      <c r="C475">
        <v>0.27</v>
      </c>
      <c r="D475" s="70">
        <v>45853</v>
      </c>
      <c r="E475" s="70">
        <v>45860</v>
      </c>
      <c r="F475" s="70">
        <v>45853</v>
      </c>
      <c r="G475" s="70">
        <v>45860</v>
      </c>
      <c r="H475">
        <v>4.3099999999999996</v>
      </c>
      <c r="I475" s="71">
        <v>0</v>
      </c>
    </row>
    <row r="476" spans="1:9">
      <c r="A476" t="s">
        <v>1054</v>
      </c>
      <c r="B476" t="s">
        <v>4688</v>
      </c>
      <c r="C476">
        <v>0.27</v>
      </c>
      <c r="D476" s="70">
        <v>45853</v>
      </c>
      <c r="E476" s="70">
        <v>45860</v>
      </c>
      <c r="F476" s="70">
        <v>45853</v>
      </c>
      <c r="G476" s="70">
        <v>45860</v>
      </c>
      <c r="H476">
        <v>2.12</v>
      </c>
      <c r="I476" s="71">
        <v>0</v>
      </c>
    </row>
    <row r="477" spans="1:9">
      <c r="A477" t="s">
        <v>1314</v>
      </c>
      <c r="B477" t="s">
        <v>4697</v>
      </c>
      <c r="C477">
        <v>0.27</v>
      </c>
      <c r="D477" s="70">
        <v>45854</v>
      </c>
      <c r="E477" s="70">
        <v>45861</v>
      </c>
      <c r="F477" s="70">
        <v>45854</v>
      </c>
      <c r="G477" s="70">
        <v>45861</v>
      </c>
      <c r="H477">
        <v>4.3099999999999996</v>
      </c>
      <c r="I477" s="71">
        <v>0</v>
      </c>
    </row>
    <row r="478" spans="1:9">
      <c r="A478" t="s">
        <v>1320</v>
      </c>
      <c r="B478" t="s">
        <v>4697</v>
      </c>
      <c r="C478">
        <v>0.27</v>
      </c>
      <c r="D478" s="70">
        <v>45854</v>
      </c>
      <c r="E478" s="70">
        <v>45861</v>
      </c>
      <c r="F478" s="70">
        <v>45854</v>
      </c>
      <c r="G478" s="70">
        <v>45861</v>
      </c>
      <c r="H478">
        <v>4.96</v>
      </c>
      <c r="I478" s="71">
        <v>0</v>
      </c>
    </row>
    <row r="479" spans="1:9">
      <c r="A479" t="s">
        <v>1123</v>
      </c>
      <c r="B479" t="s">
        <v>4693</v>
      </c>
      <c r="C479">
        <v>0.27</v>
      </c>
      <c r="D479" s="70">
        <v>45854</v>
      </c>
      <c r="E479" s="70">
        <v>45861</v>
      </c>
      <c r="F479" s="70">
        <v>45854</v>
      </c>
      <c r="G479" s="70">
        <v>45861</v>
      </c>
      <c r="H479">
        <v>3.27</v>
      </c>
      <c r="I479" s="71">
        <v>0</v>
      </c>
    </row>
    <row r="480" spans="1:9">
      <c r="A480" t="s">
        <v>66</v>
      </c>
      <c r="B480" t="s">
        <v>4686</v>
      </c>
      <c r="C480">
        <v>0.27</v>
      </c>
      <c r="D480" s="70">
        <v>45854</v>
      </c>
      <c r="E480" s="70">
        <v>45861</v>
      </c>
      <c r="F480" s="70">
        <v>45854</v>
      </c>
      <c r="G480" s="70">
        <v>45861</v>
      </c>
      <c r="H480">
        <v>2.08</v>
      </c>
      <c r="I480" s="71">
        <v>0</v>
      </c>
    </row>
    <row r="481" spans="1:9">
      <c r="A481" t="s">
        <v>2956</v>
      </c>
      <c r="B481" t="s">
        <v>2729</v>
      </c>
      <c r="C481">
        <v>0.73</v>
      </c>
      <c r="D481" s="70">
        <v>45854</v>
      </c>
      <c r="E481" s="70">
        <v>45875</v>
      </c>
      <c r="F481" s="70">
        <v>45854</v>
      </c>
      <c r="G481" s="70">
        <v>45875</v>
      </c>
      <c r="H481">
        <v>1.42</v>
      </c>
      <c r="I481" s="71">
        <v>0</v>
      </c>
    </row>
    <row r="482" spans="1:9">
      <c r="A482" t="s">
        <v>3228</v>
      </c>
      <c r="B482" t="s">
        <v>2771</v>
      </c>
      <c r="C482">
        <v>0.73</v>
      </c>
      <c r="D482" s="70">
        <v>45855</v>
      </c>
      <c r="E482" s="70">
        <v>45876</v>
      </c>
      <c r="F482" s="70">
        <v>45855</v>
      </c>
      <c r="G482" s="70">
        <v>45876</v>
      </c>
      <c r="H482">
        <v>3.35</v>
      </c>
      <c r="I482" s="71">
        <v>0</v>
      </c>
    </row>
    <row r="483" spans="1:9">
      <c r="A483" t="s">
        <v>3203</v>
      </c>
      <c r="B483" t="s">
        <v>2989</v>
      </c>
      <c r="C483">
        <v>0.73</v>
      </c>
      <c r="D483" s="70">
        <v>45855</v>
      </c>
      <c r="E483" s="70">
        <v>45876</v>
      </c>
      <c r="F483" s="70">
        <v>45855</v>
      </c>
      <c r="G483" s="70">
        <v>45876</v>
      </c>
      <c r="H483">
        <v>4.6500000000000004</v>
      </c>
      <c r="I483" s="71">
        <v>0</v>
      </c>
    </row>
    <row r="484" spans="1:9">
      <c r="A484" t="s">
        <v>2976</v>
      </c>
      <c r="B484" t="s">
        <v>2771</v>
      </c>
      <c r="C484">
        <v>0.73</v>
      </c>
      <c r="D484" s="70">
        <v>45855</v>
      </c>
      <c r="E484" s="70">
        <v>45876</v>
      </c>
      <c r="F484" s="70">
        <v>45855</v>
      </c>
      <c r="G484" s="70">
        <v>45876</v>
      </c>
      <c r="H484">
        <v>2.42</v>
      </c>
      <c r="I484" s="71">
        <v>0</v>
      </c>
    </row>
    <row r="485" spans="1:9">
      <c r="A485" t="s">
        <v>2460</v>
      </c>
      <c r="B485" t="s">
        <v>4684</v>
      </c>
      <c r="C485">
        <v>0.27</v>
      </c>
      <c r="D485" s="70">
        <v>45855</v>
      </c>
      <c r="E485" s="70">
        <v>45862</v>
      </c>
      <c r="F485" s="70">
        <v>45855</v>
      </c>
      <c r="G485" s="70">
        <v>45862</v>
      </c>
      <c r="H485">
        <v>1.1200000000000001</v>
      </c>
      <c r="I485" s="71">
        <v>0</v>
      </c>
    </row>
    <row r="486" spans="1:9">
      <c r="A486" t="s">
        <v>2931</v>
      </c>
      <c r="B486" t="s">
        <v>4682</v>
      </c>
      <c r="C486">
        <v>0.27</v>
      </c>
      <c r="D486" s="70">
        <v>45855</v>
      </c>
      <c r="E486" s="70">
        <v>45862</v>
      </c>
      <c r="F486" s="70">
        <v>45855</v>
      </c>
      <c r="G486" s="70">
        <v>45862</v>
      </c>
      <c r="H486">
        <v>2.65</v>
      </c>
      <c r="I486" s="71">
        <v>0</v>
      </c>
    </row>
    <row r="487" spans="1:9">
      <c r="A487" t="s">
        <v>2932</v>
      </c>
      <c r="B487" t="s">
        <v>4683</v>
      </c>
      <c r="C487">
        <v>0.27</v>
      </c>
      <c r="D487" s="70">
        <v>45855</v>
      </c>
      <c r="E487" s="70">
        <v>45862</v>
      </c>
      <c r="F487" s="70">
        <v>45855</v>
      </c>
      <c r="G487" s="70">
        <v>45862</v>
      </c>
      <c r="H487">
        <v>2.65</v>
      </c>
      <c r="I487" s="71">
        <v>0</v>
      </c>
    </row>
    <row r="488" spans="1:9">
      <c r="A488" t="s">
        <v>2455</v>
      </c>
      <c r="B488" t="s">
        <v>4684</v>
      </c>
      <c r="C488">
        <v>0.27</v>
      </c>
      <c r="D488" s="70">
        <v>45855</v>
      </c>
      <c r="E488" s="70">
        <v>45862</v>
      </c>
      <c r="F488" s="70">
        <v>45855</v>
      </c>
      <c r="G488" s="70">
        <v>45862</v>
      </c>
      <c r="H488">
        <v>2.65</v>
      </c>
      <c r="I488" s="71">
        <v>0</v>
      </c>
    </row>
    <row r="489" spans="1:9">
      <c r="A489" t="s">
        <v>2933</v>
      </c>
      <c r="B489" t="s">
        <v>4685</v>
      </c>
      <c r="C489">
        <v>0.27</v>
      </c>
      <c r="D489" s="70">
        <v>45855</v>
      </c>
      <c r="E489" s="70">
        <v>45862</v>
      </c>
      <c r="F489" s="70">
        <v>45855</v>
      </c>
      <c r="G489" s="70">
        <v>45862</v>
      </c>
      <c r="H489">
        <v>2.65</v>
      </c>
      <c r="I489" s="71">
        <v>0</v>
      </c>
    </row>
    <row r="490" spans="1:9">
      <c r="A490" t="s">
        <v>2251</v>
      </c>
      <c r="B490" t="s">
        <v>4699</v>
      </c>
      <c r="C490">
        <v>0.27</v>
      </c>
      <c r="D490" s="70">
        <v>45857</v>
      </c>
      <c r="E490" s="70">
        <v>45864</v>
      </c>
      <c r="F490" s="70">
        <v>45857</v>
      </c>
      <c r="G490" s="70">
        <v>45864</v>
      </c>
      <c r="H490">
        <v>5.08</v>
      </c>
      <c r="I490" s="71">
        <v>0</v>
      </c>
    </row>
    <row r="491" spans="1:9">
      <c r="A491" t="s">
        <v>3226</v>
      </c>
      <c r="B491" t="s">
        <v>2767</v>
      </c>
      <c r="C491">
        <v>0.73</v>
      </c>
      <c r="D491" s="70">
        <v>45857</v>
      </c>
      <c r="E491" s="70">
        <v>45878</v>
      </c>
      <c r="F491" s="70">
        <v>45857</v>
      </c>
      <c r="G491" s="70">
        <v>45878</v>
      </c>
      <c r="H491">
        <v>3.31</v>
      </c>
      <c r="I491" s="71">
        <v>0</v>
      </c>
    </row>
    <row r="492" spans="1:9">
      <c r="A492" t="s">
        <v>2901</v>
      </c>
      <c r="B492" t="s">
        <v>4684</v>
      </c>
      <c r="C492">
        <v>0.27</v>
      </c>
      <c r="D492" s="70">
        <v>45857</v>
      </c>
      <c r="E492" s="70">
        <v>45864</v>
      </c>
      <c r="F492" s="70">
        <v>45857</v>
      </c>
      <c r="G492" s="70">
        <v>45864</v>
      </c>
      <c r="H492">
        <v>1.31</v>
      </c>
      <c r="I492" s="71">
        <v>0</v>
      </c>
    </row>
    <row r="493" spans="1:9">
      <c r="A493" t="s">
        <v>2246</v>
      </c>
      <c r="B493" t="s">
        <v>4699</v>
      </c>
      <c r="C493">
        <v>0.27</v>
      </c>
      <c r="D493" s="70">
        <v>45857</v>
      </c>
      <c r="E493" s="70">
        <v>45864</v>
      </c>
      <c r="F493" s="70">
        <v>45857</v>
      </c>
      <c r="G493" s="70">
        <v>45864</v>
      </c>
      <c r="H493">
        <v>4.8499999999999996</v>
      </c>
      <c r="I493" s="71">
        <v>0</v>
      </c>
    </row>
    <row r="494" spans="1:9">
      <c r="A494" t="s">
        <v>2843</v>
      </c>
      <c r="B494" t="s">
        <v>2771</v>
      </c>
      <c r="C494">
        <v>0.73</v>
      </c>
      <c r="D494" s="70">
        <v>45857</v>
      </c>
      <c r="E494" s="70">
        <v>45878</v>
      </c>
      <c r="F494" s="70">
        <v>45857</v>
      </c>
      <c r="G494" s="70">
        <v>45878</v>
      </c>
      <c r="H494">
        <v>3.12</v>
      </c>
      <c r="I494" s="71">
        <v>0</v>
      </c>
    </row>
    <row r="495" spans="1:9">
      <c r="A495" t="s">
        <v>3145</v>
      </c>
      <c r="B495" t="s">
        <v>2918</v>
      </c>
      <c r="C495">
        <v>0.73</v>
      </c>
      <c r="D495" s="70">
        <v>45857</v>
      </c>
      <c r="E495" s="70">
        <v>45878</v>
      </c>
      <c r="F495" s="70">
        <v>45857</v>
      </c>
      <c r="G495" s="70">
        <v>45878</v>
      </c>
      <c r="H495">
        <v>4.1500000000000004</v>
      </c>
      <c r="I495" s="71">
        <v>0</v>
      </c>
    </row>
    <row r="496" spans="1:9">
      <c r="A496" t="s">
        <v>2957</v>
      </c>
      <c r="B496" t="s">
        <v>2731</v>
      </c>
      <c r="C496">
        <v>0.73</v>
      </c>
      <c r="D496" s="70">
        <v>45857</v>
      </c>
      <c r="E496" s="70">
        <v>45878</v>
      </c>
      <c r="F496" s="70">
        <v>45857</v>
      </c>
      <c r="G496" s="70">
        <v>45878</v>
      </c>
      <c r="H496">
        <v>1.35</v>
      </c>
      <c r="I496" s="71">
        <v>0</v>
      </c>
    </row>
    <row r="497" spans="1:9">
      <c r="A497" t="s">
        <v>3028</v>
      </c>
      <c r="B497" t="s">
        <v>2867</v>
      </c>
      <c r="C497">
        <v>0.73</v>
      </c>
      <c r="D497" s="70">
        <v>45857</v>
      </c>
      <c r="E497" s="70">
        <v>45878</v>
      </c>
      <c r="F497" s="70">
        <v>45857</v>
      </c>
      <c r="G497" s="70">
        <v>45878</v>
      </c>
      <c r="H497">
        <v>5.38</v>
      </c>
      <c r="I497" s="71">
        <v>0</v>
      </c>
    </row>
    <row r="498" spans="1:9">
      <c r="A498" t="s">
        <v>2085</v>
      </c>
      <c r="B498" t="s">
        <v>4700</v>
      </c>
      <c r="C498">
        <v>0.27</v>
      </c>
      <c r="D498" s="70">
        <v>45857</v>
      </c>
      <c r="E498" s="70">
        <v>45864</v>
      </c>
      <c r="F498" s="70">
        <v>45857</v>
      </c>
      <c r="G498" s="70">
        <v>45864</v>
      </c>
      <c r="H498">
        <v>5.19</v>
      </c>
      <c r="I498" s="71">
        <v>0</v>
      </c>
    </row>
    <row r="499" spans="1:9">
      <c r="A499" t="s">
        <v>2873</v>
      </c>
      <c r="B499" t="s">
        <v>2733</v>
      </c>
      <c r="C499">
        <v>0.73</v>
      </c>
      <c r="D499" s="70">
        <v>45858</v>
      </c>
      <c r="E499" s="70">
        <v>45879</v>
      </c>
      <c r="F499" s="70">
        <v>45858</v>
      </c>
      <c r="G499" s="70">
        <v>45879</v>
      </c>
      <c r="H499">
        <v>1.58</v>
      </c>
      <c r="I499" s="71">
        <v>0</v>
      </c>
    </row>
    <row r="500" spans="1:9">
      <c r="A500" t="s">
        <v>3181</v>
      </c>
      <c r="B500" t="s">
        <v>4706</v>
      </c>
      <c r="C500">
        <v>0.27</v>
      </c>
      <c r="D500" s="70">
        <v>45858</v>
      </c>
      <c r="E500" s="70">
        <v>45865</v>
      </c>
      <c r="F500" s="70">
        <v>45858</v>
      </c>
      <c r="G500" s="70">
        <v>45865</v>
      </c>
      <c r="H500">
        <v>5.27</v>
      </c>
      <c r="I500" s="71">
        <v>0</v>
      </c>
    </row>
    <row r="501" spans="1:9">
      <c r="A501" t="s">
        <v>727</v>
      </c>
      <c r="B501" t="s">
        <v>4691</v>
      </c>
      <c r="C501">
        <v>0.27</v>
      </c>
      <c r="D501" s="70">
        <v>45858</v>
      </c>
      <c r="E501" s="70">
        <v>45865</v>
      </c>
      <c r="F501" s="70">
        <v>45858</v>
      </c>
      <c r="G501" s="70">
        <v>45865</v>
      </c>
      <c r="H501">
        <v>4.7300000000000004</v>
      </c>
      <c r="I501" s="71">
        <v>0</v>
      </c>
    </row>
    <row r="502" spans="1:9">
      <c r="A502" t="s">
        <v>3428</v>
      </c>
      <c r="B502" t="s">
        <v>2817</v>
      </c>
      <c r="C502">
        <v>0.73</v>
      </c>
      <c r="D502" s="70">
        <v>45858</v>
      </c>
      <c r="E502" s="70">
        <v>45879</v>
      </c>
      <c r="F502" s="70">
        <v>45858</v>
      </c>
      <c r="G502" s="70">
        <v>45879</v>
      </c>
      <c r="H502">
        <v>4.62</v>
      </c>
      <c r="I502" s="71">
        <v>0</v>
      </c>
    </row>
    <row r="503" spans="1:9">
      <c r="A503" t="s">
        <v>3289</v>
      </c>
      <c r="B503" t="s">
        <v>2913</v>
      </c>
      <c r="C503">
        <v>0.73</v>
      </c>
      <c r="D503" s="70">
        <v>45858</v>
      </c>
      <c r="E503" s="70">
        <v>45879</v>
      </c>
      <c r="F503" s="70">
        <v>45858</v>
      </c>
      <c r="G503" s="70">
        <v>45879</v>
      </c>
      <c r="H503">
        <v>5.46</v>
      </c>
      <c r="I503" s="71">
        <v>0</v>
      </c>
    </row>
    <row r="504" spans="1:9">
      <c r="A504" t="s">
        <v>2902</v>
      </c>
      <c r="B504" t="s">
        <v>4685</v>
      </c>
      <c r="C504">
        <v>0.27</v>
      </c>
      <c r="D504" s="70">
        <v>45858</v>
      </c>
      <c r="E504" s="70">
        <v>45865</v>
      </c>
      <c r="F504" s="70">
        <v>45858</v>
      </c>
      <c r="G504" s="70">
        <v>45865</v>
      </c>
      <c r="H504">
        <v>1.27</v>
      </c>
      <c r="I504" s="71">
        <v>0</v>
      </c>
    </row>
    <row r="505" spans="1:9">
      <c r="A505" t="s">
        <v>2842</v>
      </c>
      <c r="B505" t="s">
        <v>2769</v>
      </c>
      <c r="C505">
        <v>0.73</v>
      </c>
      <c r="D505" s="70">
        <v>45858</v>
      </c>
      <c r="E505" s="70">
        <v>45879</v>
      </c>
      <c r="F505" s="70">
        <v>45858</v>
      </c>
      <c r="G505" s="70">
        <v>45879</v>
      </c>
      <c r="H505">
        <v>4.88</v>
      </c>
      <c r="I505" s="71">
        <v>0</v>
      </c>
    </row>
    <row r="506" spans="1:9">
      <c r="A506" t="s">
        <v>2999</v>
      </c>
      <c r="B506" t="s">
        <v>2769</v>
      </c>
      <c r="C506">
        <v>0.73</v>
      </c>
      <c r="D506" s="70">
        <v>45858</v>
      </c>
      <c r="E506" s="70">
        <v>45879</v>
      </c>
      <c r="F506" s="70">
        <v>45858</v>
      </c>
      <c r="G506" s="70">
        <v>45879</v>
      </c>
      <c r="H506">
        <v>5.23</v>
      </c>
      <c r="I506" s="71">
        <v>0</v>
      </c>
    </row>
    <row r="507" spans="1:9">
      <c r="A507" t="s">
        <v>1081</v>
      </c>
      <c r="B507" t="s">
        <v>4687</v>
      </c>
      <c r="C507">
        <v>0.27</v>
      </c>
      <c r="D507" s="70">
        <v>45858</v>
      </c>
      <c r="E507" s="70">
        <v>45865</v>
      </c>
      <c r="F507" s="70">
        <v>45858</v>
      </c>
      <c r="G507" s="70">
        <v>45865</v>
      </c>
      <c r="H507">
        <v>4.7699999999999996</v>
      </c>
      <c r="I507" s="71">
        <v>0</v>
      </c>
    </row>
    <row r="508" spans="1:9">
      <c r="A508" t="s">
        <v>2974</v>
      </c>
      <c r="B508" t="s">
        <v>2767</v>
      </c>
      <c r="C508">
        <v>0.73</v>
      </c>
      <c r="D508" s="70">
        <v>45858</v>
      </c>
      <c r="E508" s="70">
        <v>45879</v>
      </c>
      <c r="F508" s="70">
        <v>45858</v>
      </c>
      <c r="G508" s="70">
        <v>45879</v>
      </c>
      <c r="H508">
        <v>2.35</v>
      </c>
      <c r="I508" s="71">
        <v>0</v>
      </c>
    </row>
    <row r="509" spans="1:9">
      <c r="A509" t="s">
        <v>2905</v>
      </c>
      <c r="B509" t="s">
        <v>4685</v>
      </c>
      <c r="C509">
        <v>0.27</v>
      </c>
      <c r="D509" s="70">
        <v>45858</v>
      </c>
      <c r="E509" s="70">
        <v>45865</v>
      </c>
      <c r="F509" s="70">
        <v>45858</v>
      </c>
      <c r="G509" s="70">
        <v>45865</v>
      </c>
      <c r="H509">
        <v>1.04</v>
      </c>
      <c r="I509" s="71">
        <v>0</v>
      </c>
    </row>
    <row r="510" spans="1:9">
      <c r="A510" t="s">
        <v>2874</v>
      </c>
      <c r="B510" t="s">
        <v>2735</v>
      </c>
      <c r="C510">
        <v>0.73</v>
      </c>
      <c r="D510" s="70">
        <v>45860</v>
      </c>
      <c r="E510" s="70">
        <v>45881</v>
      </c>
      <c r="F510" s="70">
        <v>45860</v>
      </c>
      <c r="G510" s="70">
        <v>45881</v>
      </c>
      <c r="H510">
        <v>1.5</v>
      </c>
      <c r="I510" s="71">
        <v>0</v>
      </c>
    </row>
    <row r="511" spans="1:9">
      <c r="A511" t="s">
        <v>2387</v>
      </c>
      <c r="B511" t="s">
        <v>4684</v>
      </c>
      <c r="C511">
        <v>0.27</v>
      </c>
      <c r="D511" s="70">
        <v>45860</v>
      </c>
      <c r="E511" s="70">
        <v>45867</v>
      </c>
      <c r="F511" s="70">
        <v>45860</v>
      </c>
      <c r="G511" s="70">
        <v>45867</v>
      </c>
      <c r="H511">
        <v>2.04</v>
      </c>
      <c r="I511" s="71">
        <v>0</v>
      </c>
    </row>
    <row r="512" spans="1:9">
      <c r="A512" t="s">
        <v>2388</v>
      </c>
      <c r="B512" t="s">
        <v>4685</v>
      </c>
      <c r="C512">
        <v>0.27</v>
      </c>
      <c r="D512" s="70">
        <v>45860</v>
      </c>
      <c r="E512" s="70">
        <v>45867</v>
      </c>
      <c r="F512" s="70">
        <v>45860</v>
      </c>
      <c r="G512" s="70">
        <v>45867</v>
      </c>
      <c r="H512">
        <v>2.04</v>
      </c>
      <c r="I512" s="71">
        <v>0</v>
      </c>
    </row>
    <row r="513" spans="1:9">
      <c r="A513" t="s">
        <v>2464</v>
      </c>
      <c r="B513" t="s">
        <v>4681</v>
      </c>
      <c r="C513">
        <v>0.27</v>
      </c>
      <c r="D513" s="70">
        <v>45860</v>
      </c>
      <c r="E513" s="70">
        <v>45867</v>
      </c>
      <c r="F513" s="70">
        <v>45860</v>
      </c>
      <c r="G513" s="70">
        <v>45867</v>
      </c>
      <c r="H513">
        <v>2.5</v>
      </c>
      <c r="I513" s="71">
        <v>0</v>
      </c>
    </row>
    <row r="514" spans="1:9">
      <c r="A514" t="s">
        <v>3260</v>
      </c>
      <c r="B514" t="s">
        <v>4704</v>
      </c>
      <c r="C514">
        <v>0.27</v>
      </c>
      <c r="D514" s="70">
        <v>45860</v>
      </c>
      <c r="E514" s="70">
        <v>45867</v>
      </c>
      <c r="F514" s="70">
        <v>45860</v>
      </c>
      <c r="G514" s="70">
        <v>45867</v>
      </c>
      <c r="H514">
        <v>6.19</v>
      </c>
      <c r="I514" s="71">
        <v>0</v>
      </c>
    </row>
    <row r="515" spans="1:9">
      <c r="A515" t="s">
        <v>2841</v>
      </c>
      <c r="B515" t="s">
        <v>2767</v>
      </c>
      <c r="C515">
        <v>0.73</v>
      </c>
      <c r="D515" s="70">
        <v>45860</v>
      </c>
      <c r="E515" s="70">
        <v>45881</v>
      </c>
      <c r="F515" s="70">
        <v>45860</v>
      </c>
      <c r="G515" s="70">
        <v>45881</v>
      </c>
      <c r="H515">
        <v>3</v>
      </c>
      <c r="I515" s="71">
        <v>0</v>
      </c>
    </row>
    <row r="516" spans="1:9">
      <c r="A516" t="s">
        <v>3267</v>
      </c>
      <c r="B516" t="s">
        <v>4704</v>
      </c>
      <c r="C516">
        <v>0.27</v>
      </c>
      <c r="D516" s="70">
        <v>45860</v>
      </c>
      <c r="E516" s="70">
        <v>45867</v>
      </c>
      <c r="F516" s="70">
        <v>45860</v>
      </c>
      <c r="G516" s="70">
        <v>45867</v>
      </c>
      <c r="H516">
        <v>5.77</v>
      </c>
      <c r="I516" s="71">
        <v>0</v>
      </c>
    </row>
    <row r="517" spans="1:9">
      <c r="A517" t="s">
        <v>2403</v>
      </c>
      <c r="B517" t="s">
        <v>4684</v>
      </c>
      <c r="C517">
        <v>0.27</v>
      </c>
      <c r="D517" s="70">
        <v>45860</v>
      </c>
      <c r="E517" s="70">
        <v>45867</v>
      </c>
      <c r="F517" s="70">
        <v>45860</v>
      </c>
      <c r="G517" s="70">
        <v>45867</v>
      </c>
      <c r="H517">
        <v>2.04</v>
      </c>
      <c r="I517" s="71">
        <v>0</v>
      </c>
    </row>
    <row r="518" spans="1:9">
      <c r="A518" t="s">
        <v>2404</v>
      </c>
      <c r="B518" t="s">
        <v>4685</v>
      </c>
      <c r="C518">
        <v>0.27</v>
      </c>
      <c r="D518" s="70">
        <v>45860</v>
      </c>
      <c r="E518" s="70">
        <v>45867</v>
      </c>
      <c r="F518" s="70">
        <v>45860</v>
      </c>
      <c r="G518" s="70">
        <v>45867</v>
      </c>
      <c r="H518">
        <v>2.04</v>
      </c>
      <c r="I518" s="71">
        <v>0</v>
      </c>
    </row>
    <row r="519" spans="1:9">
      <c r="A519" t="s">
        <v>631</v>
      </c>
      <c r="B519" t="s">
        <v>4707</v>
      </c>
      <c r="C519">
        <v>0.27</v>
      </c>
      <c r="D519" s="70">
        <v>45861</v>
      </c>
      <c r="E519" s="70">
        <v>45868</v>
      </c>
      <c r="F519" s="70">
        <v>45861</v>
      </c>
      <c r="G519" s="70">
        <v>45868</v>
      </c>
      <c r="H519">
        <v>4.58</v>
      </c>
      <c r="I519" s="71">
        <v>0</v>
      </c>
    </row>
    <row r="520" spans="1:9">
      <c r="A520" t="s">
        <v>2286</v>
      </c>
      <c r="B520" t="s">
        <v>4689</v>
      </c>
      <c r="C520">
        <v>0.27</v>
      </c>
      <c r="D520" s="70">
        <v>45861</v>
      </c>
      <c r="E520" s="70">
        <v>45868</v>
      </c>
      <c r="F520" s="70">
        <v>45861</v>
      </c>
      <c r="G520" s="70">
        <v>45868</v>
      </c>
      <c r="H520">
        <v>3.04</v>
      </c>
      <c r="I520" s="71">
        <v>0</v>
      </c>
    </row>
    <row r="521" spans="1:9">
      <c r="A521" t="s">
        <v>3102</v>
      </c>
      <c r="B521" t="s">
        <v>2989</v>
      </c>
      <c r="C521">
        <v>0.73</v>
      </c>
      <c r="D521" s="70">
        <v>45861</v>
      </c>
      <c r="E521" s="70">
        <v>45882</v>
      </c>
      <c r="F521" s="70">
        <v>45861</v>
      </c>
      <c r="G521" s="70">
        <v>45882</v>
      </c>
      <c r="H521">
        <v>4.3099999999999996</v>
      </c>
      <c r="I521" s="71">
        <v>0</v>
      </c>
    </row>
    <row r="522" spans="1:9">
      <c r="A522" t="s">
        <v>3000</v>
      </c>
      <c r="B522" t="s">
        <v>2771</v>
      </c>
      <c r="C522">
        <v>0.73</v>
      </c>
      <c r="D522" s="70">
        <v>45861</v>
      </c>
      <c r="E522" s="70">
        <v>45882</v>
      </c>
      <c r="F522" s="70">
        <v>45861</v>
      </c>
      <c r="G522" s="70">
        <v>45882</v>
      </c>
      <c r="H522">
        <v>2.12</v>
      </c>
      <c r="I522" s="71">
        <v>0</v>
      </c>
    </row>
    <row r="523" spans="1:9">
      <c r="A523" t="s">
        <v>2288</v>
      </c>
      <c r="B523" t="s">
        <v>4689</v>
      </c>
      <c r="C523">
        <v>0.27</v>
      </c>
      <c r="D523" s="70">
        <v>45862</v>
      </c>
      <c r="E523" s="70">
        <v>45869</v>
      </c>
      <c r="F523" s="70">
        <v>45862</v>
      </c>
      <c r="G523" s="70">
        <v>45869</v>
      </c>
      <c r="H523">
        <v>3.96</v>
      </c>
      <c r="I523" s="71">
        <v>0</v>
      </c>
    </row>
    <row r="524" spans="1:9">
      <c r="A524" t="s">
        <v>1182</v>
      </c>
      <c r="B524" t="s">
        <v>4694</v>
      </c>
      <c r="C524">
        <v>0.27</v>
      </c>
      <c r="D524" s="70">
        <v>45862</v>
      </c>
      <c r="E524" s="70">
        <v>45869</v>
      </c>
      <c r="F524" s="70">
        <v>45862</v>
      </c>
      <c r="G524" s="70">
        <v>45869</v>
      </c>
      <c r="H524">
        <v>4.42</v>
      </c>
      <c r="I524" s="71">
        <v>0</v>
      </c>
    </row>
    <row r="525" spans="1:9">
      <c r="A525" t="s">
        <v>2649</v>
      </c>
      <c r="B525" t="s">
        <v>4708</v>
      </c>
      <c r="C525">
        <v>0.27</v>
      </c>
      <c r="D525" s="70">
        <v>45862</v>
      </c>
      <c r="E525" s="70">
        <v>45869</v>
      </c>
      <c r="F525" s="70">
        <v>45862</v>
      </c>
      <c r="G525" s="70">
        <v>45869</v>
      </c>
      <c r="H525">
        <v>7.5</v>
      </c>
      <c r="I525" s="71">
        <v>0</v>
      </c>
    </row>
    <row r="526" spans="1:9">
      <c r="A526" t="s">
        <v>3109</v>
      </c>
      <c r="B526" t="s">
        <v>4709</v>
      </c>
      <c r="C526">
        <v>0.27</v>
      </c>
      <c r="D526" s="70">
        <v>45862</v>
      </c>
      <c r="E526" s="70">
        <v>45869</v>
      </c>
      <c r="F526" s="70">
        <v>45862</v>
      </c>
      <c r="G526" s="70">
        <v>45869</v>
      </c>
      <c r="H526">
        <v>9.23</v>
      </c>
      <c r="I526" s="71">
        <v>0</v>
      </c>
    </row>
    <row r="527" spans="1:9">
      <c r="A527" t="s">
        <v>3103</v>
      </c>
      <c r="B527" t="s">
        <v>2913</v>
      </c>
      <c r="C527">
        <v>0.73</v>
      </c>
      <c r="D527" s="70">
        <v>45862</v>
      </c>
      <c r="E527" s="70">
        <v>45883</v>
      </c>
      <c r="F527" s="70">
        <v>45862</v>
      </c>
      <c r="G527" s="70">
        <v>45883</v>
      </c>
      <c r="H527">
        <v>4.3099999999999996</v>
      </c>
      <c r="I527" s="71">
        <v>0</v>
      </c>
    </row>
    <row r="528" spans="1:9">
      <c r="A528" t="s">
        <v>2930</v>
      </c>
      <c r="B528" t="s">
        <v>2913</v>
      </c>
      <c r="C528">
        <v>0.73</v>
      </c>
      <c r="D528" s="70">
        <v>45862</v>
      </c>
      <c r="E528" s="70">
        <v>45883</v>
      </c>
      <c r="F528" s="70">
        <v>45862</v>
      </c>
      <c r="G528" s="70">
        <v>45883</v>
      </c>
      <c r="H528">
        <v>4.96</v>
      </c>
      <c r="I528" s="71">
        <v>0</v>
      </c>
    </row>
    <row r="529" spans="1:9">
      <c r="A529" t="s">
        <v>2938</v>
      </c>
      <c r="B529" t="s">
        <v>2817</v>
      </c>
      <c r="C529">
        <v>0.73</v>
      </c>
      <c r="D529" s="70">
        <v>45862</v>
      </c>
      <c r="E529" s="70">
        <v>45883</v>
      </c>
      <c r="F529" s="70">
        <v>45862</v>
      </c>
      <c r="G529" s="70">
        <v>45883</v>
      </c>
      <c r="H529">
        <v>3.27</v>
      </c>
      <c r="I529" s="71">
        <v>0</v>
      </c>
    </row>
    <row r="530" spans="1:9">
      <c r="A530" t="s">
        <v>2998</v>
      </c>
      <c r="B530" t="s">
        <v>2767</v>
      </c>
      <c r="C530">
        <v>0.73</v>
      </c>
      <c r="D530" s="70">
        <v>45862</v>
      </c>
      <c r="E530" s="70">
        <v>45883</v>
      </c>
      <c r="F530" s="70">
        <v>45862</v>
      </c>
      <c r="G530" s="70">
        <v>45883</v>
      </c>
      <c r="H530">
        <v>2.08</v>
      </c>
      <c r="I530" s="71">
        <v>0</v>
      </c>
    </row>
    <row r="531" spans="1:9">
      <c r="A531" t="s">
        <v>1140</v>
      </c>
      <c r="B531" t="s">
        <v>4708</v>
      </c>
      <c r="C531">
        <v>0.27</v>
      </c>
      <c r="D531" s="70">
        <v>45864</v>
      </c>
      <c r="E531" s="70">
        <v>45871</v>
      </c>
      <c r="F531" s="70">
        <v>45864</v>
      </c>
      <c r="G531" s="70">
        <v>45871</v>
      </c>
      <c r="H531">
        <v>7.5</v>
      </c>
      <c r="I531" s="71">
        <v>0</v>
      </c>
    </row>
    <row r="532" spans="1:9">
      <c r="A532" t="s">
        <v>2644</v>
      </c>
      <c r="B532" t="s">
        <v>4709</v>
      </c>
      <c r="C532">
        <v>0.27</v>
      </c>
      <c r="D532" s="70">
        <v>45864</v>
      </c>
      <c r="E532" s="70">
        <v>45871</v>
      </c>
      <c r="F532" s="70">
        <v>45864</v>
      </c>
      <c r="G532" s="70">
        <v>45871</v>
      </c>
      <c r="H532">
        <v>9.19</v>
      </c>
      <c r="I532" s="71">
        <v>0</v>
      </c>
    </row>
    <row r="533" spans="1:9">
      <c r="A533" t="s">
        <v>1181</v>
      </c>
      <c r="B533" t="s">
        <v>4694</v>
      </c>
      <c r="C533">
        <v>0.27</v>
      </c>
      <c r="D533" s="70">
        <v>45864</v>
      </c>
      <c r="E533" s="70">
        <v>45871</v>
      </c>
      <c r="F533" s="70">
        <v>45864</v>
      </c>
      <c r="G533" s="70">
        <v>45871</v>
      </c>
      <c r="H533">
        <v>4.7699999999999996</v>
      </c>
      <c r="I533" s="71">
        <v>0</v>
      </c>
    </row>
    <row r="534" spans="1:9">
      <c r="A534" t="s">
        <v>2920</v>
      </c>
      <c r="B534" t="s">
        <v>4684</v>
      </c>
      <c r="C534">
        <v>0.27</v>
      </c>
      <c r="D534" s="70">
        <v>45864</v>
      </c>
      <c r="E534" s="70">
        <v>45871</v>
      </c>
      <c r="F534" s="70">
        <v>45864</v>
      </c>
      <c r="G534" s="70">
        <v>45871</v>
      </c>
      <c r="H534">
        <v>0.77</v>
      </c>
      <c r="I534" s="71">
        <v>0</v>
      </c>
    </row>
    <row r="535" spans="1:9">
      <c r="A535" t="s">
        <v>2958</v>
      </c>
      <c r="B535" t="s">
        <v>2733</v>
      </c>
      <c r="C535">
        <v>0.73</v>
      </c>
      <c r="D535" s="70">
        <v>45864</v>
      </c>
      <c r="E535" s="70">
        <v>45885</v>
      </c>
      <c r="F535" s="70">
        <v>45864</v>
      </c>
      <c r="G535" s="70">
        <v>45885</v>
      </c>
      <c r="H535">
        <v>1.1200000000000001</v>
      </c>
      <c r="I535" s="71">
        <v>0</v>
      </c>
    </row>
    <row r="536" spans="1:9">
      <c r="A536" t="s">
        <v>3008</v>
      </c>
      <c r="B536" t="s">
        <v>2729</v>
      </c>
      <c r="C536">
        <v>0.73</v>
      </c>
      <c r="D536" s="70">
        <v>45864</v>
      </c>
      <c r="E536" s="70">
        <v>45885</v>
      </c>
      <c r="F536" s="70">
        <v>45864</v>
      </c>
      <c r="G536" s="70">
        <v>45885</v>
      </c>
      <c r="H536">
        <v>2.65</v>
      </c>
      <c r="I536" s="71">
        <v>0</v>
      </c>
    </row>
    <row r="537" spans="1:9">
      <c r="A537" t="s">
        <v>3009</v>
      </c>
      <c r="B537" t="s">
        <v>2731</v>
      </c>
      <c r="C537">
        <v>0.73</v>
      </c>
      <c r="D537" s="70">
        <v>45864</v>
      </c>
      <c r="E537" s="70">
        <v>45885</v>
      </c>
      <c r="F537" s="70">
        <v>45864</v>
      </c>
      <c r="G537" s="70">
        <v>45885</v>
      </c>
      <c r="H537">
        <v>2.65</v>
      </c>
      <c r="I537" s="71">
        <v>0</v>
      </c>
    </row>
    <row r="538" spans="1:9">
      <c r="A538" t="s">
        <v>3010</v>
      </c>
      <c r="B538" t="s">
        <v>2733</v>
      </c>
      <c r="C538">
        <v>0.73</v>
      </c>
      <c r="D538" s="70">
        <v>45864</v>
      </c>
      <c r="E538" s="70">
        <v>45885</v>
      </c>
      <c r="F538" s="70">
        <v>45864</v>
      </c>
      <c r="G538" s="70">
        <v>45885</v>
      </c>
      <c r="H538">
        <v>2.65</v>
      </c>
      <c r="I538" s="71">
        <v>0</v>
      </c>
    </row>
    <row r="539" spans="1:9">
      <c r="A539" t="s">
        <v>3011</v>
      </c>
      <c r="B539" t="s">
        <v>2735</v>
      </c>
      <c r="C539">
        <v>0.73</v>
      </c>
      <c r="D539" s="70">
        <v>45864</v>
      </c>
      <c r="E539" s="70">
        <v>45885</v>
      </c>
      <c r="F539" s="70">
        <v>45864</v>
      </c>
      <c r="G539" s="70">
        <v>45885</v>
      </c>
      <c r="H539">
        <v>2.65</v>
      </c>
      <c r="I539" s="71">
        <v>0</v>
      </c>
    </row>
    <row r="540" spans="1:9">
      <c r="A540" t="s">
        <v>3288</v>
      </c>
      <c r="B540" t="s">
        <v>2989</v>
      </c>
      <c r="C540">
        <v>0.73</v>
      </c>
      <c r="D540" s="70">
        <v>45865</v>
      </c>
      <c r="E540" s="70">
        <v>45886</v>
      </c>
      <c r="F540" s="70">
        <v>45865</v>
      </c>
      <c r="G540" s="70">
        <v>45886</v>
      </c>
      <c r="H540">
        <v>5.08</v>
      </c>
      <c r="I540" s="71">
        <v>0</v>
      </c>
    </row>
    <row r="541" spans="1:9">
      <c r="A541" t="s">
        <v>2950</v>
      </c>
      <c r="B541" t="s">
        <v>2733</v>
      </c>
      <c r="C541">
        <v>0.73</v>
      </c>
      <c r="D541" s="70">
        <v>45865</v>
      </c>
      <c r="E541" s="70">
        <v>45886</v>
      </c>
      <c r="F541" s="70">
        <v>45865</v>
      </c>
      <c r="G541" s="70">
        <v>45886</v>
      </c>
      <c r="H541">
        <v>1.31</v>
      </c>
      <c r="I541" s="71">
        <v>0</v>
      </c>
    </row>
    <row r="542" spans="1:9">
      <c r="A542" t="s">
        <v>2990</v>
      </c>
      <c r="B542" t="s">
        <v>2989</v>
      </c>
      <c r="C542">
        <v>0.73</v>
      </c>
      <c r="D542" s="70">
        <v>45865</v>
      </c>
      <c r="E542" s="70">
        <v>45886</v>
      </c>
      <c r="F542" s="70">
        <v>45865</v>
      </c>
      <c r="G542" s="70">
        <v>45886</v>
      </c>
      <c r="H542">
        <v>4.8499999999999996</v>
      </c>
      <c r="I542" s="71">
        <v>0</v>
      </c>
    </row>
    <row r="543" spans="1:9">
      <c r="A543" t="s">
        <v>3139</v>
      </c>
      <c r="B543" t="s">
        <v>2935</v>
      </c>
      <c r="C543">
        <v>0.73</v>
      </c>
      <c r="D543" s="70">
        <v>45865</v>
      </c>
      <c r="E543" s="70">
        <v>45886</v>
      </c>
      <c r="F543" s="70">
        <v>45865</v>
      </c>
      <c r="G543" s="70">
        <v>45886</v>
      </c>
      <c r="H543">
        <v>5.19</v>
      </c>
      <c r="I543" s="71">
        <v>0</v>
      </c>
    </row>
    <row r="544" spans="1:9">
      <c r="A544" t="s">
        <v>3324</v>
      </c>
      <c r="B544" t="s">
        <v>3325</v>
      </c>
      <c r="C544">
        <v>0.73</v>
      </c>
      <c r="D544" s="70">
        <v>45866</v>
      </c>
      <c r="E544" s="70">
        <v>45887</v>
      </c>
      <c r="F544" s="70">
        <v>45866</v>
      </c>
      <c r="G544" s="70">
        <v>45887</v>
      </c>
      <c r="H544">
        <v>5.27</v>
      </c>
      <c r="I544" s="71">
        <v>0</v>
      </c>
    </row>
    <row r="545" spans="1:9">
      <c r="A545" t="s">
        <v>3539</v>
      </c>
      <c r="B545" t="s">
        <v>3088</v>
      </c>
      <c r="C545">
        <v>0.73</v>
      </c>
      <c r="D545" s="70">
        <v>45866</v>
      </c>
      <c r="E545" s="70">
        <v>45887</v>
      </c>
      <c r="F545" s="70">
        <v>45866</v>
      </c>
      <c r="G545" s="70">
        <v>45887</v>
      </c>
      <c r="H545">
        <v>4.7300000000000004</v>
      </c>
      <c r="I545" s="71">
        <v>0</v>
      </c>
    </row>
    <row r="546" spans="1:9">
      <c r="A546" t="s">
        <v>2312</v>
      </c>
      <c r="B546" t="s">
        <v>4692</v>
      </c>
      <c r="C546">
        <v>0.27</v>
      </c>
      <c r="D546" s="70">
        <v>45866</v>
      </c>
      <c r="E546" s="70">
        <v>45873</v>
      </c>
      <c r="F546" s="70">
        <v>45866</v>
      </c>
      <c r="G546" s="70">
        <v>45873</v>
      </c>
      <c r="H546">
        <v>3.42</v>
      </c>
      <c r="I546" s="71">
        <v>0</v>
      </c>
    </row>
    <row r="547" spans="1:9">
      <c r="A547" t="s">
        <v>2951</v>
      </c>
      <c r="B547" t="s">
        <v>2735</v>
      </c>
      <c r="C547">
        <v>0.73</v>
      </c>
      <c r="D547" s="70">
        <v>45866</v>
      </c>
      <c r="E547" s="70">
        <v>45887</v>
      </c>
      <c r="F547" s="70">
        <v>45866</v>
      </c>
      <c r="G547" s="70">
        <v>45887</v>
      </c>
      <c r="H547">
        <v>1.27</v>
      </c>
      <c r="I547" s="71">
        <v>0</v>
      </c>
    </row>
    <row r="548" spans="1:9">
      <c r="A548" t="s">
        <v>2444</v>
      </c>
      <c r="B548" t="s">
        <v>4685</v>
      </c>
      <c r="C548">
        <v>0.27</v>
      </c>
      <c r="D548" s="70">
        <v>45866</v>
      </c>
      <c r="E548" s="70">
        <v>45873</v>
      </c>
      <c r="F548" s="70">
        <v>45866</v>
      </c>
      <c r="G548" s="70">
        <v>45873</v>
      </c>
      <c r="H548">
        <v>0.69</v>
      </c>
      <c r="I548" s="71">
        <v>0</v>
      </c>
    </row>
    <row r="549" spans="1:9">
      <c r="A549" t="s">
        <v>3156</v>
      </c>
      <c r="B549" t="s">
        <v>2769</v>
      </c>
      <c r="C549">
        <v>0.73</v>
      </c>
      <c r="D549" s="70">
        <v>45866</v>
      </c>
      <c r="E549" s="70">
        <v>45887</v>
      </c>
      <c r="F549" s="70">
        <v>45866</v>
      </c>
      <c r="G549" s="70">
        <v>45887</v>
      </c>
      <c r="H549">
        <v>4.7699999999999996</v>
      </c>
      <c r="I549" s="71">
        <v>0</v>
      </c>
    </row>
    <row r="550" spans="1:9">
      <c r="A550" t="s">
        <v>2959</v>
      </c>
      <c r="B550" t="s">
        <v>2735</v>
      </c>
      <c r="C550">
        <v>0.73</v>
      </c>
      <c r="D550" s="70">
        <v>45866</v>
      </c>
      <c r="E550" s="70">
        <v>45887</v>
      </c>
      <c r="F550" s="70">
        <v>45866</v>
      </c>
      <c r="G550" s="70">
        <v>45887</v>
      </c>
      <c r="H550">
        <v>1.04</v>
      </c>
      <c r="I550" s="71">
        <v>0</v>
      </c>
    </row>
    <row r="551" spans="1:9">
      <c r="A551" t="s">
        <v>2395</v>
      </c>
      <c r="B551" t="s">
        <v>4684</v>
      </c>
      <c r="C551">
        <v>0.27</v>
      </c>
      <c r="D551" s="70">
        <v>45866</v>
      </c>
      <c r="E551" s="70">
        <v>45873</v>
      </c>
      <c r="F551" s="70">
        <v>45866</v>
      </c>
      <c r="G551" s="70">
        <v>45873</v>
      </c>
      <c r="H551">
        <v>2.04</v>
      </c>
      <c r="I551" s="71">
        <v>0</v>
      </c>
    </row>
    <row r="552" spans="1:9">
      <c r="A552" t="s">
        <v>2396</v>
      </c>
      <c r="B552" t="s">
        <v>4685</v>
      </c>
      <c r="C552">
        <v>0.27</v>
      </c>
      <c r="D552" s="70">
        <v>45866</v>
      </c>
      <c r="E552" s="70">
        <v>45873</v>
      </c>
      <c r="F552" s="70">
        <v>45866</v>
      </c>
      <c r="G552" s="70">
        <v>45873</v>
      </c>
      <c r="H552">
        <v>2.04</v>
      </c>
      <c r="I552" s="71">
        <v>0</v>
      </c>
    </row>
    <row r="553" spans="1:9">
      <c r="A553" t="s">
        <v>3443</v>
      </c>
      <c r="B553" t="s">
        <v>2733</v>
      </c>
      <c r="C553">
        <v>0.73</v>
      </c>
      <c r="D553" s="70">
        <v>45868</v>
      </c>
      <c r="E553" s="70">
        <v>45889</v>
      </c>
      <c r="F553" s="70">
        <v>45868</v>
      </c>
      <c r="G553" s="70">
        <v>45889</v>
      </c>
      <c r="H553">
        <v>2.04</v>
      </c>
      <c r="I553" s="71">
        <v>0</v>
      </c>
    </row>
    <row r="554" spans="1:9">
      <c r="A554" t="s">
        <v>3444</v>
      </c>
      <c r="B554" t="s">
        <v>2735</v>
      </c>
      <c r="C554">
        <v>0.73</v>
      </c>
      <c r="D554" s="70">
        <v>45868</v>
      </c>
      <c r="E554" s="70">
        <v>45889</v>
      </c>
      <c r="F554" s="70">
        <v>45868</v>
      </c>
      <c r="G554" s="70">
        <v>45889</v>
      </c>
      <c r="H554">
        <v>2.04</v>
      </c>
      <c r="I554" s="71">
        <v>0</v>
      </c>
    </row>
    <row r="555" spans="1:9">
      <c r="A555" t="s">
        <v>2845</v>
      </c>
      <c r="B555" t="s">
        <v>2723</v>
      </c>
      <c r="C555">
        <v>0.73</v>
      </c>
      <c r="D555" s="70">
        <v>45868</v>
      </c>
      <c r="E555" s="70">
        <v>45889</v>
      </c>
      <c r="F555" s="70">
        <v>45868</v>
      </c>
      <c r="G555" s="70">
        <v>45889</v>
      </c>
      <c r="H555">
        <v>2.5</v>
      </c>
      <c r="I555" s="71">
        <v>0</v>
      </c>
    </row>
    <row r="556" spans="1:9">
      <c r="A556" t="s">
        <v>2298</v>
      </c>
      <c r="B556" t="s">
        <v>4692</v>
      </c>
      <c r="C556">
        <v>0.27</v>
      </c>
      <c r="D556" s="70">
        <v>45868</v>
      </c>
      <c r="E556" s="70">
        <v>45875</v>
      </c>
      <c r="F556" s="70">
        <v>45868</v>
      </c>
      <c r="G556" s="70">
        <v>45875</v>
      </c>
      <c r="H556">
        <v>3.04</v>
      </c>
      <c r="I556" s="71">
        <v>0</v>
      </c>
    </row>
    <row r="557" spans="1:9">
      <c r="A557" t="s">
        <v>2264</v>
      </c>
      <c r="B557" t="s">
        <v>4689</v>
      </c>
      <c r="C557">
        <v>0.27</v>
      </c>
      <c r="D557" s="70">
        <v>45868</v>
      </c>
      <c r="E557" s="70">
        <v>45875</v>
      </c>
      <c r="F557" s="70">
        <v>45868</v>
      </c>
      <c r="G557" s="70">
        <v>45875</v>
      </c>
      <c r="H557">
        <v>2.92</v>
      </c>
      <c r="I557" s="71">
        <v>0</v>
      </c>
    </row>
    <row r="558" spans="1:9">
      <c r="A558" t="s">
        <v>3401</v>
      </c>
      <c r="B558" t="s">
        <v>3236</v>
      </c>
      <c r="C558">
        <v>0.73</v>
      </c>
      <c r="D558" s="70">
        <v>45868</v>
      </c>
      <c r="E558" s="70">
        <v>45889</v>
      </c>
      <c r="F558" s="70">
        <v>45868</v>
      </c>
      <c r="G558" s="70">
        <v>45889</v>
      </c>
      <c r="H558">
        <v>6.19</v>
      </c>
      <c r="I558" s="71">
        <v>0</v>
      </c>
    </row>
    <row r="559" spans="1:9">
      <c r="A559" t="s">
        <v>3407</v>
      </c>
      <c r="B559" t="s">
        <v>3236</v>
      </c>
      <c r="C559">
        <v>0.73</v>
      </c>
      <c r="D559" s="70">
        <v>45868</v>
      </c>
      <c r="E559" s="70">
        <v>45889</v>
      </c>
      <c r="F559" s="70">
        <v>45868</v>
      </c>
      <c r="G559" s="70">
        <v>45889</v>
      </c>
      <c r="H559">
        <v>5.77</v>
      </c>
      <c r="I559" s="71">
        <v>0</v>
      </c>
    </row>
    <row r="560" spans="1:9">
      <c r="A560" t="s">
        <v>3621</v>
      </c>
      <c r="B560" t="s">
        <v>2733</v>
      </c>
      <c r="C560">
        <v>0.73</v>
      </c>
      <c r="D560" s="70">
        <v>45868</v>
      </c>
      <c r="E560" s="70">
        <v>45889</v>
      </c>
      <c r="F560" s="70">
        <v>45868</v>
      </c>
      <c r="G560" s="70">
        <v>45889</v>
      </c>
      <c r="H560">
        <v>2.04</v>
      </c>
      <c r="I560" s="71">
        <v>0</v>
      </c>
    </row>
    <row r="561" spans="1:9">
      <c r="A561" t="s">
        <v>3622</v>
      </c>
      <c r="B561" t="s">
        <v>2735</v>
      </c>
      <c r="C561">
        <v>0.73</v>
      </c>
      <c r="D561" s="70">
        <v>45868</v>
      </c>
      <c r="E561" s="70">
        <v>45889</v>
      </c>
      <c r="F561" s="70">
        <v>45868</v>
      </c>
      <c r="G561" s="70">
        <v>45889</v>
      </c>
      <c r="H561">
        <v>2.04</v>
      </c>
      <c r="I561" s="71">
        <v>0</v>
      </c>
    </row>
    <row r="562" spans="1:9">
      <c r="A562" t="s">
        <v>2259</v>
      </c>
      <c r="B562" t="s">
        <v>4689</v>
      </c>
      <c r="C562">
        <v>0.27</v>
      </c>
      <c r="D562" s="70">
        <v>45869</v>
      </c>
      <c r="E562" s="70">
        <v>45876</v>
      </c>
      <c r="F562" s="70">
        <v>45869</v>
      </c>
      <c r="G562" s="70">
        <v>45876</v>
      </c>
      <c r="H562">
        <v>4.04</v>
      </c>
      <c r="I562" s="71">
        <v>0</v>
      </c>
    </row>
    <row r="563" spans="1:9">
      <c r="A563" t="s">
        <v>3379</v>
      </c>
      <c r="B563" t="s">
        <v>3380</v>
      </c>
      <c r="C563">
        <v>0.73</v>
      </c>
      <c r="D563" s="70">
        <v>45869</v>
      </c>
      <c r="E563" s="70">
        <v>45890</v>
      </c>
      <c r="F563" s="70">
        <v>45869</v>
      </c>
      <c r="G563" s="70">
        <v>45890</v>
      </c>
      <c r="H563">
        <v>4.58</v>
      </c>
      <c r="I563" s="71">
        <v>0</v>
      </c>
    </row>
    <row r="564" spans="1:9">
      <c r="A564" t="s">
        <v>2939</v>
      </c>
      <c r="B564" t="s">
        <v>2798</v>
      </c>
      <c r="C564">
        <v>0.73</v>
      </c>
      <c r="D564" s="70">
        <v>45869</v>
      </c>
      <c r="E564" s="70">
        <v>45890</v>
      </c>
      <c r="F564" s="70">
        <v>45869</v>
      </c>
      <c r="G564" s="70">
        <v>45890</v>
      </c>
      <c r="H564">
        <v>3.04</v>
      </c>
      <c r="I564" s="71">
        <v>0</v>
      </c>
    </row>
    <row r="565" spans="1:9">
      <c r="A565" t="s">
        <v>538</v>
      </c>
      <c r="B565" t="s">
        <v>4701</v>
      </c>
      <c r="C565">
        <v>0.27</v>
      </c>
      <c r="D565" s="70">
        <v>45869</v>
      </c>
      <c r="E565" s="70">
        <v>45876</v>
      </c>
      <c r="F565" s="70">
        <v>45869</v>
      </c>
      <c r="G565" s="70">
        <v>45876</v>
      </c>
      <c r="H565">
        <v>5.04</v>
      </c>
      <c r="I565" s="71">
        <v>0</v>
      </c>
    </row>
    <row r="566" spans="1:9">
      <c r="A566" t="s">
        <v>2838</v>
      </c>
      <c r="B566" t="s">
        <v>4682</v>
      </c>
      <c r="C566">
        <v>0.27</v>
      </c>
      <c r="D566" s="70">
        <v>45871</v>
      </c>
      <c r="E566" s="70">
        <v>45878</v>
      </c>
      <c r="F566" s="70">
        <v>45871</v>
      </c>
      <c r="G566" s="70">
        <v>45878</v>
      </c>
      <c r="H566">
        <v>2.54</v>
      </c>
      <c r="I566" s="71">
        <v>0</v>
      </c>
    </row>
    <row r="567" spans="1:9">
      <c r="A567" t="s">
        <v>2839</v>
      </c>
      <c r="B567" t="s">
        <v>4683</v>
      </c>
      <c r="C567">
        <v>0.27</v>
      </c>
      <c r="D567" s="70">
        <v>45871</v>
      </c>
      <c r="E567" s="70">
        <v>45878</v>
      </c>
      <c r="F567" s="70">
        <v>45871</v>
      </c>
      <c r="G567" s="70">
        <v>45878</v>
      </c>
      <c r="H567">
        <v>2.54</v>
      </c>
      <c r="I567" s="71">
        <v>0</v>
      </c>
    </row>
    <row r="568" spans="1:9">
      <c r="A568" t="s">
        <v>2465</v>
      </c>
      <c r="B568" t="s">
        <v>4684</v>
      </c>
      <c r="C568">
        <v>0.27</v>
      </c>
      <c r="D568" s="70">
        <v>45871</v>
      </c>
      <c r="E568" s="70">
        <v>45878</v>
      </c>
      <c r="F568" s="70">
        <v>45871</v>
      </c>
      <c r="G568" s="70">
        <v>45878</v>
      </c>
      <c r="H568">
        <v>2.54</v>
      </c>
      <c r="I568" s="71">
        <v>0</v>
      </c>
    </row>
    <row r="569" spans="1:9">
      <c r="A569" t="s">
        <v>2840</v>
      </c>
      <c r="B569" t="s">
        <v>4685</v>
      </c>
      <c r="C569">
        <v>0.27</v>
      </c>
      <c r="D569" s="70">
        <v>45871</v>
      </c>
      <c r="E569" s="70">
        <v>45878</v>
      </c>
      <c r="F569" s="70">
        <v>45871</v>
      </c>
      <c r="G569" s="70">
        <v>45878</v>
      </c>
      <c r="H569">
        <v>2.54</v>
      </c>
      <c r="I569" s="71">
        <v>0</v>
      </c>
    </row>
    <row r="570" spans="1:9">
      <c r="A570" t="s">
        <v>958</v>
      </c>
      <c r="B570" t="s">
        <v>4706</v>
      </c>
      <c r="C570">
        <v>0.27</v>
      </c>
      <c r="D570" s="70">
        <v>45871</v>
      </c>
      <c r="E570" s="70">
        <v>45878</v>
      </c>
      <c r="F570" s="70">
        <v>45871</v>
      </c>
      <c r="G570" s="70">
        <v>45878</v>
      </c>
      <c r="H570">
        <v>5.73</v>
      </c>
      <c r="I570" s="71">
        <v>0</v>
      </c>
    </row>
    <row r="571" spans="1:9">
      <c r="A571" t="s">
        <v>3361</v>
      </c>
      <c r="B571" t="s">
        <v>2798</v>
      </c>
      <c r="C571">
        <v>0.73</v>
      </c>
      <c r="D571" s="70">
        <v>45871</v>
      </c>
      <c r="E571" s="70">
        <v>45892</v>
      </c>
      <c r="F571" s="70">
        <v>45871</v>
      </c>
      <c r="G571" s="70">
        <v>45892</v>
      </c>
      <c r="H571">
        <v>3.96</v>
      </c>
      <c r="I571" s="71">
        <v>0</v>
      </c>
    </row>
    <row r="572" spans="1:9">
      <c r="A572" t="s">
        <v>3362</v>
      </c>
      <c r="B572" t="s">
        <v>2862</v>
      </c>
      <c r="C572">
        <v>0.73</v>
      </c>
      <c r="D572" s="70">
        <v>45871</v>
      </c>
      <c r="E572" s="70">
        <v>45892</v>
      </c>
      <c r="F572" s="70">
        <v>45871</v>
      </c>
      <c r="G572" s="70">
        <v>45892</v>
      </c>
      <c r="H572">
        <v>4.42</v>
      </c>
      <c r="I572" s="71">
        <v>0</v>
      </c>
    </row>
    <row r="573" spans="1:9">
      <c r="A573" t="s">
        <v>3229</v>
      </c>
      <c r="B573" t="s">
        <v>3005</v>
      </c>
      <c r="C573">
        <v>0.73</v>
      </c>
      <c r="D573" s="70">
        <v>45871</v>
      </c>
      <c r="E573" s="70">
        <v>45892</v>
      </c>
      <c r="F573" s="70">
        <v>45871</v>
      </c>
      <c r="G573" s="70">
        <v>45892</v>
      </c>
      <c r="H573">
        <v>7.5</v>
      </c>
      <c r="I573" s="71">
        <v>0</v>
      </c>
    </row>
    <row r="574" spans="1:9">
      <c r="A574" t="s">
        <v>3230</v>
      </c>
      <c r="B574" t="s">
        <v>3007</v>
      </c>
      <c r="C574">
        <v>0.73</v>
      </c>
      <c r="D574" s="70">
        <v>45871</v>
      </c>
      <c r="E574" s="70">
        <v>45892</v>
      </c>
      <c r="F574" s="70">
        <v>45871</v>
      </c>
      <c r="G574" s="70">
        <v>45892</v>
      </c>
      <c r="H574">
        <v>9.23</v>
      </c>
      <c r="I574" s="71">
        <v>0</v>
      </c>
    </row>
    <row r="575" spans="1:9">
      <c r="A575" t="s">
        <v>3079</v>
      </c>
      <c r="B575" t="s">
        <v>4702</v>
      </c>
      <c r="C575">
        <v>0.27</v>
      </c>
      <c r="D575" s="70">
        <v>45871</v>
      </c>
      <c r="E575" s="70">
        <v>45878</v>
      </c>
      <c r="F575" s="70">
        <v>45871</v>
      </c>
      <c r="G575" s="70">
        <v>45878</v>
      </c>
      <c r="H575">
        <v>3.65</v>
      </c>
      <c r="I575" s="71">
        <v>0</v>
      </c>
    </row>
    <row r="576" spans="1:9">
      <c r="A576" t="s">
        <v>3004</v>
      </c>
      <c r="B576" t="s">
        <v>3005</v>
      </c>
      <c r="C576">
        <v>0.73</v>
      </c>
      <c r="D576" s="70">
        <v>45872</v>
      </c>
      <c r="E576" s="70">
        <v>45893</v>
      </c>
      <c r="F576" s="70">
        <v>45872</v>
      </c>
      <c r="G576" s="70">
        <v>45893</v>
      </c>
      <c r="H576">
        <v>7.5</v>
      </c>
      <c r="I576" s="71">
        <v>0</v>
      </c>
    </row>
    <row r="577" spans="1:9">
      <c r="A577" t="s">
        <v>3006</v>
      </c>
      <c r="B577" t="s">
        <v>3007</v>
      </c>
      <c r="C577">
        <v>0.73</v>
      </c>
      <c r="D577" s="70">
        <v>45872</v>
      </c>
      <c r="E577" s="70">
        <v>45893</v>
      </c>
      <c r="F577" s="70">
        <v>45872</v>
      </c>
      <c r="G577" s="70">
        <v>45893</v>
      </c>
      <c r="H577">
        <v>9.19</v>
      </c>
      <c r="I577" s="71">
        <v>0</v>
      </c>
    </row>
    <row r="578" spans="1:9">
      <c r="A578" t="s">
        <v>2955</v>
      </c>
      <c r="B578" t="s">
        <v>2862</v>
      </c>
      <c r="C578">
        <v>0.73</v>
      </c>
      <c r="D578" s="70">
        <v>45872</v>
      </c>
      <c r="E578" s="70">
        <v>45893</v>
      </c>
      <c r="F578" s="70">
        <v>45872</v>
      </c>
      <c r="G578" s="70">
        <v>45893</v>
      </c>
      <c r="H578">
        <v>4.7699999999999996</v>
      </c>
      <c r="I578" s="71">
        <v>0</v>
      </c>
    </row>
    <row r="579" spans="1:9">
      <c r="A579" t="s">
        <v>2972</v>
      </c>
      <c r="B579" t="s">
        <v>2733</v>
      </c>
      <c r="C579">
        <v>0.73</v>
      </c>
      <c r="D579" s="70">
        <v>45872</v>
      </c>
      <c r="E579" s="70">
        <v>45893</v>
      </c>
      <c r="F579" s="70">
        <v>45872</v>
      </c>
      <c r="G579" s="70">
        <v>45893</v>
      </c>
      <c r="H579">
        <v>0.77</v>
      </c>
      <c r="I579" s="71">
        <v>0</v>
      </c>
    </row>
    <row r="580" spans="1:9">
      <c r="A580" t="s">
        <v>3425</v>
      </c>
      <c r="B580" t="s">
        <v>4698</v>
      </c>
      <c r="C580">
        <v>0.27</v>
      </c>
      <c r="D580" s="70">
        <v>45873</v>
      </c>
      <c r="E580" s="70">
        <v>45880</v>
      </c>
      <c r="F580" s="70">
        <v>45873</v>
      </c>
      <c r="G580" s="70">
        <v>45880</v>
      </c>
      <c r="H580">
        <v>4.38</v>
      </c>
      <c r="I580" s="71">
        <v>0</v>
      </c>
    </row>
    <row r="581" spans="1:9">
      <c r="A581" t="s">
        <v>1324</v>
      </c>
      <c r="B581" t="s">
        <v>4697</v>
      </c>
      <c r="C581">
        <v>0.27</v>
      </c>
      <c r="D581" s="70">
        <v>45873</v>
      </c>
      <c r="E581" s="70">
        <v>45880</v>
      </c>
      <c r="F581" s="70">
        <v>45873</v>
      </c>
      <c r="G581" s="70">
        <v>45880</v>
      </c>
      <c r="H581">
        <v>4.2300000000000004</v>
      </c>
      <c r="I581" s="71">
        <v>0</v>
      </c>
    </row>
    <row r="582" spans="1:9">
      <c r="A582" t="s">
        <v>1093</v>
      </c>
      <c r="B582" t="s">
        <v>4687</v>
      </c>
      <c r="C582">
        <v>0.27</v>
      </c>
      <c r="D582" s="70">
        <v>45873</v>
      </c>
      <c r="E582" s="70">
        <v>45880</v>
      </c>
      <c r="F582" s="70">
        <v>45873</v>
      </c>
      <c r="G582" s="70">
        <v>45880</v>
      </c>
      <c r="H582">
        <v>4.42</v>
      </c>
      <c r="I582" s="71">
        <v>0</v>
      </c>
    </row>
    <row r="583" spans="1:9">
      <c r="A583" t="s">
        <v>2299</v>
      </c>
      <c r="B583" t="s">
        <v>4692</v>
      </c>
      <c r="C583">
        <v>0.27</v>
      </c>
      <c r="D583" s="70">
        <v>45873</v>
      </c>
      <c r="E583" s="70">
        <v>45880</v>
      </c>
      <c r="F583" s="70">
        <v>45873</v>
      </c>
      <c r="G583" s="70">
        <v>45880</v>
      </c>
      <c r="H583">
        <v>2.35</v>
      </c>
      <c r="I583" s="71">
        <v>0</v>
      </c>
    </row>
    <row r="584" spans="1:9">
      <c r="A584" t="s">
        <v>1088</v>
      </c>
      <c r="B584" t="s">
        <v>4687</v>
      </c>
      <c r="C584">
        <v>0.27</v>
      </c>
      <c r="D584" s="70">
        <v>45873</v>
      </c>
      <c r="E584" s="70">
        <v>45880</v>
      </c>
      <c r="F584" s="70">
        <v>45873</v>
      </c>
      <c r="G584" s="70">
        <v>45880</v>
      </c>
      <c r="H584">
        <v>5.31</v>
      </c>
      <c r="I584" s="71">
        <v>0</v>
      </c>
    </row>
    <row r="585" spans="1:9">
      <c r="A585" t="s">
        <v>591</v>
      </c>
      <c r="B585" t="s">
        <v>4710</v>
      </c>
      <c r="C585">
        <v>0.27</v>
      </c>
      <c r="D585" s="70">
        <v>45873</v>
      </c>
      <c r="E585" s="70">
        <v>45880</v>
      </c>
      <c r="F585" s="70">
        <v>45873</v>
      </c>
      <c r="G585" s="70">
        <v>45880</v>
      </c>
      <c r="H585">
        <v>5.58</v>
      </c>
      <c r="I585" s="71">
        <v>0</v>
      </c>
    </row>
    <row r="586" spans="1:9">
      <c r="A586" t="s">
        <v>3072</v>
      </c>
      <c r="B586" t="s">
        <v>2796</v>
      </c>
      <c r="C586">
        <v>0.73</v>
      </c>
      <c r="D586" s="70">
        <v>45874</v>
      </c>
      <c r="E586" s="70">
        <v>45895</v>
      </c>
      <c r="F586" s="70">
        <v>45874</v>
      </c>
      <c r="G586" s="70">
        <v>45895</v>
      </c>
      <c r="H586">
        <v>3.42</v>
      </c>
      <c r="I586" s="71">
        <v>0</v>
      </c>
    </row>
    <row r="587" spans="1:9">
      <c r="A587" t="s">
        <v>1045</v>
      </c>
      <c r="B587" t="s">
        <v>4688</v>
      </c>
      <c r="C587">
        <v>0.27</v>
      </c>
      <c r="D587" s="70">
        <v>45874</v>
      </c>
      <c r="E587" s="70">
        <v>45881</v>
      </c>
      <c r="F587" s="70">
        <v>45874</v>
      </c>
      <c r="G587" s="70">
        <v>45881</v>
      </c>
      <c r="H587">
        <v>2.46</v>
      </c>
      <c r="I587" s="71">
        <v>0</v>
      </c>
    </row>
    <row r="588" spans="1:9">
      <c r="A588" t="s">
        <v>2973</v>
      </c>
      <c r="B588" t="s">
        <v>2735</v>
      </c>
      <c r="C588">
        <v>0.73</v>
      </c>
      <c r="D588" s="70">
        <v>45874</v>
      </c>
      <c r="E588" s="70">
        <v>45895</v>
      </c>
      <c r="F588" s="70">
        <v>45874</v>
      </c>
      <c r="G588" s="70">
        <v>45895</v>
      </c>
      <c r="H588">
        <v>0.69</v>
      </c>
      <c r="I588" s="71">
        <v>0</v>
      </c>
    </row>
    <row r="589" spans="1:9">
      <c r="A589" t="s">
        <v>3441</v>
      </c>
      <c r="B589" t="s">
        <v>2733</v>
      </c>
      <c r="C589">
        <v>0.73</v>
      </c>
      <c r="D589" s="70">
        <v>45874</v>
      </c>
      <c r="E589" s="70">
        <v>45895</v>
      </c>
      <c r="F589" s="70">
        <v>45874</v>
      </c>
      <c r="G589" s="70">
        <v>45895</v>
      </c>
      <c r="H589">
        <v>2.04</v>
      </c>
      <c r="I589" s="71">
        <v>0</v>
      </c>
    </row>
    <row r="590" spans="1:9">
      <c r="A590" t="s">
        <v>3442</v>
      </c>
      <c r="B590" t="s">
        <v>2735</v>
      </c>
      <c r="C590">
        <v>0.73</v>
      </c>
      <c r="D590" s="70">
        <v>45874</v>
      </c>
      <c r="E590" s="70">
        <v>45895</v>
      </c>
      <c r="F590" s="70">
        <v>45874</v>
      </c>
      <c r="G590" s="70">
        <v>45895</v>
      </c>
      <c r="H590">
        <v>2.04</v>
      </c>
      <c r="I590" s="71">
        <v>0</v>
      </c>
    </row>
    <row r="591" spans="1:9">
      <c r="A591" t="s">
        <v>3192</v>
      </c>
      <c r="B591" t="s">
        <v>4711</v>
      </c>
      <c r="C591">
        <v>0.27</v>
      </c>
      <c r="D591" s="70">
        <v>45875</v>
      </c>
      <c r="E591" s="70">
        <v>45882</v>
      </c>
      <c r="F591" s="70">
        <v>45875</v>
      </c>
      <c r="G591" s="70">
        <v>45882</v>
      </c>
      <c r="H591">
        <v>7.5</v>
      </c>
      <c r="I591" s="71">
        <v>0</v>
      </c>
    </row>
    <row r="592" spans="1:9">
      <c r="A592" t="s">
        <v>3193</v>
      </c>
      <c r="B592" t="s">
        <v>4712</v>
      </c>
      <c r="C592">
        <v>0.27</v>
      </c>
      <c r="D592" s="70">
        <v>45875</v>
      </c>
      <c r="E592" s="70">
        <v>45882</v>
      </c>
      <c r="F592" s="70">
        <v>45875</v>
      </c>
      <c r="G592" s="70">
        <v>45882</v>
      </c>
      <c r="H592">
        <v>7.5</v>
      </c>
      <c r="I592" s="71">
        <v>0</v>
      </c>
    </row>
    <row r="593" spans="1:9">
      <c r="A593" t="s">
        <v>3309</v>
      </c>
      <c r="B593" t="s">
        <v>4704</v>
      </c>
      <c r="C593">
        <v>0.27</v>
      </c>
      <c r="D593" s="70">
        <v>45875</v>
      </c>
      <c r="E593" s="70">
        <v>45882</v>
      </c>
      <c r="F593" s="70">
        <v>45875</v>
      </c>
      <c r="G593" s="70">
        <v>45882</v>
      </c>
      <c r="H593">
        <v>5.65</v>
      </c>
      <c r="I593" s="71">
        <v>0</v>
      </c>
    </row>
    <row r="594" spans="1:9">
      <c r="A594" t="s">
        <v>1114</v>
      </c>
      <c r="B594" t="s">
        <v>4693</v>
      </c>
      <c r="C594">
        <v>0.27</v>
      </c>
      <c r="D594" s="70">
        <v>45875</v>
      </c>
      <c r="E594" s="70">
        <v>45882</v>
      </c>
      <c r="F594" s="70">
        <v>45875</v>
      </c>
      <c r="G594" s="70">
        <v>45882</v>
      </c>
      <c r="H594">
        <v>2.31</v>
      </c>
      <c r="I594" s="71">
        <v>0</v>
      </c>
    </row>
    <row r="595" spans="1:9">
      <c r="A595" t="s">
        <v>544</v>
      </c>
      <c r="B595" t="s">
        <v>4696</v>
      </c>
      <c r="C595">
        <v>0.27</v>
      </c>
      <c r="D595" s="70">
        <v>45876</v>
      </c>
      <c r="E595" s="70">
        <v>45883</v>
      </c>
      <c r="F595" s="70">
        <v>45876</v>
      </c>
      <c r="G595" s="70">
        <v>45883</v>
      </c>
      <c r="H595">
        <v>4.3499999999999996</v>
      </c>
      <c r="I595" s="71">
        <v>0</v>
      </c>
    </row>
    <row r="596" spans="1:9">
      <c r="A596" t="s">
        <v>2877</v>
      </c>
      <c r="B596" t="s">
        <v>2796</v>
      </c>
      <c r="C596">
        <v>0.73</v>
      </c>
      <c r="D596" s="70">
        <v>45876</v>
      </c>
      <c r="E596" s="70">
        <v>45897</v>
      </c>
      <c r="F596" s="70">
        <v>45876</v>
      </c>
      <c r="G596" s="70">
        <v>45897</v>
      </c>
      <c r="H596">
        <v>3.04</v>
      </c>
      <c r="I596" s="71">
        <v>0</v>
      </c>
    </row>
    <row r="597" spans="1:9">
      <c r="A597" t="s">
        <v>2879</v>
      </c>
      <c r="B597" t="s">
        <v>2798</v>
      </c>
      <c r="C597">
        <v>0.73</v>
      </c>
      <c r="D597" s="70">
        <v>45876</v>
      </c>
      <c r="E597" s="70">
        <v>45897</v>
      </c>
      <c r="F597" s="70">
        <v>45876</v>
      </c>
      <c r="G597" s="70">
        <v>45897</v>
      </c>
      <c r="H597">
        <v>2.92</v>
      </c>
      <c r="I597" s="71">
        <v>0</v>
      </c>
    </row>
    <row r="598" spans="1:9">
      <c r="A598" t="s">
        <v>139</v>
      </c>
      <c r="B598" t="s">
        <v>4686</v>
      </c>
      <c r="C598">
        <v>0.27</v>
      </c>
      <c r="D598" s="70">
        <v>45876</v>
      </c>
      <c r="E598" s="70">
        <v>45883</v>
      </c>
      <c r="F598" s="70">
        <v>45876</v>
      </c>
      <c r="G598" s="70">
        <v>45883</v>
      </c>
      <c r="H598">
        <v>2.38</v>
      </c>
      <c r="I598" s="71">
        <v>0</v>
      </c>
    </row>
    <row r="599" spans="1:9">
      <c r="A599" t="s">
        <v>3183</v>
      </c>
      <c r="B599" t="s">
        <v>4706</v>
      </c>
      <c r="C599">
        <v>0.27</v>
      </c>
      <c r="D599" s="70">
        <v>45878</v>
      </c>
      <c r="E599" s="70">
        <v>45885</v>
      </c>
      <c r="F599" s="70">
        <v>45878</v>
      </c>
      <c r="G599" s="70">
        <v>45885</v>
      </c>
      <c r="H599">
        <v>4.62</v>
      </c>
      <c r="I599" s="71">
        <v>0</v>
      </c>
    </row>
    <row r="600" spans="1:9">
      <c r="A600" t="s">
        <v>3371</v>
      </c>
      <c r="B600" t="s">
        <v>4698</v>
      </c>
      <c r="C600">
        <v>0.27</v>
      </c>
      <c r="D600" s="70">
        <v>45878</v>
      </c>
      <c r="E600" s="70">
        <v>45885</v>
      </c>
      <c r="F600" s="70">
        <v>45878</v>
      </c>
      <c r="G600" s="70">
        <v>45885</v>
      </c>
      <c r="H600">
        <v>3.92</v>
      </c>
      <c r="I600" s="71">
        <v>0</v>
      </c>
    </row>
    <row r="601" spans="1:9">
      <c r="A601" t="s">
        <v>2219</v>
      </c>
      <c r="B601" t="s">
        <v>4713</v>
      </c>
      <c r="C601">
        <v>0.27</v>
      </c>
      <c r="D601" s="70">
        <v>45878</v>
      </c>
      <c r="E601" s="70">
        <v>45885</v>
      </c>
      <c r="F601" s="70">
        <v>45878</v>
      </c>
      <c r="G601" s="70">
        <v>45885</v>
      </c>
      <c r="H601">
        <v>9.58</v>
      </c>
      <c r="I601" s="71">
        <v>0</v>
      </c>
    </row>
    <row r="602" spans="1:9">
      <c r="A602" t="s">
        <v>3429</v>
      </c>
      <c r="B602" t="s">
        <v>2798</v>
      </c>
      <c r="C602">
        <v>0.73</v>
      </c>
      <c r="D602" s="70">
        <v>45878</v>
      </c>
      <c r="E602" s="70">
        <v>45899</v>
      </c>
      <c r="F602" s="70">
        <v>45878</v>
      </c>
      <c r="G602" s="70">
        <v>45899</v>
      </c>
      <c r="H602">
        <v>4.04</v>
      </c>
      <c r="I602" s="71">
        <v>0</v>
      </c>
    </row>
    <row r="603" spans="1:9">
      <c r="A603" t="s">
        <v>2320</v>
      </c>
      <c r="B603" t="s">
        <v>4711</v>
      </c>
      <c r="C603">
        <v>0.27</v>
      </c>
      <c r="D603" s="70">
        <v>45878</v>
      </c>
      <c r="E603" s="70">
        <v>45885</v>
      </c>
      <c r="F603" s="70">
        <v>45878</v>
      </c>
      <c r="G603" s="70">
        <v>45885</v>
      </c>
      <c r="H603">
        <v>7.46</v>
      </c>
      <c r="I603" s="71">
        <v>0</v>
      </c>
    </row>
    <row r="604" spans="1:9">
      <c r="A604" t="s">
        <v>1326</v>
      </c>
      <c r="B604" t="s">
        <v>4712</v>
      </c>
      <c r="C604">
        <v>0.27</v>
      </c>
      <c r="D604" s="70">
        <v>45878</v>
      </c>
      <c r="E604" s="70">
        <v>45885</v>
      </c>
      <c r="F604" s="70">
        <v>45878</v>
      </c>
      <c r="G604" s="70">
        <v>45885</v>
      </c>
      <c r="H604">
        <v>7.46</v>
      </c>
      <c r="I604" s="71">
        <v>0</v>
      </c>
    </row>
    <row r="605" spans="1:9">
      <c r="A605" t="s">
        <v>1161</v>
      </c>
      <c r="B605" t="s">
        <v>4694</v>
      </c>
      <c r="C605">
        <v>0.27</v>
      </c>
      <c r="D605" s="70">
        <v>45878</v>
      </c>
      <c r="E605" s="70">
        <v>45885</v>
      </c>
      <c r="F605" s="70">
        <v>45878</v>
      </c>
      <c r="G605" s="70">
        <v>45885</v>
      </c>
      <c r="H605">
        <v>2.62</v>
      </c>
      <c r="I605" s="71">
        <v>0</v>
      </c>
    </row>
    <row r="606" spans="1:9">
      <c r="A606" t="s">
        <v>1127</v>
      </c>
      <c r="B606" t="s">
        <v>4693</v>
      </c>
      <c r="C606">
        <v>0.27</v>
      </c>
      <c r="D606" s="70">
        <v>45878</v>
      </c>
      <c r="E606" s="70">
        <v>45885</v>
      </c>
      <c r="F606" s="70">
        <v>45878</v>
      </c>
      <c r="G606" s="70">
        <v>45885</v>
      </c>
      <c r="H606">
        <v>3.04</v>
      </c>
      <c r="I606" s="71">
        <v>0</v>
      </c>
    </row>
    <row r="607" spans="1:9">
      <c r="A607" t="s">
        <v>1056</v>
      </c>
      <c r="B607" t="s">
        <v>4688</v>
      </c>
      <c r="C607">
        <v>0.27</v>
      </c>
      <c r="D607" s="70">
        <v>45878</v>
      </c>
      <c r="E607" s="70">
        <v>45885</v>
      </c>
      <c r="F607" s="70">
        <v>45878</v>
      </c>
      <c r="G607" s="70">
        <v>45885</v>
      </c>
      <c r="H607">
        <v>2.23</v>
      </c>
      <c r="I607" s="71">
        <v>0</v>
      </c>
    </row>
    <row r="608" spans="1:9">
      <c r="A608" t="s">
        <v>3967</v>
      </c>
      <c r="B608" t="s">
        <v>4706</v>
      </c>
      <c r="C608">
        <v>0.27</v>
      </c>
      <c r="D608" s="70">
        <v>45878</v>
      </c>
      <c r="E608" s="70">
        <v>45885</v>
      </c>
      <c r="F608" s="70">
        <v>45878</v>
      </c>
      <c r="G608" s="70">
        <v>45885</v>
      </c>
      <c r="H608">
        <v>6.23</v>
      </c>
      <c r="I608" s="71">
        <v>0</v>
      </c>
    </row>
    <row r="609" spans="1:9">
      <c r="A609" t="s">
        <v>3003</v>
      </c>
      <c r="B609" t="s">
        <v>2867</v>
      </c>
      <c r="C609">
        <v>0.73</v>
      </c>
      <c r="D609" s="70">
        <v>45878</v>
      </c>
      <c r="E609" s="70">
        <v>45899</v>
      </c>
      <c r="F609" s="70">
        <v>45878</v>
      </c>
      <c r="G609" s="70">
        <v>45899</v>
      </c>
      <c r="H609">
        <v>5.04</v>
      </c>
      <c r="I609" s="71">
        <v>0</v>
      </c>
    </row>
    <row r="610" spans="1:9">
      <c r="A610" t="s">
        <v>1063</v>
      </c>
      <c r="B610" t="s">
        <v>4687</v>
      </c>
      <c r="C610">
        <v>0.27</v>
      </c>
      <c r="D610" s="70">
        <v>45879</v>
      </c>
      <c r="E610" s="70">
        <v>45886</v>
      </c>
      <c r="F610" s="70">
        <v>45879</v>
      </c>
      <c r="G610" s="70">
        <v>45886</v>
      </c>
      <c r="H610">
        <v>4.8099999999999996</v>
      </c>
      <c r="I610" s="71">
        <v>0</v>
      </c>
    </row>
    <row r="611" spans="1:9">
      <c r="A611" t="s">
        <v>2881</v>
      </c>
      <c r="B611" t="s">
        <v>2729</v>
      </c>
      <c r="C611">
        <v>0.73</v>
      </c>
      <c r="D611" s="70">
        <v>45879</v>
      </c>
      <c r="E611" s="70">
        <v>45900</v>
      </c>
      <c r="F611" s="70">
        <v>45879</v>
      </c>
      <c r="G611" s="70">
        <v>45900</v>
      </c>
      <c r="H611">
        <v>2.54</v>
      </c>
      <c r="I611" s="71">
        <v>0</v>
      </c>
    </row>
    <row r="612" spans="1:9">
      <c r="A612" t="s">
        <v>2882</v>
      </c>
      <c r="B612" t="s">
        <v>2731</v>
      </c>
      <c r="C612">
        <v>0.73</v>
      </c>
      <c r="D612" s="70">
        <v>45879</v>
      </c>
      <c r="E612" s="70">
        <v>45900</v>
      </c>
      <c r="F612" s="70">
        <v>45879</v>
      </c>
      <c r="G612" s="70">
        <v>45900</v>
      </c>
      <c r="H612">
        <v>2.54</v>
      </c>
      <c r="I612" s="71">
        <v>0</v>
      </c>
    </row>
    <row r="613" spans="1:9">
      <c r="A613" t="s">
        <v>2883</v>
      </c>
      <c r="B613" t="s">
        <v>2733</v>
      </c>
      <c r="C613">
        <v>0.73</v>
      </c>
      <c r="D613" s="70">
        <v>45879</v>
      </c>
      <c r="E613" s="70">
        <v>45900</v>
      </c>
      <c r="F613" s="70">
        <v>45879</v>
      </c>
      <c r="G613" s="70">
        <v>45900</v>
      </c>
      <c r="H613">
        <v>2.54</v>
      </c>
      <c r="I613" s="71">
        <v>0</v>
      </c>
    </row>
    <row r="614" spans="1:9">
      <c r="A614" t="s">
        <v>2884</v>
      </c>
      <c r="B614" t="s">
        <v>2735</v>
      </c>
      <c r="C614">
        <v>0.73</v>
      </c>
      <c r="D614" s="70">
        <v>45879</v>
      </c>
      <c r="E614" s="70">
        <v>45900</v>
      </c>
      <c r="F614" s="70">
        <v>45879</v>
      </c>
      <c r="G614" s="70">
        <v>45900</v>
      </c>
      <c r="H614">
        <v>2.54</v>
      </c>
      <c r="I614" s="71">
        <v>0</v>
      </c>
    </row>
    <row r="615" spans="1:9">
      <c r="A615" t="s">
        <v>3826</v>
      </c>
      <c r="B615" t="s">
        <v>3325</v>
      </c>
      <c r="C615">
        <v>0.73</v>
      </c>
      <c r="D615" s="70">
        <v>45879</v>
      </c>
      <c r="E615" s="70">
        <v>45900</v>
      </c>
      <c r="F615" s="70">
        <v>45879</v>
      </c>
      <c r="G615" s="70">
        <v>45900</v>
      </c>
      <c r="H615">
        <v>5.73</v>
      </c>
      <c r="I615" s="71">
        <v>0</v>
      </c>
    </row>
    <row r="616" spans="1:9">
      <c r="A616" t="s">
        <v>1323</v>
      </c>
      <c r="B616" t="s">
        <v>4697</v>
      </c>
      <c r="C616">
        <v>0.27</v>
      </c>
      <c r="D616" s="70">
        <v>45879</v>
      </c>
      <c r="E616" s="70">
        <v>45886</v>
      </c>
      <c r="F616" s="70">
        <v>45879</v>
      </c>
      <c r="G616" s="70">
        <v>45886</v>
      </c>
      <c r="H616">
        <v>4.2699999999999996</v>
      </c>
      <c r="I616" s="71">
        <v>0</v>
      </c>
    </row>
    <row r="617" spans="1:9">
      <c r="A617" t="s">
        <v>2272</v>
      </c>
      <c r="B617" t="s">
        <v>4689</v>
      </c>
      <c r="C617">
        <v>0.27</v>
      </c>
      <c r="D617" s="70">
        <v>45879</v>
      </c>
      <c r="E617" s="70">
        <v>45886</v>
      </c>
      <c r="F617" s="70">
        <v>45879</v>
      </c>
      <c r="G617" s="70">
        <v>45886</v>
      </c>
      <c r="H617">
        <v>2.15</v>
      </c>
      <c r="I617" s="71">
        <v>0</v>
      </c>
    </row>
    <row r="618" spans="1:9">
      <c r="A618" t="s">
        <v>3205</v>
      </c>
      <c r="B618" t="s">
        <v>2918</v>
      </c>
      <c r="C618">
        <v>0.73</v>
      </c>
      <c r="D618" s="70">
        <v>45879</v>
      </c>
      <c r="E618" s="70">
        <v>45900</v>
      </c>
      <c r="F618" s="70">
        <v>45879</v>
      </c>
      <c r="G618" s="70">
        <v>45900</v>
      </c>
      <c r="H618">
        <v>3.65</v>
      </c>
      <c r="I618" s="71">
        <v>0</v>
      </c>
    </row>
    <row r="619" spans="1:9">
      <c r="A619" t="s">
        <v>3053</v>
      </c>
      <c r="B619" t="s">
        <v>4678</v>
      </c>
      <c r="C619">
        <v>0.27</v>
      </c>
      <c r="D619" s="70">
        <v>45879</v>
      </c>
      <c r="E619" s="70">
        <v>45886</v>
      </c>
      <c r="F619" s="70">
        <v>45879</v>
      </c>
      <c r="G619" s="70">
        <v>45886</v>
      </c>
      <c r="H619">
        <v>2.04</v>
      </c>
      <c r="I619" s="71">
        <v>0</v>
      </c>
    </row>
    <row r="620" spans="1:9">
      <c r="A620" t="s">
        <v>962</v>
      </c>
      <c r="B620" t="s">
        <v>4697</v>
      </c>
      <c r="C620">
        <v>0.27</v>
      </c>
      <c r="D620" s="70">
        <v>45880</v>
      </c>
      <c r="E620" s="70">
        <v>45887</v>
      </c>
      <c r="F620" s="70">
        <v>45880</v>
      </c>
      <c r="G620" s="70">
        <v>45887</v>
      </c>
      <c r="H620">
        <v>4.3099999999999996</v>
      </c>
      <c r="I620" s="71">
        <v>0</v>
      </c>
    </row>
    <row r="621" spans="1:9">
      <c r="A621" t="s">
        <v>966</v>
      </c>
      <c r="B621" t="s">
        <v>4699</v>
      </c>
      <c r="C621">
        <v>0.27</v>
      </c>
      <c r="D621" s="70">
        <v>45880</v>
      </c>
      <c r="E621" s="70">
        <v>45887</v>
      </c>
      <c r="F621" s="70">
        <v>45880</v>
      </c>
      <c r="G621" s="70">
        <v>45887</v>
      </c>
      <c r="H621">
        <v>3.85</v>
      </c>
      <c r="I621" s="71">
        <v>0</v>
      </c>
    </row>
    <row r="622" spans="1:9">
      <c r="A622" t="s">
        <v>1106</v>
      </c>
      <c r="B622" t="s">
        <v>4693</v>
      </c>
      <c r="C622">
        <v>0.27</v>
      </c>
      <c r="D622" s="70">
        <v>45880</v>
      </c>
      <c r="E622" s="70">
        <v>45887</v>
      </c>
      <c r="F622" s="70">
        <v>45880</v>
      </c>
      <c r="G622" s="70">
        <v>45887</v>
      </c>
      <c r="H622">
        <v>2.69</v>
      </c>
      <c r="I622" s="71">
        <v>0</v>
      </c>
    </row>
    <row r="623" spans="1:9">
      <c r="A623" t="s">
        <v>2432</v>
      </c>
      <c r="B623" t="s">
        <v>4681</v>
      </c>
      <c r="C623">
        <v>0.27</v>
      </c>
      <c r="D623" s="70">
        <v>45880</v>
      </c>
      <c r="E623" s="70">
        <v>45887</v>
      </c>
      <c r="F623" s="70">
        <v>45880</v>
      </c>
      <c r="G623" s="70">
        <v>45887</v>
      </c>
      <c r="H623">
        <v>3.19</v>
      </c>
      <c r="I623" s="71">
        <v>0</v>
      </c>
    </row>
    <row r="624" spans="1:9">
      <c r="A624" t="s">
        <v>3113</v>
      </c>
      <c r="B624" t="s">
        <v>4704</v>
      </c>
      <c r="C624">
        <v>0.27</v>
      </c>
      <c r="D624" s="70">
        <v>45880</v>
      </c>
      <c r="E624" s="70">
        <v>45887</v>
      </c>
      <c r="F624" s="70">
        <v>45880</v>
      </c>
      <c r="G624" s="70">
        <v>45887</v>
      </c>
      <c r="H624">
        <v>5.08</v>
      </c>
      <c r="I624" s="71">
        <v>0</v>
      </c>
    </row>
    <row r="625" spans="1:9">
      <c r="A625" t="s">
        <v>3251</v>
      </c>
      <c r="B625" t="s">
        <v>4704</v>
      </c>
      <c r="C625">
        <v>0.27</v>
      </c>
      <c r="D625" s="70">
        <v>45880</v>
      </c>
      <c r="E625" s="70">
        <v>45887</v>
      </c>
      <c r="F625" s="70">
        <v>45880</v>
      </c>
      <c r="G625" s="70">
        <v>45887</v>
      </c>
      <c r="H625">
        <v>5.23</v>
      </c>
      <c r="I625" s="71">
        <v>0</v>
      </c>
    </row>
    <row r="626" spans="1:9">
      <c r="A626" t="s">
        <v>3551</v>
      </c>
      <c r="B626" t="s">
        <v>3041</v>
      </c>
      <c r="C626">
        <v>0.73</v>
      </c>
      <c r="D626" s="70">
        <v>45881</v>
      </c>
      <c r="E626" s="70">
        <v>45902</v>
      </c>
      <c r="F626" s="70">
        <v>45881</v>
      </c>
      <c r="G626" s="70">
        <v>45902</v>
      </c>
      <c r="H626">
        <v>4.38</v>
      </c>
      <c r="I626" s="71">
        <v>0</v>
      </c>
    </row>
    <row r="627" spans="1:9">
      <c r="A627" t="s">
        <v>3498</v>
      </c>
      <c r="B627" t="s">
        <v>2913</v>
      </c>
      <c r="C627">
        <v>0.73</v>
      </c>
      <c r="D627" s="70">
        <v>45881</v>
      </c>
      <c r="E627" s="70">
        <v>45902</v>
      </c>
      <c r="F627" s="70">
        <v>45881</v>
      </c>
      <c r="G627" s="70">
        <v>45902</v>
      </c>
      <c r="H627">
        <v>4.2300000000000004</v>
      </c>
      <c r="I627" s="71">
        <v>0</v>
      </c>
    </row>
    <row r="628" spans="1:9">
      <c r="A628" t="s">
        <v>164</v>
      </c>
      <c r="B628" t="s">
        <v>4686</v>
      </c>
      <c r="C628">
        <v>0.27</v>
      </c>
      <c r="D628" s="70">
        <v>45881</v>
      </c>
      <c r="E628" s="70">
        <v>45888</v>
      </c>
      <c r="F628" s="70">
        <v>45881</v>
      </c>
      <c r="G628" s="70">
        <v>45888</v>
      </c>
      <c r="H628">
        <v>2.12</v>
      </c>
      <c r="I628" s="71">
        <v>0</v>
      </c>
    </row>
    <row r="629" spans="1:9">
      <c r="A629" t="s">
        <v>3186</v>
      </c>
      <c r="B629" t="s">
        <v>2769</v>
      </c>
      <c r="C629">
        <v>0.73</v>
      </c>
      <c r="D629" s="70">
        <v>45881</v>
      </c>
      <c r="E629" s="70">
        <v>45902</v>
      </c>
      <c r="F629" s="70">
        <v>45881</v>
      </c>
      <c r="G629" s="70">
        <v>45902</v>
      </c>
      <c r="H629">
        <v>4.42</v>
      </c>
      <c r="I629" s="71">
        <v>0</v>
      </c>
    </row>
    <row r="630" spans="1:9">
      <c r="A630" t="s">
        <v>3050</v>
      </c>
      <c r="B630" t="s">
        <v>2796</v>
      </c>
      <c r="C630">
        <v>0.73</v>
      </c>
      <c r="D630" s="70">
        <v>45881</v>
      </c>
      <c r="E630" s="70">
        <v>45902</v>
      </c>
      <c r="F630" s="70">
        <v>45881</v>
      </c>
      <c r="G630" s="70">
        <v>45902</v>
      </c>
      <c r="H630">
        <v>2.35</v>
      </c>
      <c r="I630" s="71">
        <v>0</v>
      </c>
    </row>
    <row r="631" spans="1:9">
      <c r="A631" t="s">
        <v>3385</v>
      </c>
      <c r="B631" t="s">
        <v>2769</v>
      </c>
      <c r="C631">
        <v>0.73</v>
      </c>
      <c r="D631" s="70">
        <v>45881</v>
      </c>
      <c r="E631" s="70">
        <v>45902</v>
      </c>
      <c r="F631" s="70">
        <v>45881</v>
      </c>
      <c r="G631" s="70">
        <v>45902</v>
      </c>
      <c r="H631">
        <v>5.31</v>
      </c>
      <c r="I631" s="71">
        <v>0</v>
      </c>
    </row>
    <row r="632" spans="1:9">
      <c r="A632" t="s">
        <v>3686</v>
      </c>
      <c r="B632" t="s">
        <v>3684</v>
      </c>
      <c r="C632">
        <v>0.73</v>
      </c>
      <c r="D632" s="70">
        <v>45881</v>
      </c>
      <c r="E632" s="70">
        <v>45902</v>
      </c>
      <c r="F632" s="70">
        <v>45881</v>
      </c>
      <c r="G632" s="70">
        <v>45902</v>
      </c>
      <c r="H632">
        <v>5.58</v>
      </c>
      <c r="I632" s="71">
        <v>0</v>
      </c>
    </row>
    <row r="633" spans="1:9">
      <c r="A633" t="s">
        <v>3157</v>
      </c>
      <c r="B633" t="s">
        <v>2771</v>
      </c>
      <c r="C633">
        <v>0.73</v>
      </c>
      <c r="D633" s="70">
        <v>45882</v>
      </c>
      <c r="E633" s="70">
        <v>45903</v>
      </c>
      <c r="F633" s="70">
        <v>45882</v>
      </c>
      <c r="G633" s="70">
        <v>45903</v>
      </c>
      <c r="H633">
        <v>2.46</v>
      </c>
      <c r="I633" s="71">
        <v>0</v>
      </c>
    </row>
    <row r="634" spans="1:9">
      <c r="A634" t="s">
        <v>777</v>
      </c>
      <c r="B634" t="s">
        <v>4705</v>
      </c>
      <c r="C634">
        <v>0.27</v>
      </c>
      <c r="D634" s="70">
        <v>45883</v>
      </c>
      <c r="E634" s="70">
        <v>45890</v>
      </c>
      <c r="F634" s="70">
        <v>45883</v>
      </c>
      <c r="G634" s="70">
        <v>45890</v>
      </c>
      <c r="H634">
        <v>4.6500000000000004</v>
      </c>
      <c r="I634" s="71">
        <v>0</v>
      </c>
    </row>
    <row r="635" spans="1:9">
      <c r="A635" t="s">
        <v>3332</v>
      </c>
      <c r="B635" t="s">
        <v>3065</v>
      </c>
      <c r="C635">
        <v>0.73</v>
      </c>
      <c r="D635" s="70">
        <v>45883</v>
      </c>
      <c r="E635" s="70">
        <v>45904</v>
      </c>
      <c r="F635" s="70">
        <v>45883</v>
      </c>
      <c r="G635" s="70">
        <v>45904</v>
      </c>
      <c r="H635">
        <v>7.5</v>
      </c>
      <c r="I635" s="71">
        <v>0</v>
      </c>
    </row>
    <row r="636" spans="1:9">
      <c r="A636" t="s">
        <v>3333</v>
      </c>
      <c r="B636" t="s">
        <v>3067</v>
      </c>
      <c r="C636">
        <v>0.73</v>
      </c>
      <c r="D636" s="70">
        <v>45883</v>
      </c>
      <c r="E636" s="70">
        <v>45904</v>
      </c>
      <c r="F636" s="70">
        <v>45883</v>
      </c>
      <c r="G636" s="70">
        <v>45904</v>
      </c>
      <c r="H636">
        <v>7.5</v>
      </c>
      <c r="I636" s="71">
        <v>0</v>
      </c>
    </row>
    <row r="637" spans="1:9">
      <c r="A637" t="s">
        <v>3449</v>
      </c>
      <c r="B637" t="s">
        <v>3236</v>
      </c>
      <c r="C637">
        <v>0.73</v>
      </c>
      <c r="D637" s="70">
        <v>45883</v>
      </c>
      <c r="E637" s="70">
        <v>45904</v>
      </c>
      <c r="F637" s="70">
        <v>45883</v>
      </c>
      <c r="G637" s="70">
        <v>45904</v>
      </c>
      <c r="H637">
        <v>5.65</v>
      </c>
      <c r="I637" s="71">
        <v>0</v>
      </c>
    </row>
    <row r="638" spans="1:9">
      <c r="A638" t="s">
        <v>3051</v>
      </c>
      <c r="B638" t="s">
        <v>2817</v>
      </c>
      <c r="C638">
        <v>0.73</v>
      </c>
      <c r="D638" s="70">
        <v>45883</v>
      </c>
      <c r="E638" s="70">
        <v>45904</v>
      </c>
      <c r="F638" s="70">
        <v>45883</v>
      </c>
      <c r="G638" s="70">
        <v>45904</v>
      </c>
      <c r="H638">
        <v>2.31</v>
      </c>
      <c r="I638" s="71">
        <v>0</v>
      </c>
    </row>
    <row r="639" spans="1:9">
      <c r="A639" t="s">
        <v>3446</v>
      </c>
      <c r="B639" t="s">
        <v>3021</v>
      </c>
      <c r="C639">
        <v>0.73</v>
      </c>
      <c r="D639" s="70">
        <v>45885</v>
      </c>
      <c r="E639" s="70">
        <v>45906</v>
      </c>
      <c r="F639" s="70">
        <v>45885</v>
      </c>
      <c r="G639" s="70">
        <v>45906</v>
      </c>
      <c r="H639">
        <v>4.3499999999999996</v>
      </c>
      <c r="I639" s="71">
        <v>0</v>
      </c>
    </row>
    <row r="640" spans="1:9">
      <c r="A640" t="s">
        <v>1065</v>
      </c>
      <c r="B640" t="s">
        <v>4687</v>
      </c>
      <c r="C640">
        <v>0.27</v>
      </c>
      <c r="D640" s="70">
        <v>45885</v>
      </c>
      <c r="E640" s="70">
        <v>45892</v>
      </c>
      <c r="F640" s="70">
        <v>45885</v>
      </c>
      <c r="G640" s="70">
        <v>45892</v>
      </c>
      <c r="H640">
        <v>4.7300000000000004</v>
      </c>
      <c r="I640" s="71">
        <v>0</v>
      </c>
    </row>
    <row r="641" spans="1:9">
      <c r="A641" t="s">
        <v>3155</v>
      </c>
      <c r="B641" t="s">
        <v>2767</v>
      </c>
      <c r="C641">
        <v>0.73</v>
      </c>
      <c r="D641" s="70">
        <v>45885</v>
      </c>
      <c r="E641" s="70">
        <v>45906</v>
      </c>
      <c r="F641" s="70">
        <v>45885</v>
      </c>
      <c r="G641" s="70">
        <v>45906</v>
      </c>
      <c r="H641">
        <v>2.38</v>
      </c>
      <c r="I641" s="71">
        <v>0</v>
      </c>
    </row>
    <row r="642" spans="1:9">
      <c r="A642" t="s">
        <v>2456</v>
      </c>
      <c r="B642" t="s">
        <v>4684</v>
      </c>
      <c r="C642">
        <v>0.27</v>
      </c>
      <c r="D642" s="70">
        <v>45885</v>
      </c>
      <c r="E642" s="70">
        <v>45892</v>
      </c>
      <c r="F642" s="70">
        <v>45885</v>
      </c>
      <c r="G642" s="70">
        <v>45892</v>
      </c>
      <c r="H642">
        <v>2.81</v>
      </c>
      <c r="I642" s="71">
        <v>0</v>
      </c>
    </row>
    <row r="643" spans="1:9">
      <c r="A643" t="s">
        <v>3118</v>
      </c>
      <c r="B643" t="s">
        <v>4685</v>
      </c>
      <c r="C643">
        <v>0.27</v>
      </c>
      <c r="D643" s="70">
        <v>45885</v>
      </c>
      <c r="E643" s="70">
        <v>45892</v>
      </c>
      <c r="F643" s="70">
        <v>45885</v>
      </c>
      <c r="G643" s="70">
        <v>45892</v>
      </c>
      <c r="H643">
        <v>2.81</v>
      </c>
      <c r="I643" s="71">
        <v>0</v>
      </c>
    </row>
    <row r="644" spans="1:9">
      <c r="A644" t="s">
        <v>589</v>
      </c>
      <c r="B644" t="s">
        <v>4707</v>
      </c>
      <c r="C644">
        <v>0.27</v>
      </c>
      <c r="D644" s="70">
        <v>45886</v>
      </c>
      <c r="E644" s="70">
        <v>45893</v>
      </c>
      <c r="F644" s="70">
        <v>45886</v>
      </c>
      <c r="G644" s="70">
        <v>45893</v>
      </c>
      <c r="H644">
        <v>5.23</v>
      </c>
      <c r="I644" s="71">
        <v>0</v>
      </c>
    </row>
    <row r="645" spans="1:9">
      <c r="A645" t="s">
        <v>3326</v>
      </c>
      <c r="B645" t="s">
        <v>3325</v>
      </c>
      <c r="C645">
        <v>0.73</v>
      </c>
      <c r="D645" s="70">
        <v>45886</v>
      </c>
      <c r="E645" s="70">
        <v>45907</v>
      </c>
      <c r="F645" s="70">
        <v>45886</v>
      </c>
      <c r="G645" s="70">
        <v>45907</v>
      </c>
      <c r="H645">
        <v>4.62</v>
      </c>
      <c r="I645" s="71">
        <v>0</v>
      </c>
    </row>
    <row r="646" spans="1:9">
      <c r="A646" t="s">
        <v>3496</v>
      </c>
      <c r="B646" t="s">
        <v>3041</v>
      </c>
      <c r="C646">
        <v>0.73</v>
      </c>
      <c r="D646" s="70">
        <v>45886</v>
      </c>
      <c r="E646" s="70">
        <v>45907</v>
      </c>
      <c r="F646" s="70">
        <v>45886</v>
      </c>
      <c r="G646" s="70">
        <v>45907</v>
      </c>
      <c r="H646">
        <v>3.92</v>
      </c>
      <c r="I646" s="71">
        <v>0</v>
      </c>
    </row>
    <row r="647" spans="1:9">
      <c r="A647" t="s">
        <v>3334</v>
      </c>
      <c r="B647" t="s">
        <v>3069</v>
      </c>
      <c r="C647">
        <v>0.73</v>
      </c>
      <c r="D647" s="70">
        <v>45886</v>
      </c>
      <c r="E647" s="70">
        <v>45907</v>
      </c>
      <c r="F647" s="70">
        <v>45886</v>
      </c>
      <c r="G647" s="70">
        <v>45907</v>
      </c>
      <c r="H647">
        <v>9.58</v>
      </c>
      <c r="I647" s="71">
        <v>0</v>
      </c>
    </row>
    <row r="648" spans="1:9">
      <c r="A648" t="s">
        <v>3064</v>
      </c>
      <c r="B648" t="s">
        <v>3065</v>
      </c>
      <c r="C648">
        <v>0.73</v>
      </c>
      <c r="D648" s="70">
        <v>45886</v>
      </c>
      <c r="E648" s="70">
        <v>45907</v>
      </c>
      <c r="F648" s="70">
        <v>45886</v>
      </c>
      <c r="G648" s="70">
        <v>45907</v>
      </c>
      <c r="H648">
        <v>7.46</v>
      </c>
      <c r="I648" s="71">
        <v>0</v>
      </c>
    </row>
    <row r="649" spans="1:9">
      <c r="A649" t="s">
        <v>3066</v>
      </c>
      <c r="B649" t="s">
        <v>3067</v>
      </c>
      <c r="C649">
        <v>0.73</v>
      </c>
      <c r="D649" s="70">
        <v>45886</v>
      </c>
      <c r="E649" s="70">
        <v>45907</v>
      </c>
      <c r="F649" s="70">
        <v>45886</v>
      </c>
      <c r="G649" s="70">
        <v>45907</v>
      </c>
      <c r="H649">
        <v>7.46</v>
      </c>
      <c r="I649" s="71">
        <v>0</v>
      </c>
    </row>
    <row r="650" spans="1:9">
      <c r="A650" t="s">
        <v>3308</v>
      </c>
      <c r="B650" t="s">
        <v>4703</v>
      </c>
      <c r="C650">
        <v>0.27</v>
      </c>
      <c r="D650" s="70">
        <v>45886</v>
      </c>
      <c r="E650" s="70">
        <v>45893</v>
      </c>
      <c r="F650" s="70">
        <v>45886</v>
      </c>
      <c r="G650" s="70">
        <v>45893</v>
      </c>
      <c r="H650">
        <v>5.35</v>
      </c>
      <c r="I650" s="71">
        <v>0</v>
      </c>
    </row>
    <row r="651" spans="1:9">
      <c r="A651" t="s">
        <v>2952</v>
      </c>
      <c r="B651" t="s">
        <v>2862</v>
      </c>
      <c r="C651">
        <v>0.73</v>
      </c>
      <c r="D651" s="70">
        <v>45886</v>
      </c>
      <c r="E651" s="70">
        <v>45907</v>
      </c>
      <c r="F651" s="70">
        <v>45886</v>
      </c>
      <c r="G651" s="70">
        <v>45907</v>
      </c>
      <c r="H651">
        <v>2.62</v>
      </c>
      <c r="I651" s="71">
        <v>0</v>
      </c>
    </row>
    <row r="652" spans="1:9">
      <c r="A652" t="s">
        <v>3073</v>
      </c>
      <c r="B652" t="s">
        <v>2817</v>
      </c>
      <c r="C652">
        <v>0.73</v>
      </c>
      <c r="D652" s="70">
        <v>45886</v>
      </c>
      <c r="E652" s="70">
        <v>45907</v>
      </c>
      <c r="F652" s="70">
        <v>45886</v>
      </c>
      <c r="G652" s="70">
        <v>45907</v>
      </c>
      <c r="H652">
        <v>3.04</v>
      </c>
      <c r="I652" s="71">
        <v>0</v>
      </c>
    </row>
    <row r="653" spans="1:9">
      <c r="A653" t="s">
        <v>3187</v>
      </c>
      <c r="B653" t="s">
        <v>2771</v>
      </c>
      <c r="C653">
        <v>0.73</v>
      </c>
      <c r="D653" s="70">
        <v>45886</v>
      </c>
      <c r="E653" s="70">
        <v>45907</v>
      </c>
      <c r="F653" s="70">
        <v>45886</v>
      </c>
      <c r="G653" s="70">
        <v>45907</v>
      </c>
      <c r="H653">
        <v>2.23</v>
      </c>
      <c r="I653" s="71">
        <v>0</v>
      </c>
    </row>
    <row r="654" spans="1:9">
      <c r="A654" t="s">
        <v>4104</v>
      </c>
      <c r="B654" t="s">
        <v>3325</v>
      </c>
      <c r="C654">
        <v>0.73</v>
      </c>
      <c r="D654" s="70">
        <v>45886</v>
      </c>
      <c r="E654" s="70">
        <v>45907</v>
      </c>
      <c r="F654" s="70">
        <v>45886</v>
      </c>
      <c r="G654" s="70">
        <v>45907</v>
      </c>
      <c r="H654">
        <v>6.23</v>
      </c>
      <c r="I654" s="71">
        <v>0</v>
      </c>
    </row>
    <row r="655" spans="1:9">
      <c r="A655" t="s">
        <v>1072</v>
      </c>
      <c r="B655" t="s">
        <v>4687</v>
      </c>
      <c r="C655">
        <v>0.27</v>
      </c>
      <c r="D655" s="70">
        <v>45887</v>
      </c>
      <c r="E655" s="70">
        <v>45894</v>
      </c>
      <c r="F655" s="70">
        <v>45887</v>
      </c>
      <c r="G655" s="70">
        <v>45894</v>
      </c>
      <c r="H655">
        <v>3.92</v>
      </c>
      <c r="I655" s="71">
        <v>0</v>
      </c>
    </row>
    <row r="656" spans="1:9">
      <c r="A656" t="s">
        <v>3208</v>
      </c>
      <c r="B656" t="s">
        <v>2769</v>
      </c>
      <c r="C656">
        <v>0.73</v>
      </c>
      <c r="D656" s="70">
        <v>45887</v>
      </c>
      <c r="E656" s="70">
        <v>45908</v>
      </c>
      <c r="F656" s="70">
        <v>45887</v>
      </c>
      <c r="G656" s="70">
        <v>45908</v>
      </c>
      <c r="H656">
        <v>4.8099999999999996</v>
      </c>
      <c r="I656" s="71">
        <v>0</v>
      </c>
    </row>
    <row r="657" spans="1:9">
      <c r="A657" t="s">
        <v>2389</v>
      </c>
      <c r="B657" t="s">
        <v>4684</v>
      </c>
      <c r="C657">
        <v>0.27</v>
      </c>
      <c r="D657" s="70">
        <v>45887</v>
      </c>
      <c r="E657" s="70">
        <v>45894</v>
      </c>
      <c r="F657" s="70">
        <v>45887</v>
      </c>
      <c r="G657" s="70">
        <v>45894</v>
      </c>
      <c r="H657">
        <v>3.73</v>
      </c>
      <c r="I657" s="71">
        <v>0</v>
      </c>
    </row>
    <row r="658" spans="1:9">
      <c r="A658" t="s">
        <v>2390</v>
      </c>
      <c r="B658" t="s">
        <v>4685</v>
      </c>
      <c r="C658">
        <v>0.27</v>
      </c>
      <c r="D658" s="70">
        <v>45887</v>
      </c>
      <c r="E658" s="70">
        <v>45894</v>
      </c>
      <c r="F658" s="70">
        <v>45887</v>
      </c>
      <c r="G658" s="70">
        <v>45894</v>
      </c>
      <c r="H658">
        <v>3.73</v>
      </c>
      <c r="I658" s="71">
        <v>0</v>
      </c>
    </row>
    <row r="659" spans="1:9">
      <c r="A659" t="s">
        <v>2226</v>
      </c>
      <c r="B659" t="s">
        <v>4699</v>
      </c>
      <c r="C659">
        <v>0.27</v>
      </c>
      <c r="D659" s="70">
        <v>45887</v>
      </c>
      <c r="E659" s="70">
        <v>45894</v>
      </c>
      <c r="F659" s="70">
        <v>45887</v>
      </c>
      <c r="G659" s="70">
        <v>45894</v>
      </c>
      <c r="H659">
        <v>3.92</v>
      </c>
      <c r="I659" s="71">
        <v>0</v>
      </c>
    </row>
    <row r="660" spans="1:9">
      <c r="A660" t="s">
        <v>2253</v>
      </c>
      <c r="B660" t="s">
        <v>4699</v>
      </c>
      <c r="C660">
        <v>0.27</v>
      </c>
      <c r="D660" s="70">
        <v>45887</v>
      </c>
      <c r="E660" s="70">
        <v>45894</v>
      </c>
      <c r="F660" s="70">
        <v>45887</v>
      </c>
      <c r="G660" s="70">
        <v>45894</v>
      </c>
      <c r="H660">
        <v>4</v>
      </c>
      <c r="I660" s="71">
        <v>0</v>
      </c>
    </row>
    <row r="661" spans="1:9">
      <c r="A661" t="s">
        <v>3071</v>
      </c>
      <c r="B661" t="s">
        <v>2913</v>
      </c>
      <c r="C661">
        <v>0.73</v>
      </c>
      <c r="D661" s="70">
        <v>45887</v>
      </c>
      <c r="E661" s="70">
        <v>45908</v>
      </c>
      <c r="F661" s="70">
        <v>45887</v>
      </c>
      <c r="G661" s="70">
        <v>45908</v>
      </c>
      <c r="H661">
        <v>4.2699999999999996</v>
      </c>
      <c r="I661" s="71">
        <v>0</v>
      </c>
    </row>
    <row r="662" spans="1:9">
      <c r="A662" t="s">
        <v>3052</v>
      </c>
      <c r="B662" t="s">
        <v>2798</v>
      </c>
      <c r="C662">
        <v>0.73</v>
      </c>
      <c r="D662" s="70">
        <v>45887</v>
      </c>
      <c r="E662" s="70">
        <v>45908</v>
      </c>
      <c r="F662" s="70">
        <v>45887</v>
      </c>
      <c r="G662" s="70">
        <v>45908</v>
      </c>
      <c r="H662">
        <v>2.15</v>
      </c>
      <c r="I662" s="71">
        <v>0</v>
      </c>
    </row>
    <row r="663" spans="1:9">
      <c r="A663" t="s">
        <v>2405</v>
      </c>
      <c r="B663" t="s">
        <v>4684</v>
      </c>
      <c r="C663">
        <v>0.27</v>
      </c>
      <c r="D663" s="70">
        <v>45887</v>
      </c>
      <c r="E663" s="70">
        <v>45894</v>
      </c>
      <c r="F663" s="70">
        <v>45887</v>
      </c>
      <c r="G663" s="70">
        <v>45894</v>
      </c>
      <c r="H663">
        <v>3.65</v>
      </c>
      <c r="I663" s="71">
        <v>0</v>
      </c>
    </row>
    <row r="664" spans="1:9">
      <c r="A664" t="s">
        <v>2406</v>
      </c>
      <c r="B664" t="s">
        <v>4685</v>
      </c>
      <c r="C664">
        <v>0.27</v>
      </c>
      <c r="D664" s="70">
        <v>45887</v>
      </c>
      <c r="E664" s="70">
        <v>45894</v>
      </c>
      <c r="F664" s="70">
        <v>45887</v>
      </c>
      <c r="G664" s="70">
        <v>45894</v>
      </c>
      <c r="H664">
        <v>3.65</v>
      </c>
      <c r="I664" s="71">
        <v>0</v>
      </c>
    </row>
    <row r="665" spans="1:9">
      <c r="A665" t="s">
        <v>3174</v>
      </c>
      <c r="B665" t="s">
        <v>2693</v>
      </c>
      <c r="C665">
        <v>0.73</v>
      </c>
      <c r="D665" s="70">
        <v>45887</v>
      </c>
      <c r="E665" s="70">
        <v>45908</v>
      </c>
      <c r="F665" s="70">
        <v>45887</v>
      </c>
      <c r="G665" s="70">
        <v>45908</v>
      </c>
      <c r="H665">
        <v>2.04</v>
      </c>
      <c r="I665" s="71">
        <v>0</v>
      </c>
    </row>
    <row r="666" spans="1:9">
      <c r="A666" t="s">
        <v>3553</v>
      </c>
      <c r="B666" t="s">
        <v>2913</v>
      </c>
      <c r="C666">
        <v>0.73</v>
      </c>
      <c r="D666" s="70">
        <v>45888</v>
      </c>
      <c r="E666" s="70">
        <v>45909</v>
      </c>
      <c r="F666" s="70">
        <v>45888</v>
      </c>
      <c r="G666" s="70">
        <v>45909</v>
      </c>
      <c r="H666">
        <v>4.3099999999999996</v>
      </c>
      <c r="I666" s="71">
        <v>0</v>
      </c>
    </row>
    <row r="667" spans="1:9">
      <c r="A667" t="s">
        <v>3497</v>
      </c>
      <c r="B667" t="s">
        <v>2989</v>
      </c>
      <c r="C667">
        <v>0.73</v>
      </c>
      <c r="D667" s="70">
        <v>45888</v>
      </c>
      <c r="E667" s="70">
        <v>45909</v>
      </c>
      <c r="F667" s="70">
        <v>45888</v>
      </c>
      <c r="G667" s="70">
        <v>45909</v>
      </c>
      <c r="H667">
        <v>3.85</v>
      </c>
      <c r="I667" s="71">
        <v>0</v>
      </c>
    </row>
    <row r="668" spans="1:9">
      <c r="A668" t="s">
        <v>637</v>
      </c>
      <c r="B668" t="s">
        <v>4710</v>
      </c>
      <c r="C668">
        <v>0.27</v>
      </c>
      <c r="D668" s="70">
        <v>45888</v>
      </c>
      <c r="E668" s="70">
        <v>45895</v>
      </c>
      <c r="F668" s="70">
        <v>45888</v>
      </c>
      <c r="G668" s="70">
        <v>45895</v>
      </c>
      <c r="H668">
        <v>4.58</v>
      </c>
      <c r="I668" s="71">
        <v>0</v>
      </c>
    </row>
    <row r="669" spans="1:9">
      <c r="A669" t="s">
        <v>2287</v>
      </c>
      <c r="B669" t="s">
        <v>4689</v>
      </c>
      <c r="C669">
        <v>0.27</v>
      </c>
      <c r="D669" s="70">
        <v>45888</v>
      </c>
      <c r="E669" s="70">
        <v>45895</v>
      </c>
      <c r="F669" s="70">
        <v>45888</v>
      </c>
      <c r="G669" s="70">
        <v>45895</v>
      </c>
      <c r="H669">
        <v>2.69</v>
      </c>
      <c r="I669" s="71">
        <v>0</v>
      </c>
    </row>
    <row r="670" spans="1:9">
      <c r="A670" t="s">
        <v>2878</v>
      </c>
      <c r="B670" t="s">
        <v>2817</v>
      </c>
      <c r="C670">
        <v>0.73</v>
      </c>
      <c r="D670" s="70">
        <v>45888</v>
      </c>
      <c r="E670" s="70">
        <v>45909</v>
      </c>
      <c r="F670" s="70">
        <v>45888</v>
      </c>
      <c r="G670" s="70">
        <v>45909</v>
      </c>
      <c r="H670">
        <v>2.69</v>
      </c>
      <c r="I670" s="71">
        <v>0</v>
      </c>
    </row>
    <row r="671" spans="1:9">
      <c r="A671" t="s">
        <v>3235</v>
      </c>
      <c r="B671" t="s">
        <v>3236</v>
      </c>
      <c r="C671">
        <v>0.73</v>
      </c>
      <c r="D671" s="70">
        <v>45888</v>
      </c>
      <c r="E671" s="70">
        <v>45909</v>
      </c>
      <c r="F671" s="70">
        <v>45888</v>
      </c>
      <c r="G671" s="70">
        <v>45909</v>
      </c>
      <c r="H671">
        <v>5.08</v>
      </c>
      <c r="I671" s="71">
        <v>0</v>
      </c>
    </row>
    <row r="672" spans="1:9">
      <c r="A672" t="s">
        <v>3391</v>
      </c>
      <c r="B672" t="s">
        <v>3236</v>
      </c>
      <c r="C672">
        <v>0.73</v>
      </c>
      <c r="D672" s="70">
        <v>45888</v>
      </c>
      <c r="E672" s="70">
        <v>45909</v>
      </c>
      <c r="F672" s="70">
        <v>45888</v>
      </c>
      <c r="G672" s="70">
        <v>45909</v>
      </c>
      <c r="H672">
        <v>5.23</v>
      </c>
      <c r="I672" s="71">
        <v>0</v>
      </c>
    </row>
    <row r="673" spans="1:9">
      <c r="A673" t="s">
        <v>3060</v>
      </c>
      <c r="B673" t="s">
        <v>2723</v>
      </c>
      <c r="C673">
        <v>0.73</v>
      </c>
      <c r="D673" s="70">
        <v>45888</v>
      </c>
      <c r="E673" s="70">
        <v>45909</v>
      </c>
      <c r="F673" s="70">
        <v>45888</v>
      </c>
      <c r="G673" s="70">
        <v>45909</v>
      </c>
      <c r="H673">
        <v>3.19</v>
      </c>
      <c r="I673" s="71">
        <v>0</v>
      </c>
    </row>
    <row r="674" spans="1:9">
      <c r="A674" t="s">
        <v>714</v>
      </c>
      <c r="B674" t="s">
        <v>4691</v>
      </c>
      <c r="C674">
        <v>0.27</v>
      </c>
      <c r="D674" s="70">
        <v>45889</v>
      </c>
      <c r="E674" s="70">
        <v>45896</v>
      </c>
      <c r="F674" s="70">
        <v>45889</v>
      </c>
      <c r="G674" s="70">
        <v>45896</v>
      </c>
      <c r="H674">
        <v>4</v>
      </c>
      <c r="I674" s="71">
        <v>0</v>
      </c>
    </row>
    <row r="675" spans="1:9">
      <c r="A675" t="s">
        <v>3215</v>
      </c>
      <c r="B675" t="s">
        <v>4714</v>
      </c>
      <c r="C675">
        <v>0.27</v>
      </c>
      <c r="D675" s="70">
        <v>45889</v>
      </c>
      <c r="E675" s="70">
        <v>45896</v>
      </c>
      <c r="F675" s="70">
        <v>45889</v>
      </c>
      <c r="G675" s="70">
        <v>45896</v>
      </c>
      <c r="H675">
        <v>7.35</v>
      </c>
      <c r="I675" s="71">
        <v>0</v>
      </c>
    </row>
    <row r="676" spans="1:9">
      <c r="A676" t="s">
        <v>3225</v>
      </c>
      <c r="B676" t="s">
        <v>4715</v>
      </c>
      <c r="C676">
        <v>0.27</v>
      </c>
      <c r="D676" s="70">
        <v>45889</v>
      </c>
      <c r="E676" s="70">
        <v>45896</v>
      </c>
      <c r="F676" s="70">
        <v>45889</v>
      </c>
      <c r="G676" s="70">
        <v>45896</v>
      </c>
      <c r="H676">
        <v>8.35</v>
      </c>
      <c r="I676" s="71">
        <v>0</v>
      </c>
    </row>
    <row r="677" spans="1:9">
      <c r="A677" t="s">
        <v>1233</v>
      </c>
      <c r="B677" t="s">
        <v>4716</v>
      </c>
      <c r="C677">
        <v>0.27</v>
      </c>
      <c r="D677" s="70">
        <v>45889</v>
      </c>
      <c r="E677" s="70">
        <v>45896</v>
      </c>
      <c r="F677" s="70">
        <v>45889</v>
      </c>
      <c r="G677" s="70">
        <v>45896</v>
      </c>
      <c r="H677">
        <v>8.42</v>
      </c>
      <c r="I677" s="71">
        <v>0</v>
      </c>
    </row>
    <row r="678" spans="1:9">
      <c r="A678" t="s">
        <v>1227</v>
      </c>
      <c r="B678" t="s">
        <v>4716</v>
      </c>
      <c r="C678">
        <v>0.27</v>
      </c>
      <c r="D678" s="70">
        <v>45889</v>
      </c>
      <c r="E678" s="70">
        <v>45896</v>
      </c>
      <c r="F678" s="70">
        <v>45889</v>
      </c>
      <c r="G678" s="70">
        <v>45896</v>
      </c>
      <c r="H678">
        <v>8.42</v>
      </c>
      <c r="I678" s="71">
        <v>0</v>
      </c>
    </row>
    <row r="679" spans="1:9">
      <c r="A679" t="s">
        <v>2175</v>
      </c>
      <c r="B679" t="s">
        <v>4713</v>
      </c>
      <c r="C679">
        <v>0.27</v>
      </c>
      <c r="D679" s="70">
        <v>45889</v>
      </c>
      <c r="E679" s="70">
        <v>45896</v>
      </c>
      <c r="F679" s="70">
        <v>45889</v>
      </c>
      <c r="G679" s="70">
        <v>45896</v>
      </c>
      <c r="H679">
        <v>9.19</v>
      </c>
      <c r="I679" s="71">
        <v>0</v>
      </c>
    </row>
    <row r="680" spans="1:9">
      <c r="A680" t="s">
        <v>1176</v>
      </c>
      <c r="B680" t="s">
        <v>4694</v>
      </c>
      <c r="C680">
        <v>0.27</v>
      </c>
      <c r="D680" s="70">
        <v>45889</v>
      </c>
      <c r="E680" s="70">
        <v>45896</v>
      </c>
      <c r="F680" s="70">
        <v>45889</v>
      </c>
      <c r="G680" s="70">
        <v>45896</v>
      </c>
      <c r="H680">
        <v>3.92</v>
      </c>
      <c r="I680" s="71">
        <v>0</v>
      </c>
    </row>
    <row r="681" spans="1:9">
      <c r="A681" t="s">
        <v>3185</v>
      </c>
      <c r="B681" t="s">
        <v>2767</v>
      </c>
      <c r="C681">
        <v>0.73</v>
      </c>
      <c r="D681" s="70">
        <v>45889</v>
      </c>
      <c r="E681" s="70">
        <v>45910</v>
      </c>
      <c r="F681" s="70">
        <v>45889</v>
      </c>
      <c r="G681" s="70">
        <v>45910</v>
      </c>
      <c r="H681">
        <v>2.12</v>
      </c>
      <c r="I681" s="71">
        <v>0</v>
      </c>
    </row>
    <row r="682" spans="1:9">
      <c r="A682" t="s">
        <v>2445</v>
      </c>
      <c r="B682" t="s">
        <v>4684</v>
      </c>
      <c r="C682">
        <v>0.27</v>
      </c>
      <c r="D682" s="70">
        <v>45889</v>
      </c>
      <c r="E682" s="70">
        <v>45896</v>
      </c>
      <c r="F682" s="70">
        <v>45889</v>
      </c>
      <c r="G682" s="70">
        <v>45896</v>
      </c>
      <c r="H682">
        <v>0.73</v>
      </c>
      <c r="I682" s="71">
        <v>0</v>
      </c>
    </row>
    <row r="683" spans="1:9">
      <c r="A683" t="s">
        <v>1166</v>
      </c>
      <c r="B683" t="s">
        <v>4694</v>
      </c>
      <c r="C683">
        <v>0.27</v>
      </c>
      <c r="D683" s="70">
        <v>45889</v>
      </c>
      <c r="E683" s="70">
        <v>45896</v>
      </c>
      <c r="F683" s="70">
        <v>45889</v>
      </c>
      <c r="G683" s="70">
        <v>45896</v>
      </c>
      <c r="H683">
        <v>1.81</v>
      </c>
      <c r="I683" s="71">
        <v>0</v>
      </c>
    </row>
    <row r="684" spans="1:9">
      <c r="A684" t="s">
        <v>3002</v>
      </c>
      <c r="B684" t="s">
        <v>4702</v>
      </c>
      <c r="C684">
        <v>0.27</v>
      </c>
      <c r="D684" s="70">
        <v>45889</v>
      </c>
      <c r="E684" s="70">
        <v>45896</v>
      </c>
      <c r="F684" s="70">
        <v>45889</v>
      </c>
      <c r="G684" s="70">
        <v>45896</v>
      </c>
      <c r="H684">
        <v>3.12</v>
      </c>
      <c r="I684" s="71">
        <v>0</v>
      </c>
    </row>
    <row r="685" spans="1:9">
      <c r="A685" t="s">
        <v>3161</v>
      </c>
      <c r="B685" t="s">
        <v>4692</v>
      </c>
      <c r="C685">
        <v>0.27</v>
      </c>
      <c r="D685" s="70">
        <v>45890</v>
      </c>
      <c r="E685" s="70">
        <v>45897</v>
      </c>
      <c r="F685" s="70">
        <v>45890</v>
      </c>
      <c r="G685" s="70">
        <v>45897</v>
      </c>
      <c r="H685">
        <v>2.65</v>
      </c>
      <c r="I685" s="71">
        <v>0</v>
      </c>
    </row>
    <row r="686" spans="1:9">
      <c r="A686" t="s">
        <v>2446</v>
      </c>
      <c r="B686" t="s">
        <v>4685</v>
      </c>
      <c r="C686">
        <v>0.27</v>
      </c>
      <c r="D686" s="70">
        <v>45890</v>
      </c>
      <c r="E686" s="70">
        <v>45897</v>
      </c>
      <c r="F686" s="70">
        <v>45890</v>
      </c>
      <c r="G686" s="70">
        <v>45897</v>
      </c>
      <c r="H686">
        <v>0.69</v>
      </c>
      <c r="I686" s="71">
        <v>0</v>
      </c>
    </row>
    <row r="687" spans="1:9">
      <c r="A687" t="s">
        <v>2461</v>
      </c>
      <c r="B687" t="s">
        <v>4684</v>
      </c>
      <c r="C687">
        <v>0.27</v>
      </c>
      <c r="D687" s="70">
        <v>45890</v>
      </c>
      <c r="E687" s="70">
        <v>45897</v>
      </c>
      <c r="F687" s="70">
        <v>45890</v>
      </c>
      <c r="G687" s="70">
        <v>45897</v>
      </c>
      <c r="H687">
        <v>1.08</v>
      </c>
      <c r="I687" s="71">
        <v>0</v>
      </c>
    </row>
    <row r="688" spans="1:9">
      <c r="A688" t="s">
        <v>1077</v>
      </c>
      <c r="B688" t="s">
        <v>4687</v>
      </c>
      <c r="C688">
        <v>0.27</v>
      </c>
      <c r="D688" s="70">
        <v>45890</v>
      </c>
      <c r="E688" s="70">
        <v>45897</v>
      </c>
      <c r="F688" s="70">
        <v>45890</v>
      </c>
      <c r="G688" s="70">
        <v>45897</v>
      </c>
      <c r="H688">
        <v>3.85</v>
      </c>
      <c r="I688" s="71">
        <v>0</v>
      </c>
    </row>
    <row r="689" spans="1:9">
      <c r="A689" t="s">
        <v>2466</v>
      </c>
      <c r="B689" t="s">
        <v>4684</v>
      </c>
      <c r="C689">
        <v>0.27</v>
      </c>
      <c r="D689" s="70">
        <v>45892</v>
      </c>
      <c r="E689" s="70">
        <v>45899</v>
      </c>
      <c r="F689" s="70">
        <v>45892</v>
      </c>
      <c r="G689" s="70">
        <v>45899</v>
      </c>
      <c r="H689">
        <v>3.08</v>
      </c>
      <c r="I689" s="71">
        <v>0</v>
      </c>
    </row>
    <row r="690" spans="1:9">
      <c r="A690" t="s">
        <v>2906</v>
      </c>
      <c r="B690" t="s">
        <v>4685</v>
      </c>
      <c r="C690">
        <v>0.27</v>
      </c>
      <c r="D690" s="70">
        <v>45892</v>
      </c>
      <c r="E690" s="70">
        <v>45899</v>
      </c>
      <c r="F690" s="70">
        <v>45892</v>
      </c>
      <c r="G690" s="70">
        <v>45899</v>
      </c>
      <c r="H690">
        <v>3.08</v>
      </c>
      <c r="I690" s="71">
        <v>0</v>
      </c>
    </row>
    <row r="691" spans="1:9">
      <c r="A691" t="s">
        <v>3426</v>
      </c>
      <c r="B691" t="s">
        <v>3091</v>
      </c>
      <c r="C691">
        <v>0.73</v>
      </c>
      <c r="D691" s="70">
        <v>45892</v>
      </c>
      <c r="E691" s="70">
        <v>45913</v>
      </c>
      <c r="F691" s="70">
        <v>45892</v>
      </c>
      <c r="G691" s="70">
        <v>45913</v>
      </c>
      <c r="H691">
        <v>4.6500000000000004</v>
      </c>
      <c r="I691" s="71">
        <v>0</v>
      </c>
    </row>
    <row r="692" spans="1:9">
      <c r="A692" t="s">
        <v>2980</v>
      </c>
      <c r="B692" t="s">
        <v>4708</v>
      </c>
      <c r="C692">
        <v>0.27</v>
      </c>
      <c r="D692" s="70">
        <v>45892</v>
      </c>
      <c r="E692" s="70">
        <v>45899</v>
      </c>
      <c r="F692" s="70">
        <v>45892</v>
      </c>
      <c r="G692" s="70">
        <v>45899</v>
      </c>
      <c r="H692">
        <v>6</v>
      </c>
      <c r="I692" s="71">
        <v>0</v>
      </c>
    </row>
    <row r="693" spans="1:9">
      <c r="A693" t="s">
        <v>2981</v>
      </c>
      <c r="B693" t="s">
        <v>4709</v>
      </c>
      <c r="C693">
        <v>0.27</v>
      </c>
      <c r="D693" s="70">
        <v>45892</v>
      </c>
      <c r="E693" s="70">
        <v>45899</v>
      </c>
      <c r="F693" s="70">
        <v>45892</v>
      </c>
      <c r="G693" s="70">
        <v>45899</v>
      </c>
      <c r="H693">
        <v>8.27</v>
      </c>
      <c r="I693" s="71">
        <v>0</v>
      </c>
    </row>
    <row r="694" spans="1:9">
      <c r="A694" t="s">
        <v>1029</v>
      </c>
      <c r="B694" t="s">
        <v>4688</v>
      </c>
      <c r="C694">
        <v>0.27</v>
      </c>
      <c r="D694" s="70">
        <v>45892</v>
      </c>
      <c r="E694" s="70">
        <v>45899</v>
      </c>
      <c r="F694" s="70">
        <v>45892</v>
      </c>
      <c r="G694" s="70">
        <v>45899</v>
      </c>
      <c r="H694">
        <v>2.77</v>
      </c>
      <c r="I694" s="71">
        <v>0</v>
      </c>
    </row>
    <row r="695" spans="1:9">
      <c r="A695" t="s">
        <v>3411</v>
      </c>
      <c r="B695" t="s">
        <v>2769</v>
      </c>
      <c r="C695">
        <v>0.73</v>
      </c>
      <c r="D695" s="70">
        <v>45893</v>
      </c>
      <c r="E695" s="70">
        <v>45914</v>
      </c>
      <c r="F695" s="70">
        <v>45893</v>
      </c>
      <c r="G695" s="70">
        <v>45914</v>
      </c>
      <c r="H695">
        <v>4.7300000000000004</v>
      </c>
      <c r="I695" s="71">
        <v>0</v>
      </c>
    </row>
    <row r="696" spans="1:9">
      <c r="A696" t="s">
        <v>3248</v>
      </c>
      <c r="B696" t="s">
        <v>2733</v>
      </c>
      <c r="C696">
        <v>0.73</v>
      </c>
      <c r="D696" s="70">
        <v>45893</v>
      </c>
      <c r="E696" s="70">
        <v>45914</v>
      </c>
      <c r="F696" s="70">
        <v>45893</v>
      </c>
      <c r="G696" s="70">
        <v>45914</v>
      </c>
      <c r="H696">
        <v>2.81</v>
      </c>
      <c r="I696" s="71">
        <v>0</v>
      </c>
    </row>
    <row r="697" spans="1:9">
      <c r="A697" t="s">
        <v>3249</v>
      </c>
      <c r="B697" t="s">
        <v>2735</v>
      </c>
      <c r="C697">
        <v>0.73</v>
      </c>
      <c r="D697" s="70">
        <v>45893</v>
      </c>
      <c r="E697" s="70">
        <v>45914</v>
      </c>
      <c r="F697" s="70">
        <v>45893</v>
      </c>
      <c r="G697" s="70">
        <v>45914</v>
      </c>
      <c r="H697">
        <v>2.81</v>
      </c>
      <c r="I697" s="71">
        <v>0</v>
      </c>
    </row>
    <row r="698" spans="1:9">
      <c r="A698" t="s">
        <v>307</v>
      </c>
      <c r="B698" t="s">
        <v>4710</v>
      </c>
      <c r="C698">
        <v>0.27</v>
      </c>
      <c r="D698" s="70">
        <v>45893</v>
      </c>
      <c r="E698" s="70">
        <v>45900</v>
      </c>
      <c r="F698" s="70">
        <v>45893</v>
      </c>
      <c r="G698" s="70">
        <v>45900</v>
      </c>
      <c r="H698">
        <v>4</v>
      </c>
      <c r="I698" s="71">
        <v>0</v>
      </c>
    </row>
    <row r="699" spans="1:9">
      <c r="A699" t="s">
        <v>2397</v>
      </c>
      <c r="B699" t="s">
        <v>4684</v>
      </c>
      <c r="C699">
        <v>0.27</v>
      </c>
      <c r="D699" s="70">
        <v>45893</v>
      </c>
      <c r="E699" s="70">
        <v>45900</v>
      </c>
      <c r="F699" s="70">
        <v>45893</v>
      </c>
      <c r="G699" s="70">
        <v>45900</v>
      </c>
      <c r="H699">
        <v>4.3499999999999996</v>
      </c>
      <c r="I699" s="71">
        <v>0</v>
      </c>
    </row>
    <row r="700" spans="1:9">
      <c r="A700" t="s">
        <v>2398</v>
      </c>
      <c r="B700" t="s">
        <v>4685</v>
      </c>
      <c r="C700">
        <v>0.27</v>
      </c>
      <c r="D700" s="70">
        <v>45893</v>
      </c>
      <c r="E700" s="70">
        <v>45900</v>
      </c>
      <c r="F700" s="70">
        <v>45893</v>
      </c>
      <c r="G700" s="70">
        <v>45900</v>
      </c>
      <c r="H700">
        <v>4.3499999999999996</v>
      </c>
      <c r="I700" s="71">
        <v>0</v>
      </c>
    </row>
    <row r="701" spans="1:9">
      <c r="A701" t="s">
        <v>3871</v>
      </c>
      <c r="B701" t="s">
        <v>3380</v>
      </c>
      <c r="C701">
        <v>0.73</v>
      </c>
      <c r="D701" s="70">
        <v>45894</v>
      </c>
      <c r="E701" s="70">
        <v>45915</v>
      </c>
      <c r="F701" s="70">
        <v>45894</v>
      </c>
      <c r="G701" s="70">
        <v>45915</v>
      </c>
      <c r="H701">
        <v>5.23</v>
      </c>
      <c r="I701" s="71">
        <v>0</v>
      </c>
    </row>
    <row r="702" spans="1:9">
      <c r="A702" t="s">
        <v>2995</v>
      </c>
      <c r="B702" t="s">
        <v>4714</v>
      </c>
      <c r="C702">
        <v>0.27</v>
      </c>
      <c r="D702" s="70">
        <v>45894</v>
      </c>
      <c r="E702" s="70">
        <v>45901</v>
      </c>
      <c r="F702" s="70">
        <v>45894</v>
      </c>
      <c r="G702" s="70">
        <v>45901</v>
      </c>
      <c r="H702">
        <v>7.19</v>
      </c>
      <c r="I702" s="71">
        <v>0</v>
      </c>
    </row>
    <row r="703" spans="1:9">
      <c r="A703" t="s">
        <v>3448</v>
      </c>
      <c r="B703" t="s">
        <v>3234</v>
      </c>
      <c r="C703">
        <v>0.73</v>
      </c>
      <c r="D703" s="70">
        <v>45894</v>
      </c>
      <c r="E703" s="70">
        <v>45915</v>
      </c>
      <c r="F703" s="70">
        <v>45894</v>
      </c>
      <c r="G703" s="70">
        <v>45915</v>
      </c>
      <c r="H703">
        <v>5.35</v>
      </c>
      <c r="I703" s="71">
        <v>0</v>
      </c>
    </row>
    <row r="704" spans="1:9">
      <c r="A704" t="s">
        <v>3129</v>
      </c>
      <c r="B704" t="s">
        <v>4698</v>
      </c>
      <c r="C704">
        <v>0.27</v>
      </c>
      <c r="D704" s="70">
        <v>45894</v>
      </c>
      <c r="E704" s="70">
        <v>45901</v>
      </c>
      <c r="F704" s="70">
        <v>45894</v>
      </c>
      <c r="G704" s="70">
        <v>45901</v>
      </c>
      <c r="H704">
        <v>3</v>
      </c>
      <c r="I704" s="71">
        <v>0</v>
      </c>
    </row>
    <row r="705" spans="1:9">
      <c r="A705" t="s">
        <v>2426</v>
      </c>
      <c r="B705" t="s">
        <v>4684</v>
      </c>
      <c r="C705">
        <v>0.27</v>
      </c>
      <c r="D705" s="70">
        <v>45895</v>
      </c>
      <c r="E705" s="70">
        <v>45902</v>
      </c>
      <c r="F705" s="70">
        <v>45895</v>
      </c>
      <c r="G705" s="70">
        <v>45902</v>
      </c>
      <c r="H705">
        <v>1.62</v>
      </c>
      <c r="I705" s="71">
        <v>0</v>
      </c>
    </row>
    <row r="706" spans="1:9">
      <c r="A706" t="s">
        <v>3211</v>
      </c>
      <c r="B706" t="s">
        <v>2769</v>
      </c>
      <c r="C706">
        <v>0.73</v>
      </c>
      <c r="D706" s="70">
        <v>45895</v>
      </c>
      <c r="E706" s="70">
        <v>45916</v>
      </c>
      <c r="F706" s="70">
        <v>45895</v>
      </c>
      <c r="G706" s="70">
        <v>45916</v>
      </c>
      <c r="H706">
        <v>3.92</v>
      </c>
      <c r="I706" s="71">
        <v>0</v>
      </c>
    </row>
    <row r="707" spans="1:9">
      <c r="A707" t="s">
        <v>3624</v>
      </c>
      <c r="B707" t="s">
        <v>2733</v>
      </c>
      <c r="C707">
        <v>0.73</v>
      </c>
      <c r="D707" s="70">
        <v>45895</v>
      </c>
      <c r="E707" s="70">
        <v>45916</v>
      </c>
      <c r="F707" s="70">
        <v>45895</v>
      </c>
      <c r="G707" s="70">
        <v>45916</v>
      </c>
      <c r="H707">
        <v>3.73</v>
      </c>
      <c r="I707" s="71">
        <v>0</v>
      </c>
    </row>
    <row r="708" spans="1:9">
      <c r="A708" t="s">
        <v>3625</v>
      </c>
      <c r="B708" t="s">
        <v>2735</v>
      </c>
      <c r="C708">
        <v>0.73</v>
      </c>
      <c r="D708" s="70">
        <v>45895</v>
      </c>
      <c r="E708" s="70">
        <v>45916</v>
      </c>
      <c r="F708" s="70">
        <v>45895</v>
      </c>
      <c r="G708" s="70">
        <v>45916</v>
      </c>
      <c r="H708">
        <v>3.73</v>
      </c>
      <c r="I708" s="71">
        <v>0</v>
      </c>
    </row>
    <row r="709" spans="1:9">
      <c r="A709" t="s">
        <v>3552</v>
      </c>
      <c r="B709" t="s">
        <v>2989</v>
      </c>
      <c r="C709">
        <v>0.73</v>
      </c>
      <c r="D709" s="70">
        <v>45895</v>
      </c>
      <c r="E709" s="70">
        <v>45916</v>
      </c>
      <c r="F709" s="70">
        <v>45895</v>
      </c>
      <c r="G709" s="70">
        <v>45916</v>
      </c>
      <c r="H709">
        <v>3.92</v>
      </c>
      <c r="I709" s="71">
        <v>0</v>
      </c>
    </row>
    <row r="710" spans="1:9">
      <c r="A710" t="s">
        <v>725</v>
      </c>
      <c r="B710" t="s">
        <v>4700</v>
      </c>
      <c r="C710">
        <v>0.27</v>
      </c>
      <c r="D710" s="70">
        <v>45895</v>
      </c>
      <c r="E710" s="70">
        <v>45902</v>
      </c>
      <c r="F710" s="70">
        <v>45895</v>
      </c>
      <c r="G710" s="70">
        <v>45902</v>
      </c>
      <c r="H710">
        <v>3.92</v>
      </c>
      <c r="I710" s="71">
        <v>0</v>
      </c>
    </row>
    <row r="711" spans="1:9">
      <c r="A711" t="s">
        <v>3070</v>
      </c>
      <c r="B711" t="s">
        <v>2989</v>
      </c>
      <c r="C711">
        <v>0.73</v>
      </c>
      <c r="D711" s="70">
        <v>45895</v>
      </c>
      <c r="E711" s="70">
        <v>45916</v>
      </c>
      <c r="F711" s="70">
        <v>45895</v>
      </c>
      <c r="G711" s="70">
        <v>45916</v>
      </c>
      <c r="H711">
        <v>4</v>
      </c>
      <c r="I711" s="71">
        <v>0</v>
      </c>
    </row>
    <row r="712" spans="1:9">
      <c r="A712" t="s">
        <v>3173</v>
      </c>
      <c r="B712" t="s">
        <v>4704</v>
      </c>
      <c r="C712">
        <v>0.27</v>
      </c>
      <c r="D712" s="70">
        <v>45895</v>
      </c>
      <c r="E712" s="70">
        <v>45902</v>
      </c>
      <c r="F712" s="70">
        <v>45895</v>
      </c>
      <c r="G712" s="70">
        <v>45902</v>
      </c>
      <c r="H712">
        <v>5.19</v>
      </c>
      <c r="I712" s="71">
        <v>0</v>
      </c>
    </row>
    <row r="713" spans="1:9">
      <c r="A713" t="s">
        <v>3811</v>
      </c>
      <c r="B713" t="s">
        <v>2733</v>
      </c>
      <c r="C713">
        <v>0.73</v>
      </c>
      <c r="D713" s="70">
        <v>45895</v>
      </c>
      <c r="E713" s="70">
        <v>45916</v>
      </c>
      <c r="F713" s="70">
        <v>45895</v>
      </c>
      <c r="G713" s="70">
        <v>45916</v>
      </c>
      <c r="H713">
        <v>3.65</v>
      </c>
      <c r="I713" s="71">
        <v>0</v>
      </c>
    </row>
    <row r="714" spans="1:9">
      <c r="A714" t="s">
        <v>3812</v>
      </c>
      <c r="B714" t="s">
        <v>2735</v>
      </c>
      <c r="C714">
        <v>0.73</v>
      </c>
      <c r="D714" s="70">
        <v>45895</v>
      </c>
      <c r="E714" s="70">
        <v>45916</v>
      </c>
      <c r="F714" s="70">
        <v>45895</v>
      </c>
      <c r="G714" s="70">
        <v>45916</v>
      </c>
      <c r="H714">
        <v>3.65</v>
      </c>
      <c r="I714" s="71">
        <v>0</v>
      </c>
    </row>
    <row r="715" spans="1:9">
      <c r="A715" t="s">
        <v>3683</v>
      </c>
      <c r="B715" t="s">
        <v>3684</v>
      </c>
      <c r="C715">
        <v>0.73</v>
      </c>
      <c r="D715" s="70">
        <v>45896</v>
      </c>
      <c r="E715" s="70">
        <v>45917</v>
      </c>
      <c r="F715" s="70">
        <v>45896</v>
      </c>
      <c r="G715" s="70">
        <v>45917</v>
      </c>
      <c r="H715">
        <v>4.58</v>
      </c>
      <c r="I715" s="71">
        <v>0</v>
      </c>
    </row>
    <row r="716" spans="1:9">
      <c r="A716" t="s">
        <v>3074</v>
      </c>
      <c r="B716" t="s">
        <v>2798</v>
      </c>
      <c r="C716">
        <v>0.73</v>
      </c>
      <c r="D716" s="70">
        <v>45896</v>
      </c>
      <c r="E716" s="70">
        <v>45917</v>
      </c>
      <c r="F716" s="70">
        <v>45896</v>
      </c>
      <c r="G716" s="70">
        <v>45917</v>
      </c>
      <c r="H716">
        <v>2.69</v>
      </c>
      <c r="I716" s="71">
        <v>0</v>
      </c>
    </row>
    <row r="717" spans="1:9">
      <c r="A717" t="s">
        <v>513</v>
      </c>
      <c r="B717" t="s">
        <v>4696</v>
      </c>
      <c r="C717">
        <v>0.27</v>
      </c>
      <c r="D717" s="70">
        <v>45896</v>
      </c>
      <c r="E717" s="70">
        <v>45903</v>
      </c>
      <c r="F717" s="70">
        <v>45896</v>
      </c>
      <c r="G717" s="70">
        <v>45903</v>
      </c>
      <c r="H717">
        <v>3.77</v>
      </c>
      <c r="I717" s="71">
        <v>0</v>
      </c>
    </row>
    <row r="718" spans="1:9">
      <c r="A718" t="s">
        <v>2462</v>
      </c>
      <c r="B718" t="s">
        <v>4685</v>
      </c>
      <c r="C718">
        <v>0.27</v>
      </c>
      <c r="D718" s="70">
        <v>45896</v>
      </c>
      <c r="E718" s="70">
        <v>45903</v>
      </c>
      <c r="F718" s="70">
        <v>45896</v>
      </c>
      <c r="G718" s="70">
        <v>45903</v>
      </c>
      <c r="H718">
        <v>0.88</v>
      </c>
      <c r="I718" s="71">
        <v>0</v>
      </c>
    </row>
    <row r="719" spans="1:9">
      <c r="A719" t="s">
        <v>3583</v>
      </c>
      <c r="B719" t="s">
        <v>3088</v>
      </c>
      <c r="C719">
        <v>0.73</v>
      </c>
      <c r="D719" s="70">
        <v>45897</v>
      </c>
      <c r="E719" s="70">
        <v>45918</v>
      </c>
      <c r="F719" s="70">
        <v>45897</v>
      </c>
      <c r="G719" s="70">
        <v>45918</v>
      </c>
      <c r="H719">
        <v>4</v>
      </c>
      <c r="I719" s="71">
        <v>0</v>
      </c>
    </row>
    <row r="720" spans="1:9">
      <c r="A720" t="s">
        <v>3344</v>
      </c>
      <c r="B720" t="s">
        <v>3098</v>
      </c>
      <c r="C720">
        <v>0.73</v>
      </c>
      <c r="D720" s="70">
        <v>45897</v>
      </c>
      <c r="E720" s="70">
        <v>45918</v>
      </c>
      <c r="F720" s="70">
        <v>45897</v>
      </c>
      <c r="G720" s="70">
        <v>45918</v>
      </c>
      <c r="H720">
        <v>7.35</v>
      </c>
      <c r="I720" s="71">
        <v>0</v>
      </c>
    </row>
    <row r="721" spans="1:9">
      <c r="A721" t="s">
        <v>3372</v>
      </c>
      <c r="B721" t="s">
        <v>3123</v>
      </c>
      <c r="C721">
        <v>0.73</v>
      </c>
      <c r="D721" s="70">
        <v>45897</v>
      </c>
      <c r="E721" s="70">
        <v>45918</v>
      </c>
      <c r="F721" s="70">
        <v>45897</v>
      </c>
      <c r="G721" s="70">
        <v>45918</v>
      </c>
      <c r="H721">
        <v>8.35</v>
      </c>
      <c r="I721" s="71">
        <v>0</v>
      </c>
    </row>
    <row r="722" spans="1:9">
      <c r="A722" t="s">
        <v>3382</v>
      </c>
      <c r="B722" t="s">
        <v>3128</v>
      </c>
      <c r="C722">
        <v>0.73</v>
      </c>
      <c r="D722" s="70">
        <v>45897</v>
      </c>
      <c r="E722" s="70">
        <v>45918</v>
      </c>
      <c r="F722" s="70">
        <v>45897</v>
      </c>
      <c r="G722" s="70">
        <v>45918</v>
      </c>
      <c r="H722">
        <v>8.42</v>
      </c>
      <c r="I722" s="71">
        <v>0</v>
      </c>
    </row>
    <row r="723" spans="1:9">
      <c r="A723" t="s">
        <v>3127</v>
      </c>
      <c r="B723" t="s">
        <v>3128</v>
      </c>
      <c r="C723">
        <v>0.73</v>
      </c>
      <c r="D723" s="70">
        <v>45897</v>
      </c>
      <c r="E723" s="70">
        <v>45918</v>
      </c>
      <c r="F723" s="70">
        <v>45897</v>
      </c>
      <c r="G723" s="70">
        <v>45918</v>
      </c>
      <c r="H723">
        <v>8.42</v>
      </c>
      <c r="I723" s="71">
        <v>0</v>
      </c>
    </row>
    <row r="724" spans="1:9">
      <c r="A724" t="s">
        <v>3068</v>
      </c>
      <c r="B724" t="s">
        <v>3069</v>
      </c>
      <c r="C724">
        <v>0.73</v>
      </c>
      <c r="D724" s="70">
        <v>45897</v>
      </c>
      <c r="E724" s="70">
        <v>45918</v>
      </c>
      <c r="F724" s="70">
        <v>45897</v>
      </c>
      <c r="G724" s="70">
        <v>45918</v>
      </c>
      <c r="H724">
        <v>9.19</v>
      </c>
      <c r="I724" s="71">
        <v>0</v>
      </c>
    </row>
    <row r="725" spans="1:9">
      <c r="A725" t="s">
        <v>478</v>
      </c>
      <c r="B725" t="s">
        <v>4701</v>
      </c>
      <c r="C725">
        <v>0.27</v>
      </c>
      <c r="D725" s="70">
        <v>45897</v>
      </c>
      <c r="E725" s="70">
        <v>45904</v>
      </c>
      <c r="F725" s="70">
        <v>45897</v>
      </c>
      <c r="G725" s="70">
        <v>45904</v>
      </c>
      <c r="H725">
        <v>4.12</v>
      </c>
      <c r="I725" s="71">
        <v>0</v>
      </c>
    </row>
    <row r="726" spans="1:9">
      <c r="A726" t="s">
        <v>3075</v>
      </c>
      <c r="B726" t="s">
        <v>2862</v>
      </c>
      <c r="C726">
        <v>0.73</v>
      </c>
      <c r="D726" s="70">
        <v>45897</v>
      </c>
      <c r="E726" s="70">
        <v>45918</v>
      </c>
      <c r="F726" s="70">
        <v>45897</v>
      </c>
      <c r="G726" s="70">
        <v>45918</v>
      </c>
      <c r="H726">
        <v>3.92</v>
      </c>
      <c r="I726" s="71">
        <v>0</v>
      </c>
    </row>
    <row r="727" spans="1:9">
      <c r="A727" t="s">
        <v>2307</v>
      </c>
      <c r="B727" t="s">
        <v>4692</v>
      </c>
      <c r="C727">
        <v>0.27</v>
      </c>
      <c r="D727" s="70">
        <v>45897</v>
      </c>
      <c r="E727" s="70">
        <v>45904</v>
      </c>
      <c r="F727" s="70">
        <v>45897</v>
      </c>
      <c r="G727" s="70">
        <v>45904</v>
      </c>
      <c r="H727">
        <v>2.31</v>
      </c>
      <c r="I727" s="71">
        <v>0</v>
      </c>
    </row>
    <row r="728" spans="1:9">
      <c r="A728" t="s">
        <v>3130</v>
      </c>
      <c r="B728" t="s">
        <v>2733</v>
      </c>
      <c r="C728">
        <v>0.73</v>
      </c>
      <c r="D728" s="70">
        <v>45897</v>
      </c>
      <c r="E728" s="70">
        <v>45918</v>
      </c>
      <c r="F728" s="70">
        <v>45897</v>
      </c>
      <c r="G728" s="70">
        <v>45918</v>
      </c>
      <c r="H728">
        <v>0.73</v>
      </c>
      <c r="I728" s="71">
        <v>0</v>
      </c>
    </row>
    <row r="729" spans="1:9">
      <c r="A729" t="s">
        <v>3078</v>
      </c>
      <c r="B729" t="s">
        <v>2862</v>
      </c>
      <c r="C729">
        <v>0.73</v>
      </c>
      <c r="D729" s="70">
        <v>45897</v>
      </c>
      <c r="E729" s="70">
        <v>45918</v>
      </c>
      <c r="F729" s="70">
        <v>45897</v>
      </c>
      <c r="G729" s="70">
        <v>45918</v>
      </c>
      <c r="H729">
        <v>1.81</v>
      </c>
      <c r="I729" s="71">
        <v>0</v>
      </c>
    </row>
    <row r="730" spans="1:9">
      <c r="A730" t="s">
        <v>3106</v>
      </c>
      <c r="B730" t="s">
        <v>2918</v>
      </c>
      <c r="C730">
        <v>0.73</v>
      </c>
      <c r="D730" s="70">
        <v>45897</v>
      </c>
      <c r="E730" s="70">
        <v>45918</v>
      </c>
      <c r="F730" s="70">
        <v>45897</v>
      </c>
      <c r="G730" s="70">
        <v>45918</v>
      </c>
      <c r="H730">
        <v>3.12</v>
      </c>
      <c r="I730" s="71">
        <v>0</v>
      </c>
    </row>
    <row r="731" spans="1:9">
      <c r="A731" t="s">
        <v>2427</v>
      </c>
      <c r="B731" t="s">
        <v>4685</v>
      </c>
      <c r="C731">
        <v>0.27</v>
      </c>
      <c r="D731" s="70">
        <v>45899</v>
      </c>
      <c r="E731" s="70">
        <v>45906</v>
      </c>
      <c r="F731" s="70">
        <v>45899</v>
      </c>
      <c r="G731" s="70">
        <v>45906</v>
      </c>
      <c r="H731">
        <v>1.5</v>
      </c>
      <c r="I731" s="71">
        <v>0</v>
      </c>
    </row>
    <row r="732" spans="1:9">
      <c r="A732" t="s">
        <v>1027</v>
      </c>
      <c r="B732" t="s">
        <v>4688</v>
      </c>
      <c r="C732">
        <v>0.27</v>
      </c>
      <c r="D732" s="70">
        <v>45899</v>
      </c>
      <c r="E732" s="70">
        <v>45906</v>
      </c>
      <c r="F732" s="70">
        <v>45899</v>
      </c>
      <c r="G732" s="70">
        <v>45906</v>
      </c>
      <c r="H732">
        <v>2.19</v>
      </c>
      <c r="I732" s="71">
        <v>0</v>
      </c>
    </row>
    <row r="733" spans="1:9">
      <c r="A733" t="s">
        <v>3397</v>
      </c>
      <c r="B733" t="s">
        <v>4717</v>
      </c>
      <c r="C733">
        <v>0.27</v>
      </c>
      <c r="D733" s="70">
        <v>45899</v>
      </c>
      <c r="E733" s="70">
        <v>45906</v>
      </c>
      <c r="F733" s="70">
        <v>45899</v>
      </c>
      <c r="G733" s="70">
        <v>45906</v>
      </c>
      <c r="H733">
        <v>4</v>
      </c>
      <c r="I733" s="71">
        <v>0</v>
      </c>
    </row>
    <row r="734" spans="1:9">
      <c r="A734" t="s">
        <v>3217</v>
      </c>
      <c r="B734" t="s">
        <v>4702</v>
      </c>
      <c r="C734">
        <v>0.27</v>
      </c>
      <c r="D734" s="70">
        <v>45899</v>
      </c>
      <c r="E734" s="70">
        <v>45906</v>
      </c>
      <c r="F734" s="70">
        <v>45899</v>
      </c>
      <c r="G734" s="70">
        <v>45906</v>
      </c>
      <c r="H734">
        <v>3.27</v>
      </c>
      <c r="I734" s="71">
        <v>0</v>
      </c>
    </row>
    <row r="735" spans="1:9">
      <c r="A735" t="s">
        <v>3299</v>
      </c>
      <c r="B735" t="s">
        <v>2796</v>
      </c>
      <c r="C735">
        <v>0.73</v>
      </c>
      <c r="D735" s="70">
        <v>45899</v>
      </c>
      <c r="E735" s="70">
        <v>45920</v>
      </c>
      <c r="F735" s="70">
        <v>45899</v>
      </c>
      <c r="G735" s="70">
        <v>45920</v>
      </c>
      <c r="H735">
        <v>2.65</v>
      </c>
      <c r="I735" s="71">
        <v>0</v>
      </c>
    </row>
    <row r="736" spans="1:9">
      <c r="A736" t="s">
        <v>77</v>
      </c>
      <c r="B736" t="s">
        <v>4686</v>
      </c>
      <c r="C736">
        <v>0.27</v>
      </c>
      <c r="D736" s="70">
        <v>45899</v>
      </c>
      <c r="E736" s="70">
        <v>45906</v>
      </c>
      <c r="F736" s="70">
        <v>45899</v>
      </c>
      <c r="G736" s="70">
        <v>45906</v>
      </c>
      <c r="H736">
        <v>2.54</v>
      </c>
      <c r="I736" s="71">
        <v>0</v>
      </c>
    </row>
    <row r="737" spans="1:9">
      <c r="A737" t="s">
        <v>1121</v>
      </c>
      <c r="B737" t="s">
        <v>4693</v>
      </c>
      <c r="C737">
        <v>0.27</v>
      </c>
      <c r="D737" s="70">
        <v>45899</v>
      </c>
      <c r="E737" s="70">
        <v>45906</v>
      </c>
      <c r="F737" s="70">
        <v>45899</v>
      </c>
      <c r="G737" s="70">
        <v>45906</v>
      </c>
      <c r="H737">
        <v>2.31</v>
      </c>
      <c r="I737" s="71">
        <v>0</v>
      </c>
    </row>
    <row r="738" spans="1:9">
      <c r="A738" t="s">
        <v>3131</v>
      </c>
      <c r="B738" t="s">
        <v>2735</v>
      </c>
      <c r="C738">
        <v>0.73</v>
      </c>
      <c r="D738" s="70">
        <v>45899</v>
      </c>
      <c r="E738" s="70">
        <v>45920</v>
      </c>
      <c r="F738" s="70">
        <v>45899</v>
      </c>
      <c r="G738" s="70">
        <v>45920</v>
      </c>
      <c r="H738">
        <v>0.69</v>
      </c>
      <c r="I738" s="71">
        <v>0</v>
      </c>
    </row>
    <row r="739" spans="1:9">
      <c r="A739" t="s">
        <v>3146</v>
      </c>
      <c r="B739" t="s">
        <v>2733</v>
      </c>
      <c r="C739">
        <v>0.73</v>
      </c>
      <c r="D739" s="70">
        <v>45899</v>
      </c>
      <c r="E739" s="70">
        <v>45920</v>
      </c>
      <c r="F739" s="70">
        <v>45899</v>
      </c>
      <c r="G739" s="70">
        <v>45920</v>
      </c>
      <c r="H739">
        <v>1.08</v>
      </c>
      <c r="I739" s="71">
        <v>0</v>
      </c>
    </row>
    <row r="740" spans="1:9">
      <c r="A740" t="s">
        <v>3349</v>
      </c>
      <c r="B740" t="s">
        <v>2769</v>
      </c>
      <c r="C740">
        <v>0.73</v>
      </c>
      <c r="D740" s="70">
        <v>45899</v>
      </c>
      <c r="E740" s="70">
        <v>45920</v>
      </c>
      <c r="F740" s="70">
        <v>45899</v>
      </c>
      <c r="G740" s="70">
        <v>45920</v>
      </c>
      <c r="H740">
        <v>3.85</v>
      </c>
      <c r="I740" s="71">
        <v>0</v>
      </c>
    </row>
    <row r="741" spans="1:9">
      <c r="A741" t="s">
        <v>611</v>
      </c>
      <c r="B741" t="s">
        <v>4710</v>
      </c>
      <c r="C741">
        <v>0.27</v>
      </c>
      <c r="D741" s="70">
        <v>45899</v>
      </c>
      <c r="E741" s="70">
        <v>45906</v>
      </c>
      <c r="F741" s="70">
        <v>45899</v>
      </c>
      <c r="G741" s="70">
        <v>45906</v>
      </c>
      <c r="H741">
        <v>4.7300000000000004</v>
      </c>
      <c r="I741" s="71">
        <v>0</v>
      </c>
    </row>
    <row r="742" spans="1:9">
      <c r="A742" t="s">
        <v>2961</v>
      </c>
      <c r="B742" t="s">
        <v>2733</v>
      </c>
      <c r="C742">
        <v>0.73</v>
      </c>
      <c r="D742" s="70">
        <v>45900</v>
      </c>
      <c r="E742" s="70">
        <v>45921</v>
      </c>
      <c r="F742" s="70">
        <v>45900</v>
      </c>
      <c r="G742" s="70">
        <v>45921</v>
      </c>
      <c r="H742">
        <v>3.08</v>
      </c>
      <c r="I742" s="71">
        <v>0</v>
      </c>
    </row>
    <row r="743" spans="1:9">
      <c r="A743" t="s">
        <v>2962</v>
      </c>
      <c r="B743" t="s">
        <v>2735</v>
      </c>
      <c r="C743">
        <v>0.73</v>
      </c>
      <c r="D743" s="70">
        <v>45900</v>
      </c>
      <c r="E743" s="70">
        <v>45921</v>
      </c>
      <c r="F743" s="70">
        <v>45900</v>
      </c>
      <c r="G743" s="70">
        <v>45921</v>
      </c>
      <c r="H743">
        <v>3.08</v>
      </c>
      <c r="I743" s="71">
        <v>0</v>
      </c>
    </row>
    <row r="744" spans="1:9">
      <c r="A744" t="s">
        <v>2231</v>
      </c>
      <c r="B744" t="s">
        <v>4699</v>
      </c>
      <c r="C744">
        <v>0.27</v>
      </c>
      <c r="D744" s="70">
        <v>45900</v>
      </c>
      <c r="E744" s="70">
        <v>45907</v>
      </c>
      <c r="F744" s="70">
        <v>45900</v>
      </c>
      <c r="G744" s="70">
        <v>45907</v>
      </c>
      <c r="H744">
        <v>3.23</v>
      </c>
      <c r="I744" s="71">
        <v>0</v>
      </c>
    </row>
    <row r="745" spans="1:9">
      <c r="A745" t="s">
        <v>3076</v>
      </c>
      <c r="B745" t="s">
        <v>3005</v>
      </c>
      <c r="C745">
        <v>0.73</v>
      </c>
      <c r="D745" s="70">
        <v>45900</v>
      </c>
      <c r="E745" s="70">
        <v>45921</v>
      </c>
      <c r="F745" s="70">
        <v>45900</v>
      </c>
      <c r="G745" s="70">
        <v>45921</v>
      </c>
      <c r="H745">
        <v>6</v>
      </c>
      <c r="I745" s="71">
        <v>0</v>
      </c>
    </row>
    <row r="746" spans="1:9">
      <c r="A746" t="s">
        <v>3077</v>
      </c>
      <c r="B746" t="s">
        <v>3007</v>
      </c>
      <c r="C746">
        <v>0.73</v>
      </c>
      <c r="D746" s="70">
        <v>45900</v>
      </c>
      <c r="E746" s="70">
        <v>45921</v>
      </c>
      <c r="F746" s="70">
        <v>45900</v>
      </c>
      <c r="G746" s="70">
        <v>45921</v>
      </c>
      <c r="H746">
        <v>8.27</v>
      </c>
      <c r="I746" s="71">
        <v>0</v>
      </c>
    </row>
    <row r="747" spans="1:9">
      <c r="A747" t="s">
        <v>3412</v>
      </c>
      <c r="B747" t="s">
        <v>2771</v>
      </c>
      <c r="C747">
        <v>0.73</v>
      </c>
      <c r="D747" s="70">
        <v>45900</v>
      </c>
      <c r="E747" s="70">
        <v>45921</v>
      </c>
      <c r="F747" s="70">
        <v>45900</v>
      </c>
      <c r="G747" s="70">
        <v>45921</v>
      </c>
      <c r="H747">
        <v>2.77</v>
      </c>
      <c r="I747" s="71">
        <v>0</v>
      </c>
    </row>
    <row r="748" spans="1:9">
      <c r="A748" t="s">
        <v>2407</v>
      </c>
      <c r="B748" t="s">
        <v>4679</v>
      </c>
      <c r="C748">
        <v>0.27</v>
      </c>
      <c r="D748" s="70">
        <v>45900</v>
      </c>
      <c r="E748" s="70">
        <v>45907</v>
      </c>
      <c r="F748" s="70">
        <v>45900</v>
      </c>
      <c r="G748" s="70">
        <v>45907</v>
      </c>
      <c r="H748">
        <v>2.04</v>
      </c>
      <c r="I748" s="71">
        <v>0</v>
      </c>
    </row>
    <row r="749" spans="1:9">
      <c r="A749" t="s">
        <v>2408</v>
      </c>
      <c r="B749" t="s">
        <v>4680</v>
      </c>
      <c r="C749">
        <v>0.27</v>
      </c>
      <c r="D749" s="70">
        <v>45900</v>
      </c>
      <c r="E749" s="70">
        <v>45907</v>
      </c>
      <c r="F749" s="70">
        <v>45900</v>
      </c>
      <c r="G749" s="70">
        <v>45907</v>
      </c>
      <c r="H749">
        <v>2.04</v>
      </c>
      <c r="I749" s="71">
        <v>0</v>
      </c>
    </row>
    <row r="750" spans="1:9">
      <c r="A750" t="s">
        <v>1086</v>
      </c>
      <c r="B750" t="s">
        <v>4687</v>
      </c>
      <c r="C750">
        <v>0.27</v>
      </c>
      <c r="D750" s="70">
        <v>45901</v>
      </c>
      <c r="E750" s="70">
        <v>45908</v>
      </c>
      <c r="F750" s="70">
        <v>45901</v>
      </c>
      <c r="G750" s="70">
        <v>45908</v>
      </c>
      <c r="H750">
        <v>5.62</v>
      </c>
      <c r="I750" s="71">
        <v>0</v>
      </c>
    </row>
    <row r="751" spans="1:9">
      <c r="A751" t="s">
        <v>1052</v>
      </c>
      <c r="B751" t="s">
        <v>4688</v>
      </c>
      <c r="C751">
        <v>0.27</v>
      </c>
      <c r="D751" s="70">
        <v>45901</v>
      </c>
      <c r="E751" s="70">
        <v>45908</v>
      </c>
      <c r="F751" s="70">
        <v>45901</v>
      </c>
      <c r="G751" s="70">
        <v>45908</v>
      </c>
      <c r="H751">
        <v>2.5</v>
      </c>
      <c r="I751" s="71">
        <v>0</v>
      </c>
    </row>
    <row r="752" spans="1:9">
      <c r="A752" t="s">
        <v>3687</v>
      </c>
      <c r="B752" t="s">
        <v>3684</v>
      </c>
      <c r="C752">
        <v>0.73</v>
      </c>
      <c r="D752" s="70">
        <v>45901</v>
      </c>
      <c r="E752" s="70">
        <v>45922</v>
      </c>
      <c r="F752" s="70">
        <v>45901</v>
      </c>
      <c r="G752" s="70">
        <v>45922</v>
      </c>
      <c r="H752">
        <v>4</v>
      </c>
      <c r="I752" s="71">
        <v>0</v>
      </c>
    </row>
    <row r="753" spans="1:9">
      <c r="A753" t="s">
        <v>3616</v>
      </c>
      <c r="B753" t="s">
        <v>2733</v>
      </c>
      <c r="C753">
        <v>0.73</v>
      </c>
      <c r="D753" s="70">
        <v>45901</v>
      </c>
      <c r="E753" s="70">
        <v>45922</v>
      </c>
      <c r="F753" s="70">
        <v>45901</v>
      </c>
      <c r="G753" s="70">
        <v>45922</v>
      </c>
      <c r="H753">
        <v>4.3499999999999996</v>
      </c>
      <c r="I753" s="71">
        <v>0</v>
      </c>
    </row>
    <row r="754" spans="1:9">
      <c r="A754" t="s">
        <v>3617</v>
      </c>
      <c r="B754" t="s">
        <v>2735</v>
      </c>
      <c r="C754">
        <v>0.73</v>
      </c>
      <c r="D754" s="70">
        <v>45901</v>
      </c>
      <c r="E754" s="70">
        <v>45922</v>
      </c>
      <c r="F754" s="70">
        <v>45901</v>
      </c>
      <c r="G754" s="70">
        <v>45922</v>
      </c>
      <c r="H754">
        <v>4.3499999999999996</v>
      </c>
      <c r="I754" s="71">
        <v>0</v>
      </c>
    </row>
    <row r="755" spans="1:9">
      <c r="A755" t="s">
        <v>3097</v>
      </c>
      <c r="B755" t="s">
        <v>3098</v>
      </c>
      <c r="C755">
        <v>0.73</v>
      </c>
      <c r="D755" s="70">
        <v>45902</v>
      </c>
      <c r="E755" s="70">
        <v>45924</v>
      </c>
      <c r="F755" s="70">
        <v>45902</v>
      </c>
      <c r="G755" s="70">
        <v>45924</v>
      </c>
      <c r="H755">
        <v>7.19</v>
      </c>
      <c r="I755" s="71">
        <v>0</v>
      </c>
    </row>
    <row r="756" spans="1:9">
      <c r="A756" t="s">
        <v>1130</v>
      </c>
      <c r="B756" t="s">
        <v>4693</v>
      </c>
      <c r="C756">
        <v>0.27</v>
      </c>
      <c r="D756" s="70">
        <v>45902</v>
      </c>
      <c r="E756" s="70">
        <v>45909</v>
      </c>
      <c r="F756" s="70">
        <v>45902</v>
      </c>
      <c r="G756" s="70">
        <v>45909</v>
      </c>
      <c r="H756">
        <v>2.27</v>
      </c>
      <c r="I756" s="71">
        <v>0</v>
      </c>
    </row>
    <row r="757" spans="1:9">
      <c r="A757" t="s">
        <v>152</v>
      </c>
      <c r="B757" t="s">
        <v>4686</v>
      </c>
      <c r="C757">
        <v>0.27</v>
      </c>
      <c r="D757" s="70">
        <v>45902</v>
      </c>
      <c r="E757" s="70">
        <v>45909</v>
      </c>
      <c r="F757" s="70">
        <v>45902</v>
      </c>
      <c r="G757" s="70">
        <v>45909</v>
      </c>
      <c r="H757">
        <v>2.46</v>
      </c>
      <c r="I757" s="71">
        <v>0</v>
      </c>
    </row>
    <row r="758" spans="1:9">
      <c r="A758" t="s">
        <v>3256</v>
      </c>
      <c r="B758" t="s">
        <v>3041</v>
      </c>
      <c r="C758">
        <v>0.73</v>
      </c>
      <c r="D758" s="70">
        <v>45902</v>
      </c>
      <c r="E758" s="70">
        <v>45924</v>
      </c>
      <c r="F758" s="70">
        <v>45902</v>
      </c>
      <c r="G758" s="70">
        <v>45924</v>
      </c>
      <c r="H758">
        <v>3</v>
      </c>
      <c r="I758" s="71">
        <v>0</v>
      </c>
    </row>
    <row r="759" spans="1:9">
      <c r="A759" t="s">
        <v>3018</v>
      </c>
      <c r="B759" t="s">
        <v>2733</v>
      </c>
      <c r="C759">
        <v>0.73</v>
      </c>
      <c r="D759" s="70">
        <v>45903</v>
      </c>
      <c r="E759" s="70">
        <v>45925</v>
      </c>
      <c r="F759" s="70">
        <v>45903</v>
      </c>
      <c r="G759" s="70">
        <v>45925</v>
      </c>
      <c r="H759">
        <v>1.62</v>
      </c>
      <c r="I759" s="71">
        <v>0</v>
      </c>
    </row>
    <row r="760" spans="1:9">
      <c r="A760" t="s">
        <v>188</v>
      </c>
      <c r="B760" t="s">
        <v>4686</v>
      </c>
      <c r="C760">
        <v>0.27</v>
      </c>
      <c r="D760" s="70">
        <v>45903</v>
      </c>
      <c r="E760" s="70">
        <v>45910</v>
      </c>
      <c r="F760" s="70">
        <v>45903</v>
      </c>
      <c r="G760" s="70">
        <v>45910</v>
      </c>
      <c r="H760">
        <v>5.81</v>
      </c>
      <c r="I760" s="71">
        <v>0</v>
      </c>
    </row>
    <row r="761" spans="1:9">
      <c r="A761" t="s">
        <v>3573</v>
      </c>
      <c r="B761" t="s">
        <v>4687</v>
      </c>
      <c r="C761">
        <v>0.27</v>
      </c>
      <c r="D761" s="70">
        <v>45903</v>
      </c>
      <c r="E761" s="70">
        <v>45910</v>
      </c>
      <c r="F761" s="70">
        <v>45903</v>
      </c>
      <c r="G761" s="70">
        <v>45910</v>
      </c>
      <c r="H761">
        <v>5.81</v>
      </c>
      <c r="I761" s="71">
        <v>0</v>
      </c>
    </row>
    <row r="762" spans="1:9">
      <c r="A762" t="s">
        <v>596</v>
      </c>
      <c r="B762" t="s">
        <v>4710</v>
      </c>
      <c r="C762">
        <v>0.27</v>
      </c>
      <c r="D762" s="70">
        <v>45903</v>
      </c>
      <c r="E762" s="70">
        <v>45910</v>
      </c>
      <c r="F762" s="70">
        <v>45903</v>
      </c>
      <c r="G762" s="70">
        <v>45910</v>
      </c>
      <c r="H762">
        <v>4.8099999999999996</v>
      </c>
      <c r="I762" s="71">
        <v>0</v>
      </c>
    </row>
    <row r="763" spans="1:9">
      <c r="A763" t="s">
        <v>1293</v>
      </c>
      <c r="B763" t="s">
        <v>4697</v>
      </c>
      <c r="C763">
        <v>0.27</v>
      </c>
      <c r="D763" s="70">
        <v>45903</v>
      </c>
      <c r="E763" s="70">
        <v>45910</v>
      </c>
      <c r="F763" s="70">
        <v>45903</v>
      </c>
      <c r="G763" s="70">
        <v>45910</v>
      </c>
      <c r="H763">
        <v>3.46</v>
      </c>
      <c r="I763" s="71">
        <v>0</v>
      </c>
    </row>
    <row r="764" spans="1:9">
      <c r="A764" t="s">
        <v>3374</v>
      </c>
      <c r="B764" t="s">
        <v>2935</v>
      </c>
      <c r="C764">
        <v>0.73</v>
      </c>
      <c r="D764" s="70">
        <v>45903</v>
      </c>
      <c r="E764" s="70">
        <v>45925</v>
      </c>
      <c r="F764" s="70">
        <v>45903</v>
      </c>
      <c r="G764" s="70">
        <v>45925</v>
      </c>
      <c r="H764">
        <v>3.92</v>
      </c>
      <c r="I764" s="71">
        <v>0</v>
      </c>
    </row>
    <row r="765" spans="1:9">
      <c r="A765" t="s">
        <v>594</v>
      </c>
      <c r="B765" t="s">
        <v>4710</v>
      </c>
      <c r="C765">
        <v>0.27</v>
      </c>
      <c r="D765" s="70">
        <v>45903</v>
      </c>
      <c r="E765" s="70">
        <v>45910</v>
      </c>
      <c r="F765" s="70">
        <v>45903</v>
      </c>
      <c r="G765" s="70">
        <v>45910</v>
      </c>
      <c r="H765">
        <v>4.38</v>
      </c>
      <c r="I765" s="71">
        <v>0</v>
      </c>
    </row>
    <row r="766" spans="1:9">
      <c r="A766" t="s">
        <v>3320</v>
      </c>
      <c r="B766" t="s">
        <v>3236</v>
      </c>
      <c r="C766">
        <v>0.73</v>
      </c>
      <c r="D766" s="70">
        <v>45903</v>
      </c>
      <c r="E766" s="70">
        <v>45925</v>
      </c>
      <c r="F766" s="70">
        <v>45903</v>
      </c>
      <c r="G766" s="70">
        <v>45925</v>
      </c>
      <c r="H766">
        <v>5.19</v>
      </c>
      <c r="I766" s="71">
        <v>0</v>
      </c>
    </row>
    <row r="767" spans="1:9">
      <c r="A767" t="s">
        <v>172</v>
      </c>
      <c r="B767" t="s">
        <v>4686</v>
      </c>
      <c r="C767">
        <v>0.27</v>
      </c>
      <c r="D767" s="70">
        <v>45903</v>
      </c>
      <c r="E767" s="70">
        <v>45910</v>
      </c>
      <c r="F767" s="70">
        <v>45903</v>
      </c>
      <c r="G767" s="70">
        <v>45910</v>
      </c>
      <c r="H767">
        <v>5.96</v>
      </c>
      <c r="I767" s="71">
        <v>0</v>
      </c>
    </row>
    <row r="768" spans="1:9">
      <c r="A768" t="s">
        <v>3809</v>
      </c>
      <c r="B768" t="s">
        <v>4687</v>
      </c>
      <c r="C768">
        <v>0.27</v>
      </c>
      <c r="D768" s="70">
        <v>45903</v>
      </c>
      <c r="E768" s="70">
        <v>45910</v>
      </c>
      <c r="F768" s="70">
        <v>45903</v>
      </c>
      <c r="G768" s="70">
        <v>45910</v>
      </c>
      <c r="H768">
        <v>5.96</v>
      </c>
      <c r="I768" s="71">
        <v>0</v>
      </c>
    </row>
    <row r="769" spans="1:9">
      <c r="A769" t="s">
        <v>1311</v>
      </c>
      <c r="B769" t="s">
        <v>4697</v>
      </c>
      <c r="C769">
        <v>0.27</v>
      </c>
      <c r="D769" s="70">
        <v>45904</v>
      </c>
      <c r="E769" s="70">
        <v>45911</v>
      </c>
      <c r="F769" s="70">
        <v>45904</v>
      </c>
      <c r="G769" s="70">
        <v>45911</v>
      </c>
      <c r="H769">
        <v>3.12</v>
      </c>
      <c r="I769" s="71">
        <v>0</v>
      </c>
    </row>
    <row r="770" spans="1:9">
      <c r="A770" t="s">
        <v>1310</v>
      </c>
      <c r="B770" t="s">
        <v>4697</v>
      </c>
      <c r="C770">
        <v>0.27</v>
      </c>
      <c r="D770" s="70">
        <v>45904</v>
      </c>
      <c r="E770" s="70">
        <v>45911</v>
      </c>
      <c r="F770" s="70">
        <v>45904</v>
      </c>
      <c r="G770" s="70">
        <v>45911</v>
      </c>
      <c r="H770">
        <v>2.62</v>
      </c>
      <c r="I770" s="71">
        <v>0</v>
      </c>
    </row>
    <row r="771" spans="1:9">
      <c r="A771" t="s">
        <v>3154</v>
      </c>
      <c r="B771" t="s">
        <v>3021</v>
      </c>
      <c r="C771">
        <v>0.73</v>
      </c>
      <c r="D771" s="70">
        <v>45904</v>
      </c>
      <c r="E771" s="70">
        <v>45927</v>
      </c>
      <c r="F771" s="70">
        <v>45904</v>
      </c>
      <c r="G771" s="70">
        <v>45927</v>
      </c>
      <c r="H771">
        <v>3.77</v>
      </c>
      <c r="I771" s="71">
        <v>0</v>
      </c>
    </row>
    <row r="772" spans="1:9">
      <c r="A772" t="s">
        <v>1084</v>
      </c>
      <c r="B772" t="s">
        <v>4687</v>
      </c>
      <c r="C772">
        <v>0.27</v>
      </c>
      <c r="D772" s="70">
        <v>45904</v>
      </c>
      <c r="E772" s="70">
        <v>45911</v>
      </c>
      <c r="F772" s="70">
        <v>45904</v>
      </c>
      <c r="G772" s="70">
        <v>45911</v>
      </c>
      <c r="H772">
        <v>7.27</v>
      </c>
      <c r="I772" s="71">
        <v>0</v>
      </c>
    </row>
    <row r="773" spans="1:9">
      <c r="A773" t="s">
        <v>3147</v>
      </c>
      <c r="B773" t="s">
        <v>2735</v>
      </c>
      <c r="C773">
        <v>0.73</v>
      </c>
      <c r="D773" s="70">
        <v>45904</v>
      </c>
      <c r="E773" s="70">
        <v>45927</v>
      </c>
      <c r="F773" s="70">
        <v>45904</v>
      </c>
      <c r="G773" s="70">
        <v>45927</v>
      </c>
      <c r="H773">
        <v>0.88</v>
      </c>
      <c r="I773" s="71">
        <v>0</v>
      </c>
    </row>
    <row r="774" spans="1:9">
      <c r="A774" t="s">
        <v>3761</v>
      </c>
      <c r="B774" t="s">
        <v>4703</v>
      </c>
      <c r="C774">
        <v>0.27</v>
      </c>
      <c r="D774" s="70">
        <v>45904</v>
      </c>
      <c r="E774" s="70">
        <v>45911</v>
      </c>
      <c r="F774" s="70">
        <v>45904</v>
      </c>
      <c r="G774" s="70">
        <v>45911</v>
      </c>
      <c r="H774">
        <v>5.19</v>
      </c>
      <c r="I774" s="71">
        <v>0</v>
      </c>
    </row>
    <row r="775" spans="1:9">
      <c r="A775" t="s">
        <v>70</v>
      </c>
      <c r="B775" t="s">
        <v>4686</v>
      </c>
      <c r="C775">
        <v>0.27</v>
      </c>
      <c r="D775" s="70">
        <v>45906</v>
      </c>
      <c r="E775" s="70">
        <v>45913</v>
      </c>
      <c r="F775" s="70">
        <v>45906</v>
      </c>
      <c r="G775" s="70">
        <v>45913</v>
      </c>
      <c r="H775">
        <v>1.96</v>
      </c>
      <c r="I775" s="71">
        <v>0</v>
      </c>
    </row>
    <row r="776" spans="1:9">
      <c r="A776" t="s">
        <v>3047</v>
      </c>
      <c r="B776" t="s">
        <v>4711</v>
      </c>
      <c r="C776">
        <v>0.27</v>
      </c>
      <c r="D776" s="70">
        <v>45906</v>
      </c>
      <c r="E776" s="70">
        <v>45913</v>
      </c>
      <c r="F776" s="70">
        <v>45906</v>
      </c>
      <c r="G776" s="70">
        <v>45913</v>
      </c>
      <c r="H776">
        <v>5.96</v>
      </c>
      <c r="I776" s="71">
        <v>0</v>
      </c>
    </row>
    <row r="777" spans="1:9">
      <c r="A777" t="s">
        <v>3048</v>
      </c>
      <c r="B777" t="s">
        <v>4712</v>
      </c>
      <c r="C777">
        <v>0.27</v>
      </c>
      <c r="D777" s="70">
        <v>45906</v>
      </c>
      <c r="E777" s="70">
        <v>45913</v>
      </c>
      <c r="F777" s="70">
        <v>45906</v>
      </c>
      <c r="G777" s="70">
        <v>45913</v>
      </c>
      <c r="H777">
        <v>5.96</v>
      </c>
      <c r="I777" s="71">
        <v>0</v>
      </c>
    </row>
    <row r="778" spans="1:9">
      <c r="A778" t="s">
        <v>3184</v>
      </c>
      <c r="B778" t="s">
        <v>2867</v>
      </c>
      <c r="C778">
        <v>0.73</v>
      </c>
      <c r="D778" s="70">
        <v>45906</v>
      </c>
      <c r="E778" s="70">
        <v>45928</v>
      </c>
      <c r="F778" s="70">
        <v>45906</v>
      </c>
      <c r="G778" s="70">
        <v>45928</v>
      </c>
      <c r="H778">
        <v>4.12</v>
      </c>
      <c r="I778" s="71">
        <v>0</v>
      </c>
    </row>
    <row r="779" spans="1:9">
      <c r="A779" t="s">
        <v>1599</v>
      </c>
      <c r="B779" t="s">
        <v>4691</v>
      </c>
      <c r="C779">
        <v>0.27</v>
      </c>
      <c r="D779" s="70">
        <v>45906</v>
      </c>
      <c r="E779" s="70">
        <v>45913</v>
      </c>
      <c r="F779" s="70">
        <v>45906</v>
      </c>
      <c r="G779" s="70">
        <v>45913</v>
      </c>
      <c r="H779">
        <v>2.58</v>
      </c>
      <c r="I779" s="71">
        <v>0</v>
      </c>
    </row>
    <row r="780" spans="1:9">
      <c r="A780" t="s">
        <v>2240</v>
      </c>
      <c r="B780" t="s">
        <v>4699</v>
      </c>
      <c r="C780">
        <v>0.27</v>
      </c>
      <c r="D780" s="70">
        <v>45906</v>
      </c>
      <c r="E780" s="70">
        <v>45913</v>
      </c>
      <c r="F780" s="70">
        <v>45906</v>
      </c>
      <c r="G780" s="70">
        <v>45913</v>
      </c>
      <c r="H780">
        <v>2.42</v>
      </c>
      <c r="I780" s="71">
        <v>0</v>
      </c>
    </row>
    <row r="781" spans="1:9">
      <c r="A781" t="s">
        <v>3261</v>
      </c>
      <c r="B781" t="s">
        <v>2796</v>
      </c>
      <c r="C781">
        <v>0.73</v>
      </c>
      <c r="D781" s="70">
        <v>45906</v>
      </c>
      <c r="E781" s="70">
        <v>45928</v>
      </c>
      <c r="F781" s="70">
        <v>45906</v>
      </c>
      <c r="G781" s="70">
        <v>45928</v>
      </c>
      <c r="H781">
        <v>2.31</v>
      </c>
      <c r="I781" s="71">
        <v>0</v>
      </c>
    </row>
    <row r="782" spans="1:9">
      <c r="A782" t="s">
        <v>3314</v>
      </c>
      <c r="B782" t="s">
        <v>4684</v>
      </c>
      <c r="C782">
        <v>0.27</v>
      </c>
      <c r="D782" s="70">
        <v>45906</v>
      </c>
      <c r="E782" s="70">
        <v>45913</v>
      </c>
      <c r="F782" s="70">
        <v>45906</v>
      </c>
      <c r="G782" s="70">
        <v>45913</v>
      </c>
      <c r="H782">
        <v>2.92</v>
      </c>
      <c r="I782" s="71">
        <v>0</v>
      </c>
    </row>
    <row r="783" spans="1:9">
      <c r="A783" t="s">
        <v>2457</v>
      </c>
      <c r="B783" t="s">
        <v>4685</v>
      </c>
      <c r="C783">
        <v>0.27</v>
      </c>
      <c r="D783" s="70">
        <v>45906</v>
      </c>
      <c r="E783" s="70">
        <v>45913</v>
      </c>
      <c r="F783" s="70">
        <v>45906</v>
      </c>
      <c r="G783" s="70">
        <v>45913</v>
      </c>
      <c r="H783">
        <v>2.92</v>
      </c>
      <c r="I783" s="71">
        <v>0</v>
      </c>
    </row>
    <row r="784" spans="1:9">
      <c r="A784" t="s">
        <v>108</v>
      </c>
      <c r="B784" t="s">
        <v>4686</v>
      </c>
      <c r="C784">
        <v>0.27</v>
      </c>
      <c r="D784" s="70">
        <v>45906</v>
      </c>
      <c r="E784" s="70">
        <v>45913</v>
      </c>
      <c r="F784" s="70">
        <v>45906</v>
      </c>
      <c r="G784" s="70">
        <v>45913</v>
      </c>
      <c r="H784">
        <v>3.19</v>
      </c>
      <c r="I784" s="71">
        <v>0</v>
      </c>
    </row>
    <row r="785" spans="1:9">
      <c r="A785" t="s">
        <v>1076</v>
      </c>
      <c r="B785" t="s">
        <v>4687</v>
      </c>
      <c r="C785">
        <v>0.27</v>
      </c>
      <c r="D785" s="70">
        <v>45906</v>
      </c>
      <c r="E785" s="70">
        <v>45913</v>
      </c>
      <c r="F785" s="70">
        <v>45906</v>
      </c>
      <c r="G785" s="70">
        <v>45913</v>
      </c>
      <c r="H785">
        <v>4.7300000000000004</v>
      </c>
      <c r="I785" s="71">
        <v>0</v>
      </c>
    </row>
    <row r="786" spans="1:9">
      <c r="A786" t="s">
        <v>1040</v>
      </c>
      <c r="B786" t="s">
        <v>4688</v>
      </c>
      <c r="C786">
        <v>0.27</v>
      </c>
      <c r="D786" s="70">
        <v>45906</v>
      </c>
      <c r="E786" s="70">
        <v>45913</v>
      </c>
      <c r="F786" s="70">
        <v>45906</v>
      </c>
      <c r="G786" s="70">
        <v>45913</v>
      </c>
      <c r="H786">
        <v>3.19</v>
      </c>
      <c r="I786" s="71">
        <v>0</v>
      </c>
    </row>
    <row r="787" spans="1:9">
      <c r="A787" t="s">
        <v>3019</v>
      </c>
      <c r="B787" t="s">
        <v>2735</v>
      </c>
      <c r="C787">
        <v>0.73</v>
      </c>
      <c r="D787" s="70">
        <v>45907</v>
      </c>
      <c r="E787" s="70">
        <v>45929</v>
      </c>
      <c r="F787" s="70">
        <v>45907</v>
      </c>
      <c r="G787" s="70">
        <v>45929</v>
      </c>
      <c r="H787">
        <v>1.5</v>
      </c>
      <c r="I787" s="71">
        <v>0</v>
      </c>
    </row>
    <row r="788" spans="1:9">
      <c r="A788" t="s">
        <v>3209</v>
      </c>
      <c r="B788" t="s">
        <v>2771</v>
      </c>
      <c r="C788">
        <v>0.73</v>
      </c>
      <c r="D788" s="70">
        <v>45907</v>
      </c>
      <c r="E788" s="70">
        <v>45929</v>
      </c>
      <c r="F788" s="70">
        <v>45907</v>
      </c>
      <c r="G788" s="70">
        <v>45929</v>
      </c>
      <c r="H788">
        <v>2.19</v>
      </c>
      <c r="I788" s="71">
        <v>0</v>
      </c>
    </row>
    <row r="789" spans="1:9">
      <c r="A789" t="s">
        <v>1062</v>
      </c>
      <c r="B789" t="s">
        <v>4687</v>
      </c>
      <c r="C789">
        <v>0.27</v>
      </c>
      <c r="D789" s="70">
        <v>45907</v>
      </c>
      <c r="E789" s="70">
        <v>45914</v>
      </c>
      <c r="F789" s="70">
        <v>45907</v>
      </c>
      <c r="G789" s="70">
        <v>45914</v>
      </c>
      <c r="H789">
        <v>3.27</v>
      </c>
      <c r="I789" s="71">
        <v>0</v>
      </c>
    </row>
    <row r="790" spans="1:9">
      <c r="A790" t="s">
        <v>3537</v>
      </c>
      <c r="B790" t="s">
        <v>3538</v>
      </c>
      <c r="C790">
        <v>0.73</v>
      </c>
      <c r="D790" s="70">
        <v>45907</v>
      </c>
      <c r="E790" s="70">
        <v>45929</v>
      </c>
      <c r="F790" s="70">
        <v>45907</v>
      </c>
      <c r="G790" s="70">
        <v>45929</v>
      </c>
      <c r="H790">
        <v>4</v>
      </c>
      <c r="I790" s="71">
        <v>0</v>
      </c>
    </row>
    <row r="791" spans="1:9">
      <c r="A791" t="s">
        <v>3347</v>
      </c>
      <c r="B791" t="s">
        <v>2918</v>
      </c>
      <c r="C791">
        <v>0.73</v>
      </c>
      <c r="D791" s="70">
        <v>45907</v>
      </c>
      <c r="E791" s="70">
        <v>45929</v>
      </c>
      <c r="F791" s="70">
        <v>45907</v>
      </c>
      <c r="G791" s="70">
        <v>45929</v>
      </c>
      <c r="H791">
        <v>3.27</v>
      </c>
      <c r="I791" s="71">
        <v>0</v>
      </c>
    </row>
    <row r="792" spans="1:9">
      <c r="A792" t="s">
        <v>3410</v>
      </c>
      <c r="B792" t="s">
        <v>2767</v>
      </c>
      <c r="C792">
        <v>0.73</v>
      </c>
      <c r="D792" s="70">
        <v>45907</v>
      </c>
      <c r="E792" s="70">
        <v>45929</v>
      </c>
      <c r="F792" s="70">
        <v>45907</v>
      </c>
      <c r="G792" s="70">
        <v>45929</v>
      </c>
      <c r="H792">
        <v>2.54</v>
      </c>
      <c r="I792" s="71">
        <v>0</v>
      </c>
    </row>
    <row r="793" spans="1:9">
      <c r="A793" t="s">
        <v>3262</v>
      </c>
      <c r="B793" t="s">
        <v>2817</v>
      </c>
      <c r="C793">
        <v>0.73</v>
      </c>
      <c r="D793" s="70">
        <v>45907</v>
      </c>
      <c r="E793" s="70">
        <v>45929</v>
      </c>
      <c r="F793" s="70">
        <v>45907</v>
      </c>
      <c r="G793" s="70">
        <v>45929</v>
      </c>
      <c r="H793">
        <v>2.31</v>
      </c>
      <c r="I793" s="71">
        <v>0</v>
      </c>
    </row>
    <row r="794" spans="1:9">
      <c r="A794" t="s">
        <v>1031</v>
      </c>
      <c r="B794" t="s">
        <v>4688</v>
      </c>
      <c r="C794">
        <v>0.27</v>
      </c>
      <c r="D794" s="70">
        <v>45907</v>
      </c>
      <c r="E794" s="70">
        <v>45914</v>
      </c>
      <c r="F794" s="70">
        <v>45907</v>
      </c>
      <c r="G794" s="70">
        <v>45914</v>
      </c>
      <c r="H794">
        <v>3.04</v>
      </c>
      <c r="I794" s="71">
        <v>0</v>
      </c>
    </row>
    <row r="795" spans="1:9">
      <c r="A795" t="s">
        <v>3689</v>
      </c>
      <c r="B795" t="s">
        <v>3684</v>
      </c>
      <c r="C795">
        <v>0.73</v>
      </c>
      <c r="D795" s="70">
        <v>45907</v>
      </c>
      <c r="E795" s="70">
        <v>45929</v>
      </c>
      <c r="F795" s="70">
        <v>45907</v>
      </c>
      <c r="G795" s="70">
        <v>45929</v>
      </c>
      <c r="H795">
        <v>4.7300000000000004</v>
      </c>
      <c r="I795" s="71">
        <v>0</v>
      </c>
    </row>
    <row r="796" spans="1:9">
      <c r="A796" t="s">
        <v>180</v>
      </c>
      <c r="B796" t="s">
        <v>4686</v>
      </c>
      <c r="C796">
        <v>0.27</v>
      </c>
      <c r="D796" s="70">
        <v>45907</v>
      </c>
      <c r="E796" s="70">
        <v>45914</v>
      </c>
      <c r="F796" s="70">
        <v>45907</v>
      </c>
      <c r="G796" s="70">
        <v>45914</v>
      </c>
      <c r="H796">
        <v>5.42</v>
      </c>
      <c r="I796" s="71">
        <v>0</v>
      </c>
    </row>
    <row r="797" spans="1:9">
      <c r="A797" t="s">
        <v>3566</v>
      </c>
      <c r="B797" t="s">
        <v>4687</v>
      </c>
      <c r="C797">
        <v>0.27</v>
      </c>
      <c r="D797" s="70">
        <v>45907</v>
      </c>
      <c r="E797" s="70">
        <v>45914</v>
      </c>
      <c r="F797" s="70">
        <v>45907</v>
      </c>
      <c r="G797" s="70">
        <v>45914</v>
      </c>
      <c r="H797">
        <v>5.42</v>
      </c>
      <c r="I797" s="71">
        <v>0</v>
      </c>
    </row>
    <row r="798" spans="1:9">
      <c r="A798" t="s">
        <v>3099</v>
      </c>
      <c r="B798" t="s">
        <v>2989</v>
      </c>
      <c r="C798">
        <v>0.73</v>
      </c>
      <c r="D798" s="70">
        <v>45908</v>
      </c>
      <c r="E798" s="70">
        <v>45930</v>
      </c>
      <c r="F798" s="70">
        <v>45908</v>
      </c>
      <c r="G798" s="70">
        <v>45930</v>
      </c>
      <c r="H798">
        <v>3.23</v>
      </c>
      <c r="I798" s="71">
        <v>0</v>
      </c>
    </row>
    <row r="799" spans="1:9">
      <c r="A799" t="s">
        <v>81</v>
      </c>
      <c r="B799" t="s">
        <v>4686</v>
      </c>
      <c r="C799">
        <v>0.27</v>
      </c>
      <c r="D799" s="70">
        <v>45908</v>
      </c>
      <c r="E799" s="70">
        <v>45915</v>
      </c>
      <c r="F799" s="70">
        <v>45908</v>
      </c>
      <c r="G799" s="70">
        <v>45915</v>
      </c>
      <c r="H799">
        <v>3</v>
      </c>
      <c r="I799" s="71">
        <v>0</v>
      </c>
    </row>
    <row r="800" spans="1:9">
      <c r="A800" t="s">
        <v>1067</v>
      </c>
      <c r="B800" t="s">
        <v>4687</v>
      </c>
      <c r="C800">
        <v>0.27</v>
      </c>
      <c r="D800" s="70">
        <v>45908</v>
      </c>
      <c r="E800" s="70">
        <v>45915</v>
      </c>
      <c r="F800" s="70">
        <v>45908</v>
      </c>
      <c r="G800" s="70">
        <v>45915</v>
      </c>
      <c r="H800">
        <v>4.42</v>
      </c>
      <c r="I800" s="71">
        <v>0</v>
      </c>
    </row>
    <row r="801" spans="1:9">
      <c r="A801" t="s">
        <v>2419</v>
      </c>
      <c r="B801" t="s">
        <v>4684</v>
      </c>
      <c r="C801">
        <v>0.27</v>
      </c>
      <c r="D801" s="70">
        <v>45908</v>
      </c>
      <c r="E801" s="70">
        <v>45915</v>
      </c>
      <c r="F801" s="70">
        <v>45908</v>
      </c>
      <c r="G801" s="70">
        <v>45915</v>
      </c>
      <c r="H801">
        <v>2.65</v>
      </c>
      <c r="I801" s="71">
        <v>0</v>
      </c>
    </row>
    <row r="802" spans="1:9">
      <c r="A802" t="s">
        <v>3353</v>
      </c>
      <c r="B802" t="s">
        <v>2699</v>
      </c>
      <c r="C802">
        <v>0.73</v>
      </c>
      <c r="D802" s="70">
        <v>45908</v>
      </c>
      <c r="E802" s="70">
        <v>45930</v>
      </c>
      <c r="F802" s="70">
        <v>45908</v>
      </c>
      <c r="G802" s="70">
        <v>45930</v>
      </c>
      <c r="H802">
        <v>2.04</v>
      </c>
      <c r="I802" s="71">
        <v>0</v>
      </c>
    </row>
    <row r="803" spans="1:9">
      <c r="A803" t="s">
        <v>3354</v>
      </c>
      <c r="B803" t="s">
        <v>2701</v>
      </c>
      <c r="C803">
        <v>0.73</v>
      </c>
      <c r="D803" s="70">
        <v>45908</v>
      </c>
      <c r="E803" s="70">
        <v>45930</v>
      </c>
      <c r="F803" s="70">
        <v>45908</v>
      </c>
      <c r="G803" s="70">
        <v>45930</v>
      </c>
      <c r="H803">
        <v>2.04</v>
      </c>
      <c r="I803" s="71">
        <v>0</v>
      </c>
    </row>
    <row r="804" spans="1:9">
      <c r="A804" t="s">
        <v>3356</v>
      </c>
      <c r="B804" t="s">
        <v>2769</v>
      </c>
      <c r="C804">
        <v>0.73</v>
      </c>
      <c r="D804" s="70">
        <v>45909</v>
      </c>
      <c r="E804" s="70">
        <v>45931</v>
      </c>
      <c r="F804" s="70">
        <v>45909</v>
      </c>
      <c r="G804" s="70">
        <v>45931</v>
      </c>
      <c r="H804">
        <v>5.62</v>
      </c>
      <c r="I804" s="71">
        <v>0</v>
      </c>
    </row>
    <row r="805" spans="1:9">
      <c r="A805" t="s">
        <v>3023</v>
      </c>
      <c r="B805" t="s">
        <v>4715</v>
      </c>
      <c r="C805">
        <v>0.27</v>
      </c>
      <c r="D805" s="70">
        <v>45909</v>
      </c>
      <c r="E805" s="70">
        <v>45916</v>
      </c>
      <c r="F805" s="70">
        <v>45909</v>
      </c>
      <c r="G805" s="70">
        <v>45916</v>
      </c>
      <c r="H805">
        <v>7.69</v>
      </c>
      <c r="I805" s="71">
        <v>0</v>
      </c>
    </row>
    <row r="806" spans="1:9">
      <c r="A806" t="s">
        <v>2278</v>
      </c>
      <c r="B806" t="s">
        <v>4689</v>
      </c>
      <c r="C806">
        <v>0.27</v>
      </c>
      <c r="D806" s="70">
        <v>45909</v>
      </c>
      <c r="E806" s="70">
        <v>45916</v>
      </c>
      <c r="F806" s="70">
        <v>45909</v>
      </c>
      <c r="G806" s="70">
        <v>45916</v>
      </c>
      <c r="H806">
        <v>1.92</v>
      </c>
      <c r="I806" s="71">
        <v>0</v>
      </c>
    </row>
    <row r="807" spans="1:9">
      <c r="A807" t="s">
        <v>3386</v>
      </c>
      <c r="B807" t="s">
        <v>2771</v>
      </c>
      <c r="C807">
        <v>0.73</v>
      </c>
      <c r="D807" s="70">
        <v>45909</v>
      </c>
      <c r="E807" s="70">
        <v>45931</v>
      </c>
      <c r="F807" s="70">
        <v>45909</v>
      </c>
      <c r="G807" s="70">
        <v>45931</v>
      </c>
      <c r="H807">
        <v>2.5</v>
      </c>
      <c r="I807" s="71">
        <v>0</v>
      </c>
    </row>
    <row r="808" spans="1:9">
      <c r="A808" t="s">
        <v>1041</v>
      </c>
      <c r="B808" t="s">
        <v>4688</v>
      </c>
      <c r="C808">
        <v>0.27</v>
      </c>
      <c r="D808" s="70">
        <v>45909</v>
      </c>
      <c r="E808" s="70">
        <v>45916</v>
      </c>
      <c r="F808" s="70">
        <v>45909</v>
      </c>
      <c r="G808" s="70">
        <v>45916</v>
      </c>
      <c r="H808">
        <v>2.12</v>
      </c>
      <c r="I808" s="71">
        <v>0</v>
      </c>
    </row>
    <row r="809" spans="1:9">
      <c r="A809" t="s">
        <v>3630</v>
      </c>
      <c r="B809" t="s">
        <v>4706</v>
      </c>
      <c r="C809">
        <v>0.27</v>
      </c>
      <c r="D809" s="70">
        <v>45910</v>
      </c>
      <c r="E809" s="70">
        <v>45917</v>
      </c>
      <c r="F809" s="70">
        <v>45910</v>
      </c>
      <c r="G809" s="70">
        <v>45917</v>
      </c>
      <c r="H809">
        <v>4.6900000000000004</v>
      </c>
      <c r="I809" s="71">
        <v>0</v>
      </c>
    </row>
    <row r="810" spans="1:9">
      <c r="A810" t="s">
        <v>3300</v>
      </c>
      <c r="B810" t="s">
        <v>2817</v>
      </c>
      <c r="C810">
        <v>0.73</v>
      </c>
      <c r="D810" s="70">
        <v>45910</v>
      </c>
      <c r="E810" s="70">
        <v>45932</v>
      </c>
      <c r="F810" s="70">
        <v>45910</v>
      </c>
      <c r="G810" s="70">
        <v>45932</v>
      </c>
      <c r="H810">
        <v>2.27</v>
      </c>
      <c r="I810" s="71">
        <v>0</v>
      </c>
    </row>
    <row r="811" spans="1:9">
      <c r="A811" t="s">
        <v>3384</v>
      </c>
      <c r="B811" t="s">
        <v>2767</v>
      </c>
      <c r="C811">
        <v>0.73</v>
      </c>
      <c r="D811" s="70">
        <v>45910</v>
      </c>
      <c r="E811" s="70">
        <v>45932</v>
      </c>
      <c r="F811" s="70">
        <v>45910</v>
      </c>
      <c r="G811" s="70">
        <v>45932</v>
      </c>
      <c r="H811">
        <v>2.46</v>
      </c>
      <c r="I811" s="71">
        <v>0</v>
      </c>
    </row>
    <row r="812" spans="1:9">
      <c r="A812" t="s">
        <v>3700</v>
      </c>
      <c r="B812" t="s">
        <v>2767</v>
      </c>
      <c r="C812">
        <v>0.73</v>
      </c>
      <c r="D812" s="70">
        <v>45911</v>
      </c>
      <c r="E812" s="70">
        <v>45934</v>
      </c>
      <c r="F812" s="70">
        <v>45911</v>
      </c>
      <c r="G812" s="70">
        <v>45934</v>
      </c>
      <c r="H812">
        <v>5.81</v>
      </c>
      <c r="I812" s="71">
        <v>0</v>
      </c>
    </row>
    <row r="813" spans="1:9">
      <c r="A813" t="s">
        <v>3701</v>
      </c>
      <c r="B813" t="s">
        <v>2769</v>
      </c>
      <c r="C813">
        <v>0.73</v>
      </c>
      <c r="D813" s="70">
        <v>45911</v>
      </c>
      <c r="E813" s="70">
        <v>45934</v>
      </c>
      <c r="F813" s="70">
        <v>45911</v>
      </c>
      <c r="G813" s="70">
        <v>45934</v>
      </c>
      <c r="H813">
        <v>5.81</v>
      </c>
      <c r="I813" s="71">
        <v>0</v>
      </c>
    </row>
    <row r="814" spans="1:9">
      <c r="A814" t="s">
        <v>645</v>
      </c>
      <c r="B814" t="s">
        <v>4707</v>
      </c>
      <c r="C814">
        <v>0.27</v>
      </c>
      <c r="D814" s="70">
        <v>45911</v>
      </c>
      <c r="E814" s="70">
        <v>45918</v>
      </c>
      <c r="F814" s="70">
        <v>45911</v>
      </c>
      <c r="G814" s="70">
        <v>45918</v>
      </c>
      <c r="H814">
        <v>2.92</v>
      </c>
      <c r="I814" s="71">
        <v>0</v>
      </c>
    </row>
    <row r="815" spans="1:9">
      <c r="A815" t="s">
        <v>3049</v>
      </c>
      <c r="B815" t="s">
        <v>4713</v>
      </c>
      <c r="C815">
        <v>0.27</v>
      </c>
      <c r="D815" s="70">
        <v>45911</v>
      </c>
      <c r="E815" s="70">
        <v>45918</v>
      </c>
      <c r="F815" s="70">
        <v>45911</v>
      </c>
      <c r="G815" s="70">
        <v>45918</v>
      </c>
      <c r="H815">
        <v>8.4600000000000009</v>
      </c>
      <c r="I815" s="71">
        <v>0</v>
      </c>
    </row>
    <row r="816" spans="1:9">
      <c r="A816" t="s">
        <v>3685</v>
      </c>
      <c r="B816" t="s">
        <v>3684</v>
      </c>
      <c r="C816">
        <v>0.73</v>
      </c>
      <c r="D816" s="70">
        <v>45911</v>
      </c>
      <c r="E816" s="70">
        <v>45934</v>
      </c>
      <c r="F816" s="70">
        <v>45911</v>
      </c>
      <c r="G816" s="70">
        <v>45934</v>
      </c>
      <c r="H816">
        <v>4.8099999999999996</v>
      </c>
      <c r="I816" s="71">
        <v>0</v>
      </c>
    </row>
    <row r="817" spans="1:9">
      <c r="A817" t="s">
        <v>3298</v>
      </c>
      <c r="B817" t="s">
        <v>2913</v>
      </c>
      <c r="C817">
        <v>0.73</v>
      </c>
      <c r="D817" s="70">
        <v>45911</v>
      </c>
      <c r="E817" s="70">
        <v>45934</v>
      </c>
      <c r="F817" s="70">
        <v>45911</v>
      </c>
      <c r="G817" s="70">
        <v>45934</v>
      </c>
      <c r="H817">
        <v>3.46</v>
      </c>
      <c r="I817" s="71">
        <v>0</v>
      </c>
    </row>
    <row r="818" spans="1:9">
      <c r="A818" t="s">
        <v>1173</v>
      </c>
      <c r="B818" t="s">
        <v>4694</v>
      </c>
      <c r="C818">
        <v>0.27</v>
      </c>
      <c r="D818" s="70">
        <v>45911</v>
      </c>
      <c r="E818" s="70">
        <v>45918</v>
      </c>
      <c r="F818" s="70">
        <v>45911</v>
      </c>
      <c r="G818" s="70">
        <v>45918</v>
      </c>
      <c r="H818">
        <v>1.85</v>
      </c>
      <c r="I818" s="71">
        <v>0</v>
      </c>
    </row>
    <row r="819" spans="1:9">
      <c r="A819" t="s">
        <v>3688</v>
      </c>
      <c r="B819" t="s">
        <v>3684</v>
      </c>
      <c r="C819">
        <v>0.73</v>
      </c>
      <c r="D819" s="70">
        <v>45911</v>
      </c>
      <c r="E819" s="70">
        <v>45934</v>
      </c>
      <c r="F819" s="70">
        <v>45911</v>
      </c>
      <c r="G819" s="70">
        <v>45934</v>
      </c>
      <c r="H819">
        <v>4.38</v>
      </c>
      <c r="I819" s="71">
        <v>0</v>
      </c>
    </row>
    <row r="820" spans="1:9">
      <c r="A820" t="s">
        <v>3921</v>
      </c>
      <c r="B820" t="s">
        <v>2767</v>
      </c>
      <c r="C820">
        <v>0.73</v>
      </c>
      <c r="D820" s="70">
        <v>45911</v>
      </c>
      <c r="E820" s="70">
        <v>45934</v>
      </c>
      <c r="F820" s="70">
        <v>45911</v>
      </c>
      <c r="G820" s="70">
        <v>45934</v>
      </c>
      <c r="H820">
        <v>5.96</v>
      </c>
      <c r="I820" s="71">
        <v>0</v>
      </c>
    </row>
    <row r="821" spans="1:9">
      <c r="A821" t="s">
        <v>3922</v>
      </c>
      <c r="B821" t="s">
        <v>2769</v>
      </c>
      <c r="C821">
        <v>0.73</v>
      </c>
      <c r="D821" s="70">
        <v>45911</v>
      </c>
      <c r="E821" s="70">
        <v>45934</v>
      </c>
      <c r="F821" s="70">
        <v>45911</v>
      </c>
      <c r="G821" s="70">
        <v>45934</v>
      </c>
      <c r="H821">
        <v>5.96</v>
      </c>
      <c r="I821" s="71">
        <v>0</v>
      </c>
    </row>
    <row r="822" spans="1:9">
      <c r="A822" t="s">
        <v>1036</v>
      </c>
      <c r="B822" t="s">
        <v>4688</v>
      </c>
      <c r="C822">
        <v>0.27</v>
      </c>
      <c r="D822" s="70">
        <v>45913</v>
      </c>
      <c r="E822" s="70">
        <v>45920</v>
      </c>
      <c r="F822" s="70">
        <v>45913</v>
      </c>
      <c r="G822" s="70">
        <v>45920</v>
      </c>
      <c r="H822">
        <v>2</v>
      </c>
      <c r="I822" s="71">
        <v>0</v>
      </c>
    </row>
    <row r="823" spans="1:9">
      <c r="A823" t="s">
        <v>98</v>
      </c>
      <c r="B823" t="s">
        <v>4686</v>
      </c>
      <c r="C823">
        <v>0.27</v>
      </c>
      <c r="D823" s="70">
        <v>45913</v>
      </c>
      <c r="E823" s="70">
        <v>45920</v>
      </c>
      <c r="F823" s="70">
        <v>45913</v>
      </c>
      <c r="G823" s="70">
        <v>45920</v>
      </c>
      <c r="H823">
        <v>3.19</v>
      </c>
      <c r="I823" s="71">
        <v>0</v>
      </c>
    </row>
    <row r="824" spans="1:9">
      <c r="A824" t="s">
        <v>1070</v>
      </c>
      <c r="B824" t="s">
        <v>4687</v>
      </c>
      <c r="C824">
        <v>0.27</v>
      </c>
      <c r="D824" s="70">
        <v>45913</v>
      </c>
      <c r="E824" s="70">
        <v>45920</v>
      </c>
      <c r="F824" s="70">
        <v>45913</v>
      </c>
      <c r="G824" s="70">
        <v>45920</v>
      </c>
      <c r="H824">
        <v>4.3099999999999996</v>
      </c>
      <c r="I824" s="71">
        <v>0</v>
      </c>
    </row>
    <row r="825" spans="1:9">
      <c r="A825" t="s">
        <v>1034</v>
      </c>
      <c r="B825" t="s">
        <v>4688</v>
      </c>
      <c r="C825">
        <v>0.27</v>
      </c>
      <c r="D825" s="70">
        <v>45913</v>
      </c>
      <c r="E825" s="70">
        <v>45920</v>
      </c>
      <c r="F825" s="70">
        <v>45913</v>
      </c>
      <c r="G825" s="70">
        <v>45920</v>
      </c>
      <c r="H825">
        <v>3.19</v>
      </c>
      <c r="I825" s="71">
        <v>0</v>
      </c>
    </row>
    <row r="826" spans="1:9">
      <c r="A826" t="s">
        <v>2254</v>
      </c>
      <c r="B826" t="s">
        <v>4699</v>
      </c>
      <c r="C826">
        <v>0.27</v>
      </c>
      <c r="D826" s="70">
        <v>45913</v>
      </c>
      <c r="E826" s="70">
        <v>45920</v>
      </c>
      <c r="F826" s="70">
        <v>45913</v>
      </c>
      <c r="G826" s="70">
        <v>45920</v>
      </c>
      <c r="H826">
        <v>3.15</v>
      </c>
      <c r="I826" s="71">
        <v>0</v>
      </c>
    </row>
    <row r="827" spans="1:9">
      <c r="A827" t="s">
        <v>3100</v>
      </c>
      <c r="B827" t="s">
        <v>2913</v>
      </c>
      <c r="C827">
        <v>0.73</v>
      </c>
      <c r="D827" s="70">
        <v>45913</v>
      </c>
      <c r="E827" s="70">
        <v>45935</v>
      </c>
      <c r="F827" s="70">
        <v>45913</v>
      </c>
      <c r="G827" s="70">
        <v>45935</v>
      </c>
      <c r="H827">
        <v>3.12</v>
      </c>
      <c r="I827" s="71">
        <v>0</v>
      </c>
    </row>
    <row r="828" spans="1:9">
      <c r="A828" t="s">
        <v>3258</v>
      </c>
      <c r="B828" t="s">
        <v>2913</v>
      </c>
      <c r="C828">
        <v>0.73</v>
      </c>
      <c r="D828" s="70">
        <v>45913</v>
      </c>
      <c r="E828" s="70">
        <v>45935</v>
      </c>
      <c r="F828" s="70">
        <v>45913</v>
      </c>
      <c r="G828" s="70">
        <v>45935</v>
      </c>
      <c r="H828">
        <v>2.62</v>
      </c>
      <c r="I828" s="71">
        <v>0</v>
      </c>
    </row>
    <row r="829" spans="1:9">
      <c r="A829" t="s">
        <v>110</v>
      </c>
      <c r="B829" t="s">
        <v>4686</v>
      </c>
      <c r="C829">
        <v>0.27</v>
      </c>
      <c r="D829" s="70">
        <v>45913</v>
      </c>
      <c r="E829" s="70">
        <v>45920</v>
      </c>
      <c r="F829" s="70">
        <v>45913</v>
      </c>
      <c r="G829" s="70">
        <v>45920</v>
      </c>
      <c r="H829">
        <v>2</v>
      </c>
      <c r="I829" s="71">
        <v>0</v>
      </c>
    </row>
    <row r="830" spans="1:9">
      <c r="A830" t="s">
        <v>3542</v>
      </c>
      <c r="B830" t="s">
        <v>2769</v>
      </c>
      <c r="C830">
        <v>0.73</v>
      </c>
      <c r="D830" s="70">
        <v>45913</v>
      </c>
      <c r="E830" s="70">
        <v>45935</v>
      </c>
      <c r="F830" s="70">
        <v>45913</v>
      </c>
      <c r="G830" s="70">
        <v>45935</v>
      </c>
      <c r="H830">
        <v>7.27</v>
      </c>
      <c r="I830" s="71">
        <v>0</v>
      </c>
    </row>
    <row r="831" spans="1:9">
      <c r="A831" t="s">
        <v>3880</v>
      </c>
      <c r="B831" t="s">
        <v>3234</v>
      </c>
      <c r="C831">
        <v>0.73</v>
      </c>
      <c r="D831" s="70">
        <v>45913</v>
      </c>
      <c r="E831" s="70">
        <v>45935</v>
      </c>
      <c r="F831" s="70">
        <v>45913</v>
      </c>
      <c r="G831" s="70">
        <v>45935</v>
      </c>
      <c r="H831">
        <v>5.19</v>
      </c>
      <c r="I831" s="71">
        <v>0</v>
      </c>
    </row>
    <row r="832" spans="1:9">
      <c r="A832" t="s">
        <v>3392</v>
      </c>
      <c r="B832" t="s">
        <v>4704</v>
      </c>
      <c r="C832">
        <v>0.27</v>
      </c>
      <c r="D832" s="70">
        <v>45913</v>
      </c>
      <c r="E832" s="70">
        <v>45920</v>
      </c>
      <c r="F832" s="70">
        <v>45913</v>
      </c>
      <c r="G832" s="70">
        <v>45920</v>
      </c>
      <c r="H832">
        <v>5.46</v>
      </c>
      <c r="I832" s="71">
        <v>0</v>
      </c>
    </row>
    <row r="833" spans="1:9">
      <c r="A833" t="s">
        <v>3207</v>
      </c>
      <c r="B833" t="s">
        <v>2767</v>
      </c>
      <c r="C833">
        <v>0.73</v>
      </c>
      <c r="D833" s="70">
        <v>45914</v>
      </c>
      <c r="E833" s="70">
        <v>45936</v>
      </c>
      <c r="F833" s="70">
        <v>45914</v>
      </c>
      <c r="G833" s="70">
        <v>45936</v>
      </c>
      <c r="H833">
        <v>1.96</v>
      </c>
      <c r="I833" s="71">
        <v>0</v>
      </c>
    </row>
    <row r="834" spans="1:9">
      <c r="A834" t="s">
        <v>3168</v>
      </c>
      <c r="B834" t="s">
        <v>3065</v>
      </c>
      <c r="C834">
        <v>0.73</v>
      </c>
      <c r="D834" s="70">
        <v>45914</v>
      </c>
      <c r="E834" s="70">
        <v>45936</v>
      </c>
      <c r="F834" s="70">
        <v>45914</v>
      </c>
      <c r="G834" s="70">
        <v>45936</v>
      </c>
      <c r="H834">
        <v>5.96</v>
      </c>
      <c r="I834" s="71">
        <v>0</v>
      </c>
    </row>
    <row r="835" spans="1:9">
      <c r="A835" t="s">
        <v>3169</v>
      </c>
      <c r="B835" t="s">
        <v>3067</v>
      </c>
      <c r="C835">
        <v>0.73</v>
      </c>
      <c r="D835" s="70">
        <v>45914</v>
      </c>
      <c r="E835" s="70">
        <v>45936</v>
      </c>
      <c r="F835" s="70">
        <v>45914</v>
      </c>
      <c r="G835" s="70">
        <v>45936</v>
      </c>
      <c r="H835">
        <v>5.96</v>
      </c>
      <c r="I835" s="71">
        <v>0</v>
      </c>
    </row>
    <row r="836" spans="1:9">
      <c r="A836" t="s">
        <v>3195</v>
      </c>
      <c r="B836" t="s">
        <v>4708</v>
      </c>
      <c r="C836">
        <v>0.27</v>
      </c>
      <c r="D836" s="70">
        <v>45914</v>
      </c>
      <c r="E836" s="70">
        <v>45921</v>
      </c>
      <c r="F836" s="70">
        <v>45914</v>
      </c>
      <c r="G836" s="70">
        <v>45921</v>
      </c>
      <c r="H836">
        <v>5.92</v>
      </c>
      <c r="I836" s="71">
        <v>0</v>
      </c>
    </row>
    <row r="837" spans="1:9">
      <c r="A837" t="s">
        <v>3196</v>
      </c>
      <c r="B837" t="s">
        <v>4709</v>
      </c>
      <c r="C837">
        <v>0.27</v>
      </c>
      <c r="D837" s="70">
        <v>45914</v>
      </c>
      <c r="E837" s="70">
        <v>45921</v>
      </c>
      <c r="F837" s="70">
        <v>45914</v>
      </c>
      <c r="G837" s="70">
        <v>45921</v>
      </c>
      <c r="H837">
        <v>7.54</v>
      </c>
      <c r="I837" s="71">
        <v>0</v>
      </c>
    </row>
    <row r="838" spans="1:9">
      <c r="A838" t="s">
        <v>3335</v>
      </c>
      <c r="B838" t="s">
        <v>3088</v>
      </c>
      <c r="C838">
        <v>0.73</v>
      </c>
      <c r="D838" s="70">
        <v>45914</v>
      </c>
      <c r="E838" s="70">
        <v>45936</v>
      </c>
      <c r="F838" s="70">
        <v>45914</v>
      </c>
      <c r="G838" s="70">
        <v>45936</v>
      </c>
      <c r="H838">
        <v>2.58</v>
      </c>
      <c r="I838" s="71">
        <v>0</v>
      </c>
    </row>
    <row r="839" spans="1:9">
      <c r="A839" t="s">
        <v>3257</v>
      </c>
      <c r="B839" t="s">
        <v>2989</v>
      </c>
      <c r="C839">
        <v>0.73</v>
      </c>
      <c r="D839" s="70">
        <v>45914</v>
      </c>
      <c r="E839" s="70">
        <v>45936</v>
      </c>
      <c r="F839" s="70">
        <v>45914</v>
      </c>
      <c r="G839" s="70">
        <v>45936</v>
      </c>
      <c r="H839">
        <v>2.42</v>
      </c>
      <c r="I839" s="71">
        <v>0</v>
      </c>
    </row>
    <row r="840" spans="1:9">
      <c r="A840" t="s">
        <v>3455</v>
      </c>
      <c r="B840" t="s">
        <v>2733</v>
      </c>
      <c r="C840">
        <v>0.73</v>
      </c>
      <c r="D840" s="70">
        <v>45914</v>
      </c>
      <c r="E840" s="70">
        <v>45936</v>
      </c>
      <c r="F840" s="70">
        <v>45914</v>
      </c>
      <c r="G840" s="70">
        <v>45936</v>
      </c>
      <c r="H840">
        <v>2.92</v>
      </c>
      <c r="I840" s="71">
        <v>0</v>
      </c>
    </row>
    <row r="841" spans="1:9">
      <c r="A841" t="s">
        <v>3456</v>
      </c>
      <c r="B841" t="s">
        <v>2735</v>
      </c>
      <c r="C841">
        <v>0.73</v>
      </c>
      <c r="D841" s="70">
        <v>45914</v>
      </c>
      <c r="E841" s="70">
        <v>45936</v>
      </c>
      <c r="F841" s="70">
        <v>45914</v>
      </c>
      <c r="G841" s="70">
        <v>45936</v>
      </c>
      <c r="H841">
        <v>2.92</v>
      </c>
      <c r="I841" s="71">
        <v>0</v>
      </c>
    </row>
    <row r="842" spans="1:9">
      <c r="A842" t="s">
        <v>3457</v>
      </c>
      <c r="B842" t="s">
        <v>2767</v>
      </c>
      <c r="C842">
        <v>0.73</v>
      </c>
      <c r="D842" s="70">
        <v>45914</v>
      </c>
      <c r="E842" s="70">
        <v>45936</v>
      </c>
      <c r="F842" s="70">
        <v>45914</v>
      </c>
      <c r="G842" s="70">
        <v>45936</v>
      </c>
      <c r="H842">
        <v>3.19</v>
      </c>
      <c r="I842" s="71">
        <v>0</v>
      </c>
    </row>
    <row r="843" spans="1:9">
      <c r="A843" t="s">
        <v>3458</v>
      </c>
      <c r="B843" t="s">
        <v>2769</v>
      </c>
      <c r="C843">
        <v>0.73</v>
      </c>
      <c r="D843" s="70">
        <v>45914</v>
      </c>
      <c r="E843" s="70">
        <v>45936</v>
      </c>
      <c r="F843" s="70">
        <v>45914</v>
      </c>
      <c r="G843" s="70">
        <v>45936</v>
      </c>
      <c r="H843">
        <v>4.7300000000000004</v>
      </c>
      <c r="I843" s="71">
        <v>0</v>
      </c>
    </row>
    <row r="844" spans="1:9">
      <c r="A844" t="s">
        <v>3459</v>
      </c>
      <c r="B844" t="s">
        <v>2771</v>
      </c>
      <c r="C844">
        <v>0.73</v>
      </c>
      <c r="D844" s="70">
        <v>45914</v>
      </c>
      <c r="E844" s="70">
        <v>45936</v>
      </c>
      <c r="F844" s="70">
        <v>45914</v>
      </c>
      <c r="G844" s="70">
        <v>45936</v>
      </c>
      <c r="H844">
        <v>3.19</v>
      </c>
      <c r="I844" s="71">
        <v>0</v>
      </c>
    </row>
    <row r="845" spans="1:9">
      <c r="A845" t="s">
        <v>88</v>
      </c>
      <c r="B845" t="s">
        <v>4686</v>
      </c>
      <c r="C845">
        <v>0.27</v>
      </c>
      <c r="D845" s="70">
        <v>45915</v>
      </c>
      <c r="E845" s="70">
        <v>45922</v>
      </c>
      <c r="F845" s="70">
        <v>45915</v>
      </c>
      <c r="G845" s="70">
        <v>45922</v>
      </c>
      <c r="H845">
        <v>1.92</v>
      </c>
      <c r="I845" s="71">
        <v>0</v>
      </c>
    </row>
    <row r="846" spans="1:9">
      <c r="A846" t="s">
        <v>3286</v>
      </c>
      <c r="B846" t="s">
        <v>2769</v>
      </c>
      <c r="C846">
        <v>0.73</v>
      </c>
      <c r="D846" s="70">
        <v>45915</v>
      </c>
      <c r="E846" s="70">
        <v>45937</v>
      </c>
      <c r="F846" s="70">
        <v>45915</v>
      </c>
      <c r="G846" s="70">
        <v>45937</v>
      </c>
      <c r="H846">
        <v>3.27</v>
      </c>
      <c r="I846" s="71">
        <v>0</v>
      </c>
    </row>
    <row r="847" spans="1:9">
      <c r="A847" t="s">
        <v>2290</v>
      </c>
      <c r="B847" t="s">
        <v>4689</v>
      </c>
      <c r="C847">
        <v>0.27</v>
      </c>
      <c r="D847" s="70">
        <v>45915</v>
      </c>
      <c r="E847" s="70">
        <v>45922</v>
      </c>
      <c r="F847" s="70">
        <v>45915</v>
      </c>
      <c r="G847" s="70">
        <v>45922</v>
      </c>
      <c r="H847">
        <v>1.85</v>
      </c>
      <c r="I847" s="71">
        <v>0</v>
      </c>
    </row>
    <row r="848" spans="1:9">
      <c r="A848" t="s">
        <v>3470</v>
      </c>
      <c r="B848" t="s">
        <v>2771</v>
      </c>
      <c r="C848">
        <v>0.73</v>
      </c>
      <c r="D848" s="70">
        <v>45915</v>
      </c>
      <c r="E848" s="70">
        <v>45937</v>
      </c>
      <c r="F848" s="70">
        <v>45915</v>
      </c>
      <c r="G848" s="70">
        <v>45937</v>
      </c>
      <c r="H848">
        <v>3.04</v>
      </c>
      <c r="I848" s="71">
        <v>0</v>
      </c>
    </row>
    <row r="849" spans="1:9">
      <c r="A849" t="s">
        <v>3767</v>
      </c>
      <c r="B849" t="s">
        <v>4703</v>
      </c>
      <c r="C849">
        <v>0.27</v>
      </c>
      <c r="D849" s="70">
        <v>45915</v>
      </c>
      <c r="E849" s="70">
        <v>45922</v>
      </c>
      <c r="F849" s="70">
        <v>45915</v>
      </c>
      <c r="G849" s="70">
        <v>45922</v>
      </c>
      <c r="H849">
        <v>4</v>
      </c>
      <c r="I849" s="71">
        <v>0</v>
      </c>
    </row>
    <row r="850" spans="1:9">
      <c r="A850" t="s">
        <v>3690</v>
      </c>
      <c r="B850" t="s">
        <v>2767</v>
      </c>
      <c r="C850">
        <v>0.73</v>
      </c>
      <c r="D850" s="70">
        <v>45915</v>
      </c>
      <c r="E850" s="70">
        <v>45937</v>
      </c>
      <c r="F850" s="70">
        <v>45915</v>
      </c>
      <c r="G850" s="70">
        <v>45937</v>
      </c>
      <c r="H850">
        <v>5.42</v>
      </c>
      <c r="I850" s="71">
        <v>0</v>
      </c>
    </row>
    <row r="851" spans="1:9">
      <c r="A851" t="s">
        <v>3691</v>
      </c>
      <c r="B851" t="s">
        <v>2769</v>
      </c>
      <c r="C851">
        <v>0.73</v>
      </c>
      <c r="D851" s="70">
        <v>45915</v>
      </c>
      <c r="E851" s="70">
        <v>45937</v>
      </c>
      <c r="F851" s="70">
        <v>45915</v>
      </c>
      <c r="G851" s="70">
        <v>45937</v>
      </c>
      <c r="H851">
        <v>5.42</v>
      </c>
      <c r="I851" s="71">
        <v>0</v>
      </c>
    </row>
    <row r="852" spans="1:9">
      <c r="A852" t="s">
        <v>1033</v>
      </c>
      <c r="B852" t="s">
        <v>4688</v>
      </c>
      <c r="C852">
        <v>0.27</v>
      </c>
      <c r="D852" s="70">
        <v>45916</v>
      </c>
      <c r="E852" s="70">
        <v>45924</v>
      </c>
      <c r="F852" s="70">
        <v>45916</v>
      </c>
      <c r="G852" s="70">
        <v>45924</v>
      </c>
      <c r="H852">
        <v>2.81</v>
      </c>
      <c r="I852" s="71">
        <v>0</v>
      </c>
    </row>
    <row r="853" spans="1:9">
      <c r="A853" t="s">
        <v>1184</v>
      </c>
      <c r="B853" t="s">
        <v>4694</v>
      </c>
      <c r="C853">
        <v>0.27</v>
      </c>
      <c r="D853" s="70">
        <v>45916</v>
      </c>
      <c r="E853" s="70">
        <v>45924</v>
      </c>
      <c r="F853" s="70">
        <v>45916</v>
      </c>
      <c r="G853" s="70">
        <v>45924</v>
      </c>
      <c r="H853">
        <v>3.12</v>
      </c>
      <c r="I853" s="71">
        <v>0</v>
      </c>
    </row>
    <row r="854" spans="1:9">
      <c r="A854" t="s">
        <v>3110</v>
      </c>
      <c r="B854" t="s">
        <v>4716</v>
      </c>
      <c r="C854">
        <v>0.27</v>
      </c>
      <c r="D854" s="70">
        <v>45916</v>
      </c>
      <c r="E854" s="70">
        <v>45924</v>
      </c>
      <c r="F854" s="70">
        <v>45916</v>
      </c>
      <c r="G854" s="70">
        <v>45924</v>
      </c>
      <c r="H854">
        <v>7.54</v>
      </c>
      <c r="I854" s="71">
        <v>0</v>
      </c>
    </row>
    <row r="855" spans="1:9">
      <c r="A855" t="s">
        <v>1068</v>
      </c>
      <c r="B855" t="s">
        <v>4687</v>
      </c>
      <c r="C855">
        <v>0.27</v>
      </c>
      <c r="D855" s="70">
        <v>45916</v>
      </c>
      <c r="E855" s="70">
        <v>45924</v>
      </c>
      <c r="F855" s="70">
        <v>45916</v>
      </c>
      <c r="G855" s="70">
        <v>45924</v>
      </c>
      <c r="H855">
        <v>3.69</v>
      </c>
      <c r="I855" s="71">
        <v>0</v>
      </c>
    </row>
    <row r="856" spans="1:9">
      <c r="A856" t="s">
        <v>3468</v>
      </c>
      <c r="B856" t="s">
        <v>2767</v>
      </c>
      <c r="C856">
        <v>0.73</v>
      </c>
      <c r="D856" s="70">
        <v>45916</v>
      </c>
      <c r="E856" s="70">
        <v>45938</v>
      </c>
      <c r="F856" s="70">
        <v>45916</v>
      </c>
      <c r="G856" s="70">
        <v>45938</v>
      </c>
      <c r="H856">
        <v>3</v>
      </c>
      <c r="I856" s="71">
        <v>0</v>
      </c>
    </row>
    <row r="857" spans="1:9">
      <c r="A857" t="s">
        <v>3469</v>
      </c>
      <c r="B857" t="s">
        <v>2769</v>
      </c>
      <c r="C857">
        <v>0.73</v>
      </c>
      <c r="D857" s="70">
        <v>45916</v>
      </c>
      <c r="E857" s="70">
        <v>45938</v>
      </c>
      <c r="F857" s="70">
        <v>45916</v>
      </c>
      <c r="G857" s="70">
        <v>45938</v>
      </c>
      <c r="H857">
        <v>4.42</v>
      </c>
      <c r="I857" s="71">
        <v>0</v>
      </c>
    </row>
    <row r="858" spans="1:9">
      <c r="A858" t="s">
        <v>3124</v>
      </c>
      <c r="B858" t="s">
        <v>2733</v>
      </c>
      <c r="C858">
        <v>0.73</v>
      </c>
      <c r="D858" s="70">
        <v>45916</v>
      </c>
      <c r="E858" s="70">
        <v>45938</v>
      </c>
      <c r="F858" s="70">
        <v>45916</v>
      </c>
      <c r="G858" s="70">
        <v>45938</v>
      </c>
      <c r="H858">
        <v>2.65</v>
      </c>
      <c r="I858" s="71">
        <v>0</v>
      </c>
    </row>
    <row r="859" spans="1:9">
      <c r="A859" t="s">
        <v>2293</v>
      </c>
      <c r="B859" t="s">
        <v>4692</v>
      </c>
      <c r="C859">
        <v>0.27</v>
      </c>
      <c r="D859" s="70">
        <v>45917</v>
      </c>
      <c r="E859" s="70">
        <v>45925</v>
      </c>
      <c r="F859" s="70">
        <v>45917</v>
      </c>
      <c r="G859" s="70">
        <v>45925</v>
      </c>
      <c r="H859">
        <v>1.96</v>
      </c>
      <c r="I859" s="71">
        <v>0</v>
      </c>
    </row>
    <row r="860" spans="1:9">
      <c r="A860" t="s">
        <v>86</v>
      </c>
      <c r="B860" t="s">
        <v>4686</v>
      </c>
      <c r="C860">
        <v>0.27</v>
      </c>
      <c r="D860" s="70">
        <v>45917</v>
      </c>
      <c r="E860" s="70">
        <v>45925</v>
      </c>
      <c r="F860" s="70">
        <v>45917</v>
      </c>
      <c r="G860" s="70">
        <v>45925</v>
      </c>
      <c r="H860">
        <v>2.77</v>
      </c>
      <c r="I860" s="71">
        <v>0</v>
      </c>
    </row>
    <row r="861" spans="1:9">
      <c r="A861" t="s">
        <v>1069</v>
      </c>
      <c r="B861" t="s">
        <v>4687</v>
      </c>
      <c r="C861">
        <v>0.27</v>
      </c>
      <c r="D861" s="70">
        <v>45917</v>
      </c>
      <c r="E861" s="70">
        <v>45925</v>
      </c>
      <c r="F861" s="70">
        <v>45917</v>
      </c>
      <c r="G861" s="70">
        <v>45925</v>
      </c>
      <c r="H861">
        <v>3.69</v>
      </c>
      <c r="I861" s="71">
        <v>0</v>
      </c>
    </row>
    <row r="862" spans="1:9">
      <c r="A862" t="s">
        <v>3122</v>
      </c>
      <c r="B862" t="s">
        <v>3123</v>
      </c>
      <c r="C862">
        <v>0.73</v>
      </c>
      <c r="D862" s="70">
        <v>45917</v>
      </c>
      <c r="E862" s="70">
        <v>45939</v>
      </c>
      <c r="F862" s="70">
        <v>45917</v>
      </c>
      <c r="G862" s="70">
        <v>45939</v>
      </c>
      <c r="H862">
        <v>7.69</v>
      </c>
      <c r="I862" s="71">
        <v>0</v>
      </c>
    </row>
    <row r="863" spans="1:9">
      <c r="A863" t="s">
        <v>3263</v>
      </c>
      <c r="B863" t="s">
        <v>2798</v>
      </c>
      <c r="C863">
        <v>0.73</v>
      </c>
      <c r="D863" s="70">
        <v>45917</v>
      </c>
      <c r="E863" s="70">
        <v>45939</v>
      </c>
      <c r="F863" s="70">
        <v>45917</v>
      </c>
      <c r="G863" s="70">
        <v>45939</v>
      </c>
      <c r="H863">
        <v>1.92</v>
      </c>
      <c r="I863" s="71">
        <v>0</v>
      </c>
    </row>
    <row r="864" spans="1:9">
      <c r="A864" t="s">
        <v>3350</v>
      </c>
      <c r="B864" t="s">
        <v>2771</v>
      </c>
      <c r="C864">
        <v>0.73</v>
      </c>
      <c r="D864" s="70">
        <v>45917</v>
      </c>
      <c r="E864" s="70">
        <v>45939</v>
      </c>
      <c r="F864" s="70">
        <v>45917</v>
      </c>
      <c r="G864" s="70">
        <v>45939</v>
      </c>
      <c r="H864">
        <v>2.12</v>
      </c>
      <c r="I864" s="71">
        <v>0</v>
      </c>
    </row>
    <row r="865" spans="1:9">
      <c r="A865" t="s">
        <v>3754</v>
      </c>
      <c r="B865" t="s">
        <v>3325</v>
      </c>
      <c r="C865">
        <v>0.73</v>
      </c>
      <c r="D865" s="70">
        <v>45918</v>
      </c>
      <c r="E865" s="70">
        <v>45941</v>
      </c>
      <c r="F865" s="70">
        <v>45918</v>
      </c>
      <c r="G865" s="70">
        <v>45941</v>
      </c>
      <c r="H865">
        <v>4.6900000000000004</v>
      </c>
      <c r="I865" s="71">
        <v>0</v>
      </c>
    </row>
    <row r="866" spans="1:9">
      <c r="A866" t="s">
        <v>668</v>
      </c>
      <c r="B866" t="s">
        <v>4707</v>
      </c>
      <c r="C866">
        <v>0.27</v>
      </c>
      <c r="D866" s="70">
        <v>45920</v>
      </c>
      <c r="E866" s="70">
        <v>45928</v>
      </c>
      <c r="F866" s="70">
        <v>45920</v>
      </c>
      <c r="G866" s="70">
        <v>45928</v>
      </c>
      <c r="H866">
        <v>3.81</v>
      </c>
      <c r="I866" s="71">
        <v>0</v>
      </c>
    </row>
    <row r="867" spans="1:9">
      <c r="A867" t="s">
        <v>3682</v>
      </c>
      <c r="B867" t="s">
        <v>3380</v>
      </c>
      <c r="C867">
        <v>0.73</v>
      </c>
      <c r="D867" s="70">
        <v>45920</v>
      </c>
      <c r="E867" s="70">
        <v>45942</v>
      </c>
      <c r="F867" s="70">
        <v>45920</v>
      </c>
      <c r="G867" s="70">
        <v>45942</v>
      </c>
      <c r="H867">
        <v>2.92</v>
      </c>
      <c r="I867" s="71">
        <v>0</v>
      </c>
    </row>
    <row r="868" spans="1:9">
      <c r="A868" t="s">
        <v>3765</v>
      </c>
      <c r="B868" t="s">
        <v>4703</v>
      </c>
      <c r="C868">
        <v>0.27</v>
      </c>
      <c r="D868" s="70">
        <v>45920</v>
      </c>
      <c r="E868" s="70">
        <v>45928</v>
      </c>
      <c r="F868" s="70">
        <v>45920</v>
      </c>
      <c r="G868" s="70">
        <v>45928</v>
      </c>
      <c r="H868">
        <v>4.2699999999999996</v>
      </c>
      <c r="I868" s="71">
        <v>0</v>
      </c>
    </row>
    <row r="869" spans="1:9">
      <c r="A869" t="s">
        <v>3058</v>
      </c>
      <c r="B869" t="s">
        <v>4714</v>
      </c>
      <c r="C869">
        <v>0.27</v>
      </c>
      <c r="D869" s="70">
        <v>45920</v>
      </c>
      <c r="E869" s="70">
        <v>45928</v>
      </c>
      <c r="F869" s="70">
        <v>45920</v>
      </c>
      <c r="G869" s="70">
        <v>45928</v>
      </c>
      <c r="H869">
        <v>5.58</v>
      </c>
      <c r="I869" s="71">
        <v>0</v>
      </c>
    </row>
    <row r="870" spans="1:9">
      <c r="A870" t="s">
        <v>3092</v>
      </c>
      <c r="B870" t="s">
        <v>4715</v>
      </c>
      <c r="C870">
        <v>0.27</v>
      </c>
      <c r="D870" s="70">
        <v>45920</v>
      </c>
      <c r="E870" s="70">
        <v>45928</v>
      </c>
      <c r="F870" s="70">
        <v>45920</v>
      </c>
      <c r="G870" s="70">
        <v>45928</v>
      </c>
      <c r="H870">
        <v>7.35</v>
      </c>
      <c r="I870" s="71">
        <v>0</v>
      </c>
    </row>
    <row r="871" spans="1:9">
      <c r="A871" t="s">
        <v>3170</v>
      </c>
      <c r="B871" t="s">
        <v>3069</v>
      </c>
      <c r="C871">
        <v>0.73</v>
      </c>
      <c r="D871" s="70">
        <v>45920</v>
      </c>
      <c r="E871" s="70">
        <v>45942</v>
      </c>
      <c r="F871" s="70">
        <v>45920</v>
      </c>
      <c r="G871" s="70">
        <v>45942</v>
      </c>
      <c r="H871">
        <v>8.4600000000000009</v>
      </c>
      <c r="I871" s="71">
        <v>0</v>
      </c>
    </row>
    <row r="872" spans="1:9">
      <c r="A872" t="s">
        <v>2310</v>
      </c>
      <c r="B872" t="s">
        <v>4692</v>
      </c>
      <c r="C872">
        <v>0.27</v>
      </c>
      <c r="D872" s="70">
        <v>45920</v>
      </c>
      <c r="E872" s="70">
        <v>45928</v>
      </c>
      <c r="F872" s="70">
        <v>45920</v>
      </c>
      <c r="G872" s="70">
        <v>45928</v>
      </c>
      <c r="H872">
        <v>3.12</v>
      </c>
      <c r="I872" s="71">
        <v>0</v>
      </c>
    </row>
    <row r="873" spans="1:9">
      <c r="A873" t="s">
        <v>3306</v>
      </c>
      <c r="B873" t="s">
        <v>2862</v>
      </c>
      <c r="C873">
        <v>0.73</v>
      </c>
      <c r="D873" s="70">
        <v>45920</v>
      </c>
      <c r="E873" s="70">
        <v>45942</v>
      </c>
      <c r="F873" s="70">
        <v>45920</v>
      </c>
      <c r="G873" s="70">
        <v>45942</v>
      </c>
      <c r="H873">
        <v>1.85</v>
      </c>
      <c r="I873" s="71">
        <v>0</v>
      </c>
    </row>
    <row r="874" spans="1:9">
      <c r="A874" t="s">
        <v>671</v>
      </c>
      <c r="B874" t="s">
        <v>4710</v>
      </c>
      <c r="C874">
        <v>0.27</v>
      </c>
      <c r="D874" s="70">
        <v>45920</v>
      </c>
      <c r="E874" s="70">
        <v>45928</v>
      </c>
      <c r="F874" s="70">
        <v>45920</v>
      </c>
      <c r="G874" s="70">
        <v>45928</v>
      </c>
      <c r="H874">
        <v>3.65</v>
      </c>
      <c r="I874" s="71">
        <v>0</v>
      </c>
    </row>
    <row r="875" spans="1:9">
      <c r="A875" t="s">
        <v>3212</v>
      </c>
      <c r="B875" t="s">
        <v>2771</v>
      </c>
      <c r="C875">
        <v>0.73</v>
      </c>
      <c r="D875" s="70">
        <v>45921</v>
      </c>
      <c r="E875" s="70">
        <v>45943</v>
      </c>
      <c r="F875" s="70">
        <v>45921</v>
      </c>
      <c r="G875" s="70">
        <v>45943</v>
      </c>
      <c r="H875">
        <v>2</v>
      </c>
      <c r="I875" s="71">
        <v>0</v>
      </c>
    </row>
    <row r="876" spans="1:9">
      <c r="A876" t="s">
        <v>3082</v>
      </c>
      <c r="B876" t="s">
        <v>2767</v>
      </c>
      <c r="C876">
        <v>0.73</v>
      </c>
      <c r="D876" s="70">
        <v>45921</v>
      </c>
      <c r="E876" s="70">
        <v>45943</v>
      </c>
      <c r="F876" s="70">
        <v>45921</v>
      </c>
      <c r="G876" s="70">
        <v>45943</v>
      </c>
      <c r="H876">
        <v>3.19</v>
      </c>
      <c r="I876" s="71">
        <v>0</v>
      </c>
    </row>
    <row r="877" spans="1:9">
      <c r="A877" t="s">
        <v>3083</v>
      </c>
      <c r="B877" t="s">
        <v>2769</v>
      </c>
      <c r="C877">
        <v>0.73</v>
      </c>
      <c r="D877" s="70">
        <v>45921</v>
      </c>
      <c r="E877" s="70">
        <v>45943</v>
      </c>
      <c r="F877" s="70">
        <v>45921</v>
      </c>
      <c r="G877" s="70">
        <v>45943</v>
      </c>
      <c r="H877">
        <v>4.3099999999999996</v>
      </c>
      <c r="I877" s="71">
        <v>0</v>
      </c>
    </row>
    <row r="878" spans="1:9">
      <c r="A878" t="s">
        <v>3084</v>
      </c>
      <c r="B878" t="s">
        <v>2771</v>
      </c>
      <c r="C878">
        <v>0.73</v>
      </c>
      <c r="D878" s="70">
        <v>45921</v>
      </c>
      <c r="E878" s="70">
        <v>45943</v>
      </c>
      <c r="F878" s="70">
        <v>45921</v>
      </c>
      <c r="G878" s="70">
        <v>45943</v>
      </c>
      <c r="H878">
        <v>3.19</v>
      </c>
      <c r="I878" s="71">
        <v>0</v>
      </c>
    </row>
    <row r="879" spans="1:9">
      <c r="A879" t="s">
        <v>3297</v>
      </c>
      <c r="B879" t="s">
        <v>2989</v>
      </c>
      <c r="C879">
        <v>0.73</v>
      </c>
      <c r="D879" s="70">
        <v>45921</v>
      </c>
      <c r="E879" s="70">
        <v>45943</v>
      </c>
      <c r="F879" s="70">
        <v>45921</v>
      </c>
      <c r="G879" s="70">
        <v>45943</v>
      </c>
      <c r="H879">
        <v>3.15</v>
      </c>
      <c r="I879" s="71">
        <v>0</v>
      </c>
    </row>
    <row r="880" spans="1:9">
      <c r="A880" t="s">
        <v>3365</v>
      </c>
      <c r="B880" t="s">
        <v>4702</v>
      </c>
      <c r="C880">
        <v>0.27</v>
      </c>
      <c r="D880" s="70">
        <v>45921</v>
      </c>
      <c r="E880" s="70">
        <v>45929</v>
      </c>
      <c r="F880" s="70">
        <v>45921</v>
      </c>
      <c r="G880" s="70">
        <v>45929</v>
      </c>
      <c r="H880">
        <v>2.31</v>
      </c>
      <c r="I880" s="71">
        <v>0</v>
      </c>
    </row>
    <row r="881" spans="1:9">
      <c r="A881" t="s">
        <v>3348</v>
      </c>
      <c r="B881" t="s">
        <v>2767</v>
      </c>
      <c r="C881">
        <v>0.73</v>
      </c>
      <c r="D881" s="70">
        <v>45921</v>
      </c>
      <c r="E881" s="70">
        <v>45943</v>
      </c>
      <c r="F881" s="70">
        <v>45921</v>
      </c>
      <c r="G881" s="70">
        <v>45943</v>
      </c>
      <c r="H881">
        <v>2</v>
      </c>
      <c r="I881" s="71">
        <v>0</v>
      </c>
    </row>
    <row r="882" spans="1:9">
      <c r="A882" t="s">
        <v>3523</v>
      </c>
      <c r="B882" t="s">
        <v>3236</v>
      </c>
      <c r="C882">
        <v>0.73</v>
      </c>
      <c r="D882" s="70">
        <v>45921</v>
      </c>
      <c r="E882" s="70">
        <v>45943</v>
      </c>
      <c r="F882" s="70">
        <v>45921</v>
      </c>
      <c r="G882" s="70">
        <v>45943</v>
      </c>
      <c r="H882">
        <v>5.46</v>
      </c>
      <c r="I882" s="71">
        <v>0</v>
      </c>
    </row>
    <row r="883" spans="1:9">
      <c r="A883" t="s">
        <v>2984</v>
      </c>
      <c r="B883" t="s">
        <v>4708</v>
      </c>
      <c r="C883">
        <v>0.27</v>
      </c>
      <c r="D883" s="70">
        <v>45922</v>
      </c>
      <c r="E883" s="70">
        <v>45930</v>
      </c>
      <c r="F883" s="70">
        <v>45922</v>
      </c>
      <c r="G883" s="70">
        <v>45930</v>
      </c>
      <c r="H883">
        <v>5.65</v>
      </c>
      <c r="I883" s="71">
        <v>0</v>
      </c>
    </row>
    <row r="884" spans="1:9">
      <c r="A884" t="s">
        <v>2985</v>
      </c>
      <c r="B884" t="s">
        <v>4709</v>
      </c>
      <c r="C884">
        <v>0.27</v>
      </c>
      <c r="D884" s="70">
        <v>45922</v>
      </c>
      <c r="E884" s="70">
        <v>45930</v>
      </c>
      <c r="F884" s="70">
        <v>45922</v>
      </c>
      <c r="G884" s="70">
        <v>45930</v>
      </c>
      <c r="H884">
        <v>7.27</v>
      </c>
      <c r="I884" s="71">
        <v>0</v>
      </c>
    </row>
    <row r="885" spans="1:9">
      <c r="A885" t="s">
        <v>2208</v>
      </c>
      <c r="B885" t="s">
        <v>4718</v>
      </c>
      <c r="C885">
        <v>0.27</v>
      </c>
      <c r="D885" s="70">
        <v>45922</v>
      </c>
      <c r="E885" s="70">
        <v>45930</v>
      </c>
      <c r="F885" s="70">
        <v>45922</v>
      </c>
      <c r="G885" s="70">
        <v>45930</v>
      </c>
      <c r="H885">
        <v>7.31</v>
      </c>
      <c r="I885" s="71">
        <v>0</v>
      </c>
    </row>
    <row r="886" spans="1:9">
      <c r="A886" t="s">
        <v>1126</v>
      </c>
      <c r="B886" t="s">
        <v>4693</v>
      </c>
      <c r="C886">
        <v>0.27</v>
      </c>
      <c r="D886" s="70">
        <v>45922</v>
      </c>
      <c r="E886" s="70">
        <v>45930</v>
      </c>
      <c r="F886" s="70">
        <v>45922</v>
      </c>
      <c r="G886" s="70">
        <v>45930</v>
      </c>
      <c r="H886">
        <v>3.04</v>
      </c>
      <c r="I886" s="71">
        <v>0</v>
      </c>
    </row>
    <row r="887" spans="1:9">
      <c r="A887" t="s">
        <v>3336</v>
      </c>
      <c r="B887" t="s">
        <v>3005</v>
      </c>
      <c r="C887">
        <v>0.73</v>
      </c>
      <c r="D887" s="70">
        <v>45922</v>
      </c>
      <c r="E887" s="70">
        <v>45944</v>
      </c>
      <c r="F887" s="70">
        <v>45922</v>
      </c>
      <c r="G887" s="70">
        <v>45944</v>
      </c>
      <c r="H887">
        <v>5.92</v>
      </c>
      <c r="I887" s="71">
        <v>0</v>
      </c>
    </row>
    <row r="888" spans="1:9">
      <c r="A888" t="s">
        <v>3337</v>
      </c>
      <c r="B888" t="s">
        <v>3007</v>
      </c>
      <c r="C888">
        <v>0.73</v>
      </c>
      <c r="D888" s="70">
        <v>45922</v>
      </c>
      <c r="E888" s="70">
        <v>45944</v>
      </c>
      <c r="F888" s="70">
        <v>45922</v>
      </c>
      <c r="G888" s="70">
        <v>45944</v>
      </c>
      <c r="H888">
        <v>7.54</v>
      </c>
      <c r="I888" s="71">
        <v>0</v>
      </c>
    </row>
    <row r="889" spans="1:9">
      <c r="A889" t="s">
        <v>598</v>
      </c>
      <c r="B889" t="s">
        <v>4710</v>
      </c>
      <c r="C889">
        <v>0.27</v>
      </c>
      <c r="D889" s="70">
        <v>45922</v>
      </c>
      <c r="E889" s="70">
        <v>45930</v>
      </c>
      <c r="F889" s="70">
        <v>45922</v>
      </c>
      <c r="G889" s="70">
        <v>45930</v>
      </c>
      <c r="H889">
        <v>4.42</v>
      </c>
      <c r="I889" s="71">
        <v>0</v>
      </c>
    </row>
    <row r="890" spans="1:9">
      <c r="A890" t="s">
        <v>1102</v>
      </c>
      <c r="B890" t="s">
        <v>4693</v>
      </c>
      <c r="C890">
        <v>0.27</v>
      </c>
      <c r="D890" s="70">
        <v>45924</v>
      </c>
      <c r="E890" s="70">
        <v>45931</v>
      </c>
      <c r="F890" s="70">
        <v>45924</v>
      </c>
      <c r="G890" s="70">
        <v>45931</v>
      </c>
      <c r="H890">
        <v>1.77</v>
      </c>
      <c r="I890" s="71">
        <v>0</v>
      </c>
    </row>
    <row r="891" spans="1:9">
      <c r="A891" t="s">
        <v>3210</v>
      </c>
      <c r="B891" t="s">
        <v>2767</v>
      </c>
      <c r="C891">
        <v>0.73</v>
      </c>
      <c r="D891" s="70">
        <v>45924</v>
      </c>
      <c r="E891" s="70">
        <v>45945</v>
      </c>
      <c r="F891" s="70">
        <v>45924</v>
      </c>
      <c r="G891" s="70">
        <v>45945</v>
      </c>
      <c r="H891">
        <v>1.92</v>
      </c>
      <c r="I891" s="71">
        <v>0</v>
      </c>
    </row>
    <row r="892" spans="1:9">
      <c r="A892" t="s">
        <v>1042</v>
      </c>
      <c r="B892" t="s">
        <v>4688</v>
      </c>
      <c r="C892">
        <v>0.27</v>
      </c>
      <c r="D892" s="70">
        <v>45924</v>
      </c>
      <c r="E892" s="70">
        <v>45931</v>
      </c>
      <c r="F892" s="70">
        <v>45924</v>
      </c>
      <c r="G892" s="70">
        <v>45931</v>
      </c>
      <c r="H892">
        <v>3.31</v>
      </c>
      <c r="I892" s="71">
        <v>0</v>
      </c>
    </row>
    <row r="893" spans="1:9">
      <c r="A893" t="s">
        <v>3394</v>
      </c>
      <c r="B893" t="s">
        <v>4698</v>
      </c>
      <c r="C893">
        <v>0.27</v>
      </c>
      <c r="D893" s="70">
        <v>45924</v>
      </c>
      <c r="E893" s="70">
        <v>45931</v>
      </c>
      <c r="F893" s="70">
        <v>45924</v>
      </c>
      <c r="G893" s="70">
        <v>45931</v>
      </c>
      <c r="H893">
        <v>2.73</v>
      </c>
      <c r="I893" s="71">
        <v>0</v>
      </c>
    </row>
    <row r="894" spans="1:9">
      <c r="A894" t="s">
        <v>480</v>
      </c>
      <c r="B894" t="s">
        <v>4696</v>
      </c>
      <c r="C894">
        <v>0.27</v>
      </c>
      <c r="D894" s="70">
        <v>45924</v>
      </c>
      <c r="E894" s="70">
        <v>45931</v>
      </c>
      <c r="F894" s="70">
        <v>45924</v>
      </c>
      <c r="G894" s="70">
        <v>45931</v>
      </c>
      <c r="H894">
        <v>3.27</v>
      </c>
      <c r="I894" s="71">
        <v>0</v>
      </c>
    </row>
    <row r="895" spans="1:9">
      <c r="A895" t="s">
        <v>3301</v>
      </c>
      <c r="B895" t="s">
        <v>2798</v>
      </c>
      <c r="C895">
        <v>0.73</v>
      </c>
      <c r="D895" s="70">
        <v>45924</v>
      </c>
      <c r="E895" s="70">
        <v>45945</v>
      </c>
      <c r="F895" s="70">
        <v>45924</v>
      </c>
      <c r="G895" s="70">
        <v>45945</v>
      </c>
      <c r="H895">
        <v>1.85</v>
      </c>
      <c r="I895" s="71">
        <v>0</v>
      </c>
    </row>
    <row r="896" spans="1:9">
      <c r="A896" t="s">
        <v>2294</v>
      </c>
      <c r="B896" t="s">
        <v>4692</v>
      </c>
      <c r="C896">
        <v>0.27</v>
      </c>
      <c r="D896" s="70">
        <v>45924</v>
      </c>
      <c r="E896" s="70">
        <v>45931</v>
      </c>
      <c r="F896" s="70">
        <v>45924</v>
      </c>
      <c r="G896" s="70">
        <v>45931</v>
      </c>
      <c r="H896">
        <v>2.42</v>
      </c>
      <c r="I896" s="71">
        <v>0</v>
      </c>
    </row>
    <row r="897" spans="1:9">
      <c r="A897" t="s">
        <v>2303</v>
      </c>
      <c r="B897" t="s">
        <v>4692</v>
      </c>
      <c r="C897">
        <v>0.27</v>
      </c>
      <c r="D897" s="70">
        <v>45924</v>
      </c>
      <c r="E897" s="70">
        <v>45931</v>
      </c>
      <c r="F897" s="70">
        <v>45924</v>
      </c>
      <c r="G897" s="70">
        <v>45931</v>
      </c>
      <c r="H897">
        <v>3.19</v>
      </c>
      <c r="I897" s="71">
        <v>0</v>
      </c>
    </row>
    <row r="898" spans="1:9">
      <c r="A898" t="s">
        <v>1115</v>
      </c>
      <c r="B898" t="s">
        <v>4693</v>
      </c>
      <c r="C898">
        <v>0.27</v>
      </c>
      <c r="D898" s="70">
        <v>45924</v>
      </c>
      <c r="E898" s="70">
        <v>45931</v>
      </c>
      <c r="F898" s="70">
        <v>45924</v>
      </c>
      <c r="G898" s="70">
        <v>45931</v>
      </c>
      <c r="H898">
        <v>3.19</v>
      </c>
      <c r="I898" s="71">
        <v>0</v>
      </c>
    </row>
    <row r="899" spans="1:9">
      <c r="A899" t="s">
        <v>2274</v>
      </c>
      <c r="B899" t="s">
        <v>4689</v>
      </c>
      <c r="C899">
        <v>0.27</v>
      </c>
      <c r="D899" s="70">
        <v>45924</v>
      </c>
      <c r="E899" s="70">
        <v>45931</v>
      </c>
      <c r="F899" s="70">
        <v>45924</v>
      </c>
      <c r="G899" s="70">
        <v>45931</v>
      </c>
      <c r="H899">
        <v>3.19</v>
      </c>
      <c r="I899" s="71">
        <v>0</v>
      </c>
    </row>
    <row r="900" spans="1:9">
      <c r="A900" t="s">
        <v>3896</v>
      </c>
      <c r="B900" t="s">
        <v>3234</v>
      </c>
      <c r="C900">
        <v>0.73</v>
      </c>
      <c r="D900" s="70">
        <v>45924</v>
      </c>
      <c r="E900" s="70">
        <v>45945</v>
      </c>
      <c r="F900" s="70">
        <v>45924</v>
      </c>
      <c r="G900" s="70">
        <v>45945</v>
      </c>
      <c r="H900">
        <v>4</v>
      </c>
      <c r="I900" s="71">
        <v>0</v>
      </c>
    </row>
    <row r="901" spans="1:9">
      <c r="A901" t="s">
        <v>2301</v>
      </c>
      <c r="B901" t="s">
        <v>4692</v>
      </c>
      <c r="C901">
        <v>0.27</v>
      </c>
      <c r="D901" s="70">
        <v>45925</v>
      </c>
      <c r="E901" s="70">
        <v>45932</v>
      </c>
      <c r="F901" s="70">
        <v>45925</v>
      </c>
      <c r="G901" s="70">
        <v>45932</v>
      </c>
      <c r="H901">
        <v>2.04</v>
      </c>
      <c r="I901" s="71">
        <v>0</v>
      </c>
    </row>
    <row r="902" spans="1:9">
      <c r="A902" t="s">
        <v>3574</v>
      </c>
      <c r="B902" t="s">
        <v>4688</v>
      </c>
      <c r="C902">
        <v>0.27</v>
      </c>
      <c r="D902" s="70">
        <v>45925</v>
      </c>
      <c r="E902" s="70">
        <v>45932</v>
      </c>
      <c r="F902" s="70">
        <v>45925</v>
      </c>
      <c r="G902" s="70">
        <v>45932</v>
      </c>
      <c r="H902">
        <v>5.12</v>
      </c>
      <c r="I902" s="71">
        <v>0</v>
      </c>
    </row>
    <row r="903" spans="1:9">
      <c r="A903" t="s">
        <v>169</v>
      </c>
      <c r="B903" t="s">
        <v>4686</v>
      </c>
      <c r="C903">
        <v>0.27</v>
      </c>
      <c r="D903" s="70">
        <v>45925</v>
      </c>
      <c r="E903" s="70">
        <v>45932</v>
      </c>
      <c r="F903" s="70">
        <v>45925</v>
      </c>
      <c r="G903" s="70">
        <v>45932</v>
      </c>
      <c r="H903">
        <v>3.27</v>
      </c>
      <c r="I903" s="71">
        <v>0</v>
      </c>
    </row>
    <row r="904" spans="1:9">
      <c r="A904" t="s">
        <v>1078</v>
      </c>
      <c r="B904" t="s">
        <v>4687</v>
      </c>
      <c r="C904">
        <v>0.27</v>
      </c>
      <c r="D904" s="70">
        <v>45925</v>
      </c>
      <c r="E904" s="70">
        <v>45932</v>
      </c>
      <c r="F904" s="70">
        <v>45925</v>
      </c>
      <c r="G904" s="70">
        <v>45932</v>
      </c>
      <c r="H904">
        <v>6.92</v>
      </c>
      <c r="I904" s="71">
        <v>0</v>
      </c>
    </row>
    <row r="905" spans="1:9">
      <c r="A905" t="s">
        <v>3121</v>
      </c>
      <c r="B905" t="s">
        <v>2771</v>
      </c>
      <c r="C905">
        <v>0.73</v>
      </c>
      <c r="D905" s="70">
        <v>45925</v>
      </c>
      <c r="E905" s="70">
        <v>45946</v>
      </c>
      <c r="F905" s="70">
        <v>45925</v>
      </c>
      <c r="G905" s="70">
        <v>45946</v>
      </c>
      <c r="H905">
        <v>2.81</v>
      </c>
      <c r="I905" s="71">
        <v>0</v>
      </c>
    </row>
    <row r="906" spans="1:9">
      <c r="A906" t="s">
        <v>3302</v>
      </c>
      <c r="B906" t="s">
        <v>2862</v>
      </c>
      <c r="C906">
        <v>0.73</v>
      </c>
      <c r="D906" s="70">
        <v>45925</v>
      </c>
      <c r="E906" s="70">
        <v>45946</v>
      </c>
      <c r="F906" s="70">
        <v>45925</v>
      </c>
      <c r="G906" s="70">
        <v>45946</v>
      </c>
      <c r="H906">
        <v>3.12</v>
      </c>
      <c r="I906" s="71">
        <v>0</v>
      </c>
    </row>
    <row r="907" spans="1:9">
      <c r="A907" t="s">
        <v>3231</v>
      </c>
      <c r="B907" t="s">
        <v>3128</v>
      </c>
      <c r="C907">
        <v>0.73</v>
      </c>
      <c r="D907" s="70">
        <v>45925</v>
      </c>
      <c r="E907" s="70">
        <v>45946</v>
      </c>
      <c r="F907" s="70">
        <v>45925</v>
      </c>
      <c r="G907" s="70">
        <v>45946</v>
      </c>
      <c r="H907">
        <v>7.54</v>
      </c>
      <c r="I907" s="71">
        <v>0</v>
      </c>
    </row>
    <row r="908" spans="1:9">
      <c r="A908" t="s">
        <v>3303</v>
      </c>
      <c r="B908" t="s">
        <v>4711</v>
      </c>
      <c r="C908">
        <v>0.27</v>
      </c>
      <c r="D908" s="70">
        <v>45925</v>
      </c>
      <c r="E908" s="70">
        <v>45932</v>
      </c>
      <c r="F908" s="70">
        <v>45925</v>
      </c>
      <c r="G908" s="70">
        <v>45932</v>
      </c>
      <c r="H908">
        <v>6</v>
      </c>
      <c r="I908" s="71">
        <v>0</v>
      </c>
    </row>
    <row r="909" spans="1:9">
      <c r="A909" t="s">
        <v>3388</v>
      </c>
      <c r="B909" t="s">
        <v>2769</v>
      </c>
      <c r="C909">
        <v>0.73</v>
      </c>
      <c r="D909" s="70">
        <v>45925</v>
      </c>
      <c r="E909" s="70">
        <v>45946</v>
      </c>
      <c r="F909" s="70">
        <v>45925</v>
      </c>
      <c r="G909" s="70">
        <v>45946</v>
      </c>
      <c r="H909">
        <v>3.69</v>
      </c>
      <c r="I909" s="71">
        <v>0</v>
      </c>
    </row>
    <row r="910" spans="1:9">
      <c r="A910" t="s">
        <v>3567</v>
      </c>
      <c r="B910" t="s">
        <v>4688</v>
      </c>
      <c r="C910">
        <v>0.27</v>
      </c>
      <c r="D910" s="70">
        <v>45925</v>
      </c>
      <c r="E910" s="70">
        <v>45932</v>
      </c>
      <c r="F910" s="70">
        <v>45925</v>
      </c>
      <c r="G910" s="70">
        <v>45932</v>
      </c>
      <c r="H910">
        <v>4.8499999999999996</v>
      </c>
      <c r="I910" s="71">
        <v>0</v>
      </c>
    </row>
    <row r="911" spans="1:9">
      <c r="A911" t="s">
        <v>3810</v>
      </c>
      <c r="B911" t="s">
        <v>4688</v>
      </c>
      <c r="C911">
        <v>0.27</v>
      </c>
      <c r="D911" s="70">
        <v>45925</v>
      </c>
      <c r="E911" s="70">
        <v>45932</v>
      </c>
      <c r="F911" s="70">
        <v>45925</v>
      </c>
      <c r="G911" s="70">
        <v>45932</v>
      </c>
      <c r="H911">
        <v>5.27</v>
      </c>
      <c r="I911" s="71">
        <v>0</v>
      </c>
    </row>
    <row r="912" spans="1:9">
      <c r="A912" t="s">
        <v>3274</v>
      </c>
      <c r="B912" t="s">
        <v>2796</v>
      </c>
      <c r="C912">
        <v>0.73</v>
      </c>
      <c r="D912" s="70">
        <v>45927</v>
      </c>
      <c r="E912" s="70">
        <v>45948</v>
      </c>
      <c r="F912" s="70">
        <v>45927</v>
      </c>
      <c r="G912" s="70">
        <v>45948</v>
      </c>
      <c r="H912">
        <v>1.96</v>
      </c>
      <c r="I912" s="71">
        <v>0</v>
      </c>
    </row>
    <row r="913" spans="1:9">
      <c r="A913" t="s">
        <v>3119</v>
      </c>
      <c r="B913" t="s">
        <v>2767</v>
      </c>
      <c r="C913">
        <v>0.73</v>
      </c>
      <c r="D913" s="70">
        <v>45927</v>
      </c>
      <c r="E913" s="70">
        <v>45948</v>
      </c>
      <c r="F913" s="70">
        <v>45927</v>
      </c>
      <c r="G913" s="70">
        <v>45948</v>
      </c>
      <c r="H913">
        <v>2.77</v>
      </c>
      <c r="I913" s="71">
        <v>0</v>
      </c>
    </row>
    <row r="914" spans="1:9">
      <c r="A914" t="s">
        <v>3120</v>
      </c>
      <c r="B914" t="s">
        <v>2769</v>
      </c>
      <c r="C914">
        <v>0.73</v>
      </c>
      <c r="D914" s="70">
        <v>45927</v>
      </c>
      <c r="E914" s="70">
        <v>45948</v>
      </c>
      <c r="F914" s="70">
        <v>45927</v>
      </c>
      <c r="G914" s="70">
        <v>45948</v>
      </c>
      <c r="H914">
        <v>3.69</v>
      </c>
      <c r="I914" s="71">
        <v>0</v>
      </c>
    </row>
    <row r="915" spans="1:9">
      <c r="A915" t="s">
        <v>2213</v>
      </c>
      <c r="B915" t="s">
        <v>4718</v>
      </c>
      <c r="C915">
        <v>0.27</v>
      </c>
      <c r="D915" s="70">
        <v>45927</v>
      </c>
      <c r="E915" s="70">
        <v>45934</v>
      </c>
      <c r="F915" s="70">
        <v>45927</v>
      </c>
      <c r="G915" s="70">
        <v>45934</v>
      </c>
      <c r="H915">
        <v>7.23</v>
      </c>
      <c r="I915" s="71">
        <v>0</v>
      </c>
    </row>
    <row r="916" spans="1:9">
      <c r="A916" t="s">
        <v>1325</v>
      </c>
      <c r="B916" t="s">
        <v>4697</v>
      </c>
      <c r="C916">
        <v>0.27</v>
      </c>
      <c r="D916" s="70">
        <v>45927</v>
      </c>
      <c r="E916" s="70">
        <v>45934</v>
      </c>
      <c r="F916" s="70">
        <v>45927</v>
      </c>
      <c r="G916" s="70">
        <v>45934</v>
      </c>
      <c r="H916">
        <v>2.73</v>
      </c>
      <c r="I916" s="71">
        <v>0</v>
      </c>
    </row>
    <row r="917" spans="1:9">
      <c r="A917" t="s">
        <v>1105</v>
      </c>
      <c r="B917" t="s">
        <v>4693</v>
      </c>
      <c r="C917">
        <v>0.27</v>
      </c>
      <c r="D917" s="70">
        <v>45927</v>
      </c>
      <c r="E917" s="70">
        <v>45934</v>
      </c>
      <c r="F917" s="70">
        <v>45927</v>
      </c>
      <c r="G917" s="70">
        <v>45934</v>
      </c>
      <c r="H917">
        <v>2.38</v>
      </c>
      <c r="I917" s="71">
        <v>0</v>
      </c>
    </row>
    <row r="918" spans="1:9">
      <c r="A918" t="s">
        <v>3304</v>
      </c>
      <c r="B918" t="s">
        <v>4712</v>
      </c>
      <c r="C918">
        <v>0.27</v>
      </c>
      <c r="D918" s="70">
        <v>45927</v>
      </c>
      <c r="E918" s="70">
        <v>45934</v>
      </c>
      <c r="F918" s="70">
        <v>45927</v>
      </c>
      <c r="G918" s="70">
        <v>45934</v>
      </c>
      <c r="H918">
        <v>5.96</v>
      </c>
      <c r="I918" s="71">
        <v>0</v>
      </c>
    </row>
    <row r="919" spans="1:9">
      <c r="A919" t="s">
        <v>3310</v>
      </c>
      <c r="B919" t="s">
        <v>4714</v>
      </c>
      <c r="C919">
        <v>0.27</v>
      </c>
      <c r="D919" s="70">
        <v>45927</v>
      </c>
      <c r="E919" s="70">
        <v>45934</v>
      </c>
      <c r="F919" s="70">
        <v>45927</v>
      </c>
      <c r="G919" s="70">
        <v>45934</v>
      </c>
      <c r="H919">
        <v>6.15</v>
      </c>
      <c r="I919" s="71">
        <v>0</v>
      </c>
    </row>
    <row r="920" spans="1:9">
      <c r="A920" t="s">
        <v>1168</v>
      </c>
      <c r="B920" t="s">
        <v>4694</v>
      </c>
      <c r="C920">
        <v>0.27</v>
      </c>
      <c r="D920" s="70">
        <v>45927</v>
      </c>
      <c r="E920" s="70">
        <v>45934</v>
      </c>
      <c r="F920" s="70">
        <v>45927</v>
      </c>
      <c r="G920" s="70">
        <v>45934</v>
      </c>
      <c r="H920">
        <v>3.12</v>
      </c>
      <c r="I920" s="71">
        <v>0</v>
      </c>
    </row>
    <row r="921" spans="1:9">
      <c r="A921" t="s">
        <v>2260</v>
      </c>
      <c r="B921" t="s">
        <v>4689</v>
      </c>
      <c r="C921">
        <v>0.27</v>
      </c>
      <c r="D921" s="70">
        <v>45928</v>
      </c>
      <c r="E921" s="70">
        <v>45935</v>
      </c>
      <c r="F921" s="70">
        <v>45928</v>
      </c>
      <c r="G921" s="70">
        <v>45935</v>
      </c>
      <c r="H921">
        <v>1.54</v>
      </c>
      <c r="I921" s="71">
        <v>0</v>
      </c>
    </row>
    <row r="922" spans="1:9">
      <c r="A922" t="s">
        <v>1155</v>
      </c>
      <c r="B922" t="s">
        <v>4694</v>
      </c>
      <c r="C922">
        <v>0.27</v>
      </c>
      <c r="D922" s="70">
        <v>45928</v>
      </c>
      <c r="E922" s="70">
        <v>45935</v>
      </c>
      <c r="F922" s="70">
        <v>45928</v>
      </c>
      <c r="G922" s="70">
        <v>45935</v>
      </c>
      <c r="H922">
        <v>1.54</v>
      </c>
      <c r="I922" s="71">
        <v>0</v>
      </c>
    </row>
    <row r="923" spans="1:9">
      <c r="A923" t="s">
        <v>2305</v>
      </c>
      <c r="B923" t="s">
        <v>4692</v>
      </c>
      <c r="C923">
        <v>0.27</v>
      </c>
      <c r="D923" s="70">
        <v>45928</v>
      </c>
      <c r="E923" s="70">
        <v>45935</v>
      </c>
      <c r="F923" s="70">
        <v>45928</v>
      </c>
      <c r="G923" s="70">
        <v>45935</v>
      </c>
      <c r="H923">
        <v>3.42</v>
      </c>
      <c r="I923" s="71">
        <v>0</v>
      </c>
    </row>
    <row r="924" spans="1:9">
      <c r="A924" t="s">
        <v>1117</v>
      </c>
      <c r="B924" t="s">
        <v>4693</v>
      </c>
      <c r="C924">
        <v>0.27</v>
      </c>
      <c r="D924" s="70">
        <v>45928</v>
      </c>
      <c r="E924" s="70">
        <v>45935</v>
      </c>
      <c r="F924" s="70">
        <v>45928</v>
      </c>
      <c r="G924" s="70">
        <v>45935</v>
      </c>
      <c r="H924">
        <v>3.42</v>
      </c>
      <c r="I924" s="71">
        <v>0</v>
      </c>
    </row>
    <row r="925" spans="1:9">
      <c r="A925" t="s">
        <v>2268</v>
      </c>
      <c r="B925" t="s">
        <v>4689</v>
      </c>
      <c r="C925">
        <v>0.27</v>
      </c>
      <c r="D925" s="70">
        <v>45928</v>
      </c>
      <c r="E925" s="70">
        <v>45935</v>
      </c>
      <c r="F925" s="70">
        <v>45928</v>
      </c>
      <c r="G925" s="70">
        <v>45935</v>
      </c>
      <c r="H925">
        <v>3.46</v>
      </c>
      <c r="I925" s="71">
        <v>0</v>
      </c>
    </row>
    <row r="926" spans="1:9">
      <c r="A926" t="s">
        <v>1319</v>
      </c>
      <c r="B926" t="s">
        <v>4697</v>
      </c>
      <c r="C926">
        <v>0.27</v>
      </c>
      <c r="D926" s="70">
        <v>45928</v>
      </c>
      <c r="E926" s="70">
        <v>45935</v>
      </c>
      <c r="F926" s="70">
        <v>45928</v>
      </c>
      <c r="G926" s="70">
        <v>45935</v>
      </c>
      <c r="H926">
        <v>2.65</v>
      </c>
      <c r="I926" s="71">
        <v>0</v>
      </c>
    </row>
    <row r="927" spans="1:9">
      <c r="A927" t="s">
        <v>1032</v>
      </c>
      <c r="B927" t="s">
        <v>4688</v>
      </c>
      <c r="C927">
        <v>0.27</v>
      </c>
      <c r="D927" s="70">
        <v>45928</v>
      </c>
      <c r="E927" s="70">
        <v>45935</v>
      </c>
      <c r="F927" s="70">
        <v>45928</v>
      </c>
      <c r="G927" s="70">
        <v>45935</v>
      </c>
      <c r="H927">
        <v>2.23</v>
      </c>
      <c r="I927" s="71">
        <v>0</v>
      </c>
    </row>
    <row r="928" spans="1:9">
      <c r="A928" t="s">
        <v>2295</v>
      </c>
      <c r="B928" t="s">
        <v>4692</v>
      </c>
      <c r="C928">
        <v>0.27</v>
      </c>
      <c r="D928" s="70">
        <v>45928</v>
      </c>
      <c r="E928" s="70">
        <v>45935</v>
      </c>
      <c r="F928" s="70">
        <v>45928</v>
      </c>
      <c r="G928" s="70">
        <v>45935</v>
      </c>
      <c r="H928">
        <v>3.04</v>
      </c>
      <c r="I928" s="71">
        <v>0</v>
      </c>
    </row>
    <row r="929" spans="1:9">
      <c r="A929" t="s">
        <v>1107</v>
      </c>
      <c r="B929" t="s">
        <v>4693</v>
      </c>
      <c r="C929">
        <v>0.27</v>
      </c>
      <c r="D929" s="70">
        <v>45928</v>
      </c>
      <c r="E929" s="70">
        <v>45935</v>
      </c>
      <c r="F929" s="70">
        <v>45928</v>
      </c>
      <c r="G929" s="70">
        <v>45935</v>
      </c>
      <c r="H929">
        <v>3.04</v>
      </c>
      <c r="I929" s="71">
        <v>0</v>
      </c>
    </row>
    <row r="930" spans="1:9">
      <c r="A930" t="s">
        <v>2265</v>
      </c>
      <c r="B930" t="s">
        <v>4689</v>
      </c>
      <c r="C930">
        <v>0.27</v>
      </c>
      <c r="D930" s="70">
        <v>45928</v>
      </c>
      <c r="E930" s="70">
        <v>45935</v>
      </c>
      <c r="F930" s="70">
        <v>45928</v>
      </c>
      <c r="G930" s="70">
        <v>45935</v>
      </c>
      <c r="H930">
        <v>3.12</v>
      </c>
      <c r="I930" s="71">
        <v>0</v>
      </c>
    </row>
    <row r="931" spans="1:9">
      <c r="A931" t="s">
        <v>1047</v>
      </c>
      <c r="B931" t="s">
        <v>4688</v>
      </c>
      <c r="C931">
        <v>0.27</v>
      </c>
      <c r="D931" s="70">
        <v>45928</v>
      </c>
      <c r="E931" s="70">
        <v>45935</v>
      </c>
      <c r="F931" s="70">
        <v>45928</v>
      </c>
      <c r="G931" s="70">
        <v>45935</v>
      </c>
      <c r="H931">
        <v>3.04</v>
      </c>
      <c r="I931" s="71">
        <v>0</v>
      </c>
    </row>
    <row r="932" spans="1:9">
      <c r="A932" t="s">
        <v>2415</v>
      </c>
      <c r="B932" t="s">
        <v>4681</v>
      </c>
      <c r="C932">
        <v>0.27</v>
      </c>
      <c r="D932" s="70">
        <v>45928</v>
      </c>
      <c r="E932" s="70">
        <v>45935</v>
      </c>
      <c r="F932" s="70">
        <v>45928</v>
      </c>
      <c r="G932" s="70">
        <v>45935</v>
      </c>
      <c r="H932">
        <v>2.04</v>
      </c>
      <c r="I932" s="71">
        <v>0</v>
      </c>
    </row>
    <row r="933" spans="1:9">
      <c r="A933" t="s">
        <v>3507</v>
      </c>
      <c r="B933" t="s">
        <v>4686</v>
      </c>
      <c r="C933">
        <v>0.27</v>
      </c>
      <c r="D933" s="70">
        <v>45929</v>
      </c>
      <c r="E933" s="70">
        <v>45936</v>
      </c>
      <c r="F933" s="70">
        <v>45929</v>
      </c>
      <c r="G933" s="70">
        <v>45936</v>
      </c>
      <c r="H933">
        <v>5.81</v>
      </c>
      <c r="I933" s="71">
        <v>0</v>
      </c>
    </row>
    <row r="934" spans="1:9">
      <c r="A934" t="s">
        <v>3508</v>
      </c>
      <c r="B934" t="s">
        <v>4687</v>
      </c>
      <c r="C934">
        <v>0.27</v>
      </c>
      <c r="D934" s="70">
        <v>45929</v>
      </c>
      <c r="E934" s="70">
        <v>45936</v>
      </c>
      <c r="F934" s="70">
        <v>45929</v>
      </c>
      <c r="G934" s="70">
        <v>45936</v>
      </c>
      <c r="H934">
        <v>5.81</v>
      </c>
      <c r="I934" s="71">
        <v>0</v>
      </c>
    </row>
    <row r="935" spans="1:9">
      <c r="A935" t="s">
        <v>3509</v>
      </c>
      <c r="B935" t="s">
        <v>4688</v>
      </c>
      <c r="C935">
        <v>0.27</v>
      </c>
      <c r="D935" s="70">
        <v>45929</v>
      </c>
      <c r="E935" s="70">
        <v>45936</v>
      </c>
      <c r="F935" s="70">
        <v>45929</v>
      </c>
      <c r="G935" s="70">
        <v>45936</v>
      </c>
      <c r="H935">
        <v>5.81</v>
      </c>
      <c r="I935" s="71">
        <v>0</v>
      </c>
    </row>
    <row r="936" spans="1:9">
      <c r="A936" t="s">
        <v>1162</v>
      </c>
      <c r="B936" t="s">
        <v>4694</v>
      </c>
      <c r="C936">
        <v>0.27</v>
      </c>
      <c r="D936" s="70">
        <v>45929</v>
      </c>
      <c r="E936" s="70">
        <v>45936</v>
      </c>
      <c r="F936" s="70">
        <v>45929</v>
      </c>
      <c r="G936" s="70">
        <v>45936</v>
      </c>
      <c r="H936">
        <v>3.35</v>
      </c>
      <c r="I936" s="71">
        <v>0</v>
      </c>
    </row>
    <row r="937" spans="1:9">
      <c r="A937" t="s">
        <v>3800</v>
      </c>
      <c r="B937" t="s">
        <v>3380</v>
      </c>
      <c r="C937">
        <v>0.73</v>
      </c>
      <c r="D937" s="70">
        <v>45929</v>
      </c>
      <c r="E937" s="70">
        <v>45950</v>
      </c>
      <c r="F937" s="70">
        <v>45929</v>
      </c>
      <c r="G937" s="70">
        <v>45950</v>
      </c>
      <c r="H937">
        <v>3.81</v>
      </c>
      <c r="I937" s="71">
        <v>0</v>
      </c>
    </row>
    <row r="938" spans="1:9">
      <c r="A938" t="s">
        <v>3894</v>
      </c>
      <c r="B938" t="s">
        <v>3234</v>
      </c>
      <c r="C938">
        <v>0.73</v>
      </c>
      <c r="D938" s="70">
        <v>45929</v>
      </c>
      <c r="E938" s="70">
        <v>45950</v>
      </c>
      <c r="F938" s="70">
        <v>45929</v>
      </c>
      <c r="G938" s="70">
        <v>45950</v>
      </c>
      <c r="H938">
        <v>4.2699999999999996</v>
      </c>
      <c r="I938" s="71">
        <v>0</v>
      </c>
    </row>
    <row r="939" spans="1:9">
      <c r="A939" t="s">
        <v>3194</v>
      </c>
      <c r="B939" t="s">
        <v>3098</v>
      </c>
      <c r="C939">
        <v>0.73</v>
      </c>
      <c r="D939" s="70">
        <v>45929</v>
      </c>
      <c r="E939" s="70">
        <v>45950</v>
      </c>
      <c r="F939" s="70">
        <v>45929</v>
      </c>
      <c r="G939" s="70">
        <v>45950</v>
      </c>
      <c r="H939">
        <v>5.58</v>
      </c>
      <c r="I939" s="71">
        <v>0</v>
      </c>
    </row>
    <row r="940" spans="1:9">
      <c r="A940" t="s">
        <v>3218</v>
      </c>
      <c r="B940" t="s">
        <v>3123</v>
      </c>
      <c r="C940">
        <v>0.73</v>
      </c>
      <c r="D940" s="70">
        <v>45929</v>
      </c>
      <c r="E940" s="70">
        <v>45950</v>
      </c>
      <c r="F940" s="70">
        <v>45929</v>
      </c>
      <c r="G940" s="70">
        <v>45950</v>
      </c>
      <c r="H940">
        <v>7.35</v>
      </c>
      <c r="I940" s="71">
        <v>0</v>
      </c>
    </row>
    <row r="941" spans="1:9">
      <c r="A941" t="s">
        <v>2263</v>
      </c>
      <c r="B941" t="s">
        <v>4689</v>
      </c>
      <c r="C941">
        <v>0.27</v>
      </c>
      <c r="D941" s="70">
        <v>45929</v>
      </c>
      <c r="E941" s="70">
        <v>45936</v>
      </c>
      <c r="F941" s="70">
        <v>45929</v>
      </c>
      <c r="G941" s="70">
        <v>45936</v>
      </c>
      <c r="H941">
        <v>2.35</v>
      </c>
      <c r="I941" s="71">
        <v>0</v>
      </c>
    </row>
    <row r="942" spans="1:9">
      <c r="A942" t="s">
        <v>525</v>
      </c>
      <c r="B942" t="s">
        <v>4701</v>
      </c>
      <c r="C942">
        <v>0.27</v>
      </c>
      <c r="D942" s="70">
        <v>45929</v>
      </c>
      <c r="E942" s="70">
        <v>45936</v>
      </c>
      <c r="F942" s="70">
        <v>45929</v>
      </c>
      <c r="G942" s="70">
        <v>45936</v>
      </c>
      <c r="H942">
        <v>2.92</v>
      </c>
      <c r="I942" s="71">
        <v>0</v>
      </c>
    </row>
    <row r="943" spans="1:9">
      <c r="A943" t="s">
        <v>3485</v>
      </c>
      <c r="B943" t="s">
        <v>2796</v>
      </c>
      <c r="C943">
        <v>0.73</v>
      </c>
      <c r="D943" s="70">
        <v>45929</v>
      </c>
      <c r="E943" s="70">
        <v>45950</v>
      </c>
      <c r="F943" s="70">
        <v>45929</v>
      </c>
      <c r="G943" s="70">
        <v>45950</v>
      </c>
      <c r="H943">
        <v>3.12</v>
      </c>
      <c r="I943" s="71">
        <v>0</v>
      </c>
    </row>
    <row r="944" spans="1:9">
      <c r="A944" t="s">
        <v>131</v>
      </c>
      <c r="B944" t="s">
        <v>4686</v>
      </c>
      <c r="C944">
        <v>0.27</v>
      </c>
      <c r="D944" s="70">
        <v>45929</v>
      </c>
      <c r="E944" s="70">
        <v>45936</v>
      </c>
      <c r="F944" s="70">
        <v>45929</v>
      </c>
      <c r="G944" s="70">
        <v>45936</v>
      </c>
      <c r="H944">
        <v>3</v>
      </c>
      <c r="I944" s="71">
        <v>0</v>
      </c>
    </row>
    <row r="945" spans="1:9">
      <c r="A945" t="s">
        <v>1083</v>
      </c>
      <c r="B945" t="s">
        <v>4687</v>
      </c>
      <c r="C945">
        <v>0.27</v>
      </c>
      <c r="D945" s="70">
        <v>45929</v>
      </c>
      <c r="E945" s="70">
        <v>45936</v>
      </c>
      <c r="F945" s="70">
        <v>45929</v>
      </c>
      <c r="G945" s="70">
        <v>45936</v>
      </c>
      <c r="H945">
        <v>3.88</v>
      </c>
      <c r="I945" s="71">
        <v>0</v>
      </c>
    </row>
    <row r="946" spans="1:9">
      <c r="A946" t="s">
        <v>3721</v>
      </c>
      <c r="B946" t="s">
        <v>3684</v>
      </c>
      <c r="C946">
        <v>0.73</v>
      </c>
      <c r="D946" s="70">
        <v>45929</v>
      </c>
      <c r="E946" s="70">
        <v>45950</v>
      </c>
      <c r="F946" s="70">
        <v>45929</v>
      </c>
      <c r="G946" s="70">
        <v>45950</v>
      </c>
      <c r="H946">
        <v>3.65</v>
      </c>
      <c r="I946" s="71">
        <v>0</v>
      </c>
    </row>
    <row r="947" spans="1:9">
      <c r="A947" t="s">
        <v>3705</v>
      </c>
      <c r="B947" t="s">
        <v>4686</v>
      </c>
      <c r="C947">
        <v>0.27</v>
      </c>
      <c r="D947" s="70">
        <v>45929</v>
      </c>
      <c r="E947" s="70">
        <v>45936</v>
      </c>
      <c r="F947" s="70">
        <v>45929</v>
      </c>
      <c r="G947" s="70">
        <v>45936</v>
      </c>
      <c r="H947">
        <v>5.96</v>
      </c>
      <c r="I947" s="71">
        <v>0</v>
      </c>
    </row>
    <row r="948" spans="1:9">
      <c r="A948" t="s">
        <v>3706</v>
      </c>
      <c r="B948" t="s">
        <v>4687</v>
      </c>
      <c r="C948">
        <v>0.27</v>
      </c>
      <c r="D948" s="70">
        <v>45929</v>
      </c>
      <c r="E948" s="70">
        <v>45936</v>
      </c>
      <c r="F948" s="70">
        <v>45929</v>
      </c>
      <c r="G948" s="70">
        <v>45936</v>
      </c>
      <c r="H948">
        <v>5.96</v>
      </c>
      <c r="I948" s="71">
        <v>0</v>
      </c>
    </row>
    <row r="949" spans="1:9">
      <c r="A949" t="s">
        <v>3707</v>
      </c>
      <c r="B949" t="s">
        <v>4688</v>
      </c>
      <c r="C949">
        <v>0.27</v>
      </c>
      <c r="D949" s="70">
        <v>45929</v>
      </c>
      <c r="E949" s="70">
        <v>45936</v>
      </c>
      <c r="F949" s="70">
        <v>45929</v>
      </c>
      <c r="G949" s="70">
        <v>45936</v>
      </c>
      <c r="H949">
        <v>5.96</v>
      </c>
      <c r="I949" s="71">
        <v>0</v>
      </c>
    </row>
    <row r="950" spans="1:9">
      <c r="A950" t="s">
        <v>1050</v>
      </c>
      <c r="B950" t="s">
        <v>4688</v>
      </c>
      <c r="C950">
        <v>0.27</v>
      </c>
      <c r="D950" s="70">
        <v>45930</v>
      </c>
      <c r="E950" s="70">
        <v>45937</v>
      </c>
      <c r="F950" s="70">
        <v>45930</v>
      </c>
      <c r="G950" s="70">
        <v>45937</v>
      </c>
      <c r="H950">
        <v>2.62</v>
      </c>
      <c r="I950" s="71">
        <v>0</v>
      </c>
    </row>
    <row r="951" spans="1:9">
      <c r="A951" t="s">
        <v>956</v>
      </c>
      <c r="B951" t="s">
        <v>4717</v>
      </c>
      <c r="C951">
        <v>0.27</v>
      </c>
      <c r="D951" s="70">
        <v>45930</v>
      </c>
      <c r="E951" s="70">
        <v>45937</v>
      </c>
      <c r="F951" s="70">
        <v>45930</v>
      </c>
      <c r="G951" s="70">
        <v>45937</v>
      </c>
      <c r="H951">
        <v>4.46</v>
      </c>
      <c r="I951" s="71">
        <v>0</v>
      </c>
    </row>
    <row r="952" spans="1:9">
      <c r="A952" t="s">
        <v>3268</v>
      </c>
      <c r="B952" t="s">
        <v>4705</v>
      </c>
      <c r="C952">
        <v>0.27</v>
      </c>
      <c r="D952" s="70">
        <v>45930</v>
      </c>
      <c r="E952" s="70">
        <v>45937</v>
      </c>
      <c r="F952" s="70">
        <v>45930</v>
      </c>
      <c r="G952" s="70">
        <v>45937</v>
      </c>
      <c r="H952">
        <v>2.69</v>
      </c>
      <c r="I952" s="71">
        <v>0</v>
      </c>
    </row>
    <row r="953" spans="1:9">
      <c r="A953" t="s">
        <v>3340</v>
      </c>
      <c r="B953" t="s">
        <v>4715</v>
      </c>
      <c r="C953">
        <v>0.27</v>
      </c>
      <c r="D953" s="70">
        <v>45930</v>
      </c>
      <c r="E953" s="70">
        <v>45937</v>
      </c>
      <c r="F953" s="70">
        <v>45930</v>
      </c>
      <c r="G953" s="70">
        <v>45937</v>
      </c>
      <c r="H953">
        <v>7.04</v>
      </c>
      <c r="I953" s="71">
        <v>0</v>
      </c>
    </row>
    <row r="954" spans="1:9">
      <c r="A954" t="s">
        <v>3482</v>
      </c>
      <c r="B954" t="s">
        <v>2918</v>
      </c>
      <c r="C954">
        <v>0.73</v>
      </c>
      <c r="D954" s="70">
        <v>45930</v>
      </c>
      <c r="E954" s="70">
        <v>45951</v>
      </c>
      <c r="F954" s="70">
        <v>45930</v>
      </c>
      <c r="G954" s="70">
        <v>45951</v>
      </c>
      <c r="H954">
        <v>2.31</v>
      </c>
      <c r="I954" s="71">
        <v>0</v>
      </c>
    </row>
    <row r="955" spans="1:9">
      <c r="A955" t="s">
        <v>2166</v>
      </c>
      <c r="B955" t="s">
        <v>4703</v>
      </c>
      <c r="C955">
        <v>0.27</v>
      </c>
      <c r="D955" s="70">
        <v>45930</v>
      </c>
      <c r="E955" s="70">
        <v>45937</v>
      </c>
      <c r="F955" s="70">
        <v>45930</v>
      </c>
      <c r="G955" s="70">
        <v>45937</v>
      </c>
      <c r="H955">
        <v>4.38</v>
      </c>
      <c r="I955" s="71">
        <v>0</v>
      </c>
    </row>
    <row r="956" spans="1:9">
      <c r="A956" t="s">
        <v>2379</v>
      </c>
      <c r="B956" t="s">
        <v>4719</v>
      </c>
      <c r="C956">
        <v>0.27</v>
      </c>
      <c r="D956" s="70">
        <v>45931</v>
      </c>
      <c r="E956" s="70">
        <v>45938</v>
      </c>
      <c r="F956" s="70">
        <v>45931</v>
      </c>
      <c r="G956" s="70">
        <v>45938</v>
      </c>
      <c r="H956">
        <v>7</v>
      </c>
      <c r="I956" s="71">
        <v>0</v>
      </c>
    </row>
    <row r="957" spans="1:9">
      <c r="A957" t="s">
        <v>3085</v>
      </c>
      <c r="B957" t="s">
        <v>3005</v>
      </c>
      <c r="C957">
        <v>0.73</v>
      </c>
      <c r="D957" s="70">
        <v>45931</v>
      </c>
      <c r="E957" s="70">
        <v>45952</v>
      </c>
      <c r="F957" s="70">
        <v>45931</v>
      </c>
      <c r="G957" s="70">
        <v>45952</v>
      </c>
      <c r="H957">
        <v>5.65</v>
      </c>
      <c r="I957" s="71">
        <v>0</v>
      </c>
    </row>
    <row r="958" spans="1:9">
      <c r="A958" t="s">
        <v>3086</v>
      </c>
      <c r="B958" t="s">
        <v>3007</v>
      </c>
      <c r="C958">
        <v>0.73</v>
      </c>
      <c r="D958" s="70">
        <v>45931</v>
      </c>
      <c r="E958" s="70">
        <v>45952</v>
      </c>
      <c r="F958" s="70">
        <v>45931</v>
      </c>
      <c r="G958" s="70">
        <v>45952</v>
      </c>
      <c r="H958">
        <v>7.27</v>
      </c>
      <c r="I958" s="71">
        <v>0</v>
      </c>
    </row>
    <row r="959" spans="1:9">
      <c r="A959" t="s">
        <v>3645</v>
      </c>
      <c r="B959" t="s">
        <v>3400</v>
      </c>
      <c r="C959">
        <v>0.73</v>
      </c>
      <c r="D959" s="70">
        <v>45931</v>
      </c>
      <c r="E959" s="70">
        <v>45952</v>
      </c>
      <c r="F959" s="70">
        <v>45931</v>
      </c>
      <c r="G959" s="70">
        <v>45952</v>
      </c>
      <c r="H959">
        <v>7.31</v>
      </c>
      <c r="I959" s="71">
        <v>0</v>
      </c>
    </row>
    <row r="960" spans="1:9">
      <c r="A960" t="s">
        <v>3486</v>
      </c>
      <c r="B960" t="s">
        <v>2817</v>
      </c>
      <c r="C960">
        <v>0.73</v>
      </c>
      <c r="D960" s="70">
        <v>45931</v>
      </c>
      <c r="E960" s="70">
        <v>45952</v>
      </c>
      <c r="F960" s="70">
        <v>45931</v>
      </c>
      <c r="G960" s="70">
        <v>45952</v>
      </c>
      <c r="H960">
        <v>3.04</v>
      </c>
      <c r="I960" s="71">
        <v>0</v>
      </c>
    </row>
    <row r="961" spans="1:9">
      <c r="A961" t="s">
        <v>1158</v>
      </c>
      <c r="B961" t="s">
        <v>4694</v>
      </c>
      <c r="C961">
        <v>0.27</v>
      </c>
      <c r="D961" s="70">
        <v>45931</v>
      </c>
      <c r="E961" s="70">
        <v>45938</v>
      </c>
      <c r="F961" s="70">
        <v>45931</v>
      </c>
      <c r="G961" s="70">
        <v>45938</v>
      </c>
      <c r="H961">
        <v>2.81</v>
      </c>
      <c r="I961" s="71">
        <v>0</v>
      </c>
    </row>
    <row r="962" spans="1:9">
      <c r="A962" t="s">
        <v>3722</v>
      </c>
      <c r="B962" t="s">
        <v>3684</v>
      </c>
      <c r="C962">
        <v>0.73</v>
      </c>
      <c r="D962" s="70">
        <v>45931</v>
      </c>
      <c r="E962" s="70">
        <v>45952</v>
      </c>
      <c r="F962" s="70">
        <v>45931</v>
      </c>
      <c r="G962" s="70">
        <v>45952</v>
      </c>
      <c r="H962">
        <v>4.42</v>
      </c>
      <c r="I962" s="71">
        <v>0</v>
      </c>
    </row>
    <row r="963" spans="1:9">
      <c r="A963" t="s">
        <v>1111</v>
      </c>
      <c r="B963" t="s">
        <v>4693</v>
      </c>
      <c r="C963">
        <v>0.27</v>
      </c>
      <c r="D963" s="70">
        <v>45932</v>
      </c>
      <c r="E963" s="70">
        <v>45939</v>
      </c>
      <c r="F963" s="70">
        <v>45932</v>
      </c>
      <c r="G963" s="70">
        <v>45939</v>
      </c>
      <c r="H963">
        <v>1.81</v>
      </c>
      <c r="I963" s="71">
        <v>0</v>
      </c>
    </row>
    <row r="964" spans="1:9">
      <c r="A964" t="s">
        <v>3275</v>
      </c>
      <c r="B964" t="s">
        <v>2817</v>
      </c>
      <c r="C964">
        <v>0.73</v>
      </c>
      <c r="D964" s="70">
        <v>45932</v>
      </c>
      <c r="E964" s="70">
        <v>45953</v>
      </c>
      <c r="F964" s="70">
        <v>45932</v>
      </c>
      <c r="G964" s="70">
        <v>45953</v>
      </c>
      <c r="H964">
        <v>1.77</v>
      </c>
      <c r="I964" s="71">
        <v>0</v>
      </c>
    </row>
    <row r="965" spans="1:9">
      <c r="A965" t="s">
        <v>2297</v>
      </c>
      <c r="B965" t="s">
        <v>4692</v>
      </c>
      <c r="C965">
        <v>0.27</v>
      </c>
      <c r="D965" s="70">
        <v>45932</v>
      </c>
      <c r="E965" s="70">
        <v>45939</v>
      </c>
      <c r="F965" s="70">
        <v>45932</v>
      </c>
      <c r="G965" s="70">
        <v>45939</v>
      </c>
      <c r="H965">
        <v>2.65</v>
      </c>
      <c r="I965" s="71">
        <v>0</v>
      </c>
    </row>
    <row r="966" spans="1:9">
      <c r="A966" t="s">
        <v>1109</v>
      </c>
      <c r="B966" t="s">
        <v>4693</v>
      </c>
      <c r="C966">
        <v>0.27</v>
      </c>
      <c r="D966" s="70">
        <v>45932</v>
      </c>
      <c r="E966" s="70">
        <v>45939</v>
      </c>
      <c r="F966" s="70">
        <v>45932</v>
      </c>
      <c r="G966" s="70">
        <v>45939</v>
      </c>
      <c r="H966">
        <v>2.65</v>
      </c>
      <c r="I966" s="71">
        <v>0</v>
      </c>
    </row>
    <row r="967" spans="1:9">
      <c r="A967" t="s">
        <v>2267</v>
      </c>
      <c r="B967" t="s">
        <v>4689</v>
      </c>
      <c r="C967">
        <v>0.27</v>
      </c>
      <c r="D967" s="70">
        <v>45932</v>
      </c>
      <c r="E967" s="70">
        <v>45939</v>
      </c>
      <c r="F967" s="70">
        <v>45932</v>
      </c>
      <c r="G967" s="70">
        <v>45939</v>
      </c>
      <c r="H967">
        <v>2.73</v>
      </c>
      <c r="I967" s="71">
        <v>0</v>
      </c>
    </row>
    <row r="968" spans="1:9">
      <c r="A968" t="s">
        <v>1160</v>
      </c>
      <c r="B968" t="s">
        <v>4694</v>
      </c>
      <c r="C968">
        <v>0.27</v>
      </c>
      <c r="D968" s="70">
        <v>45932</v>
      </c>
      <c r="E968" s="70">
        <v>45939</v>
      </c>
      <c r="F968" s="70">
        <v>45932</v>
      </c>
      <c r="G968" s="70">
        <v>45939</v>
      </c>
      <c r="H968">
        <v>2.54</v>
      </c>
      <c r="I968" s="71">
        <v>0</v>
      </c>
    </row>
    <row r="969" spans="1:9">
      <c r="A969" t="s">
        <v>3191</v>
      </c>
      <c r="B969" t="s">
        <v>2771</v>
      </c>
      <c r="C969">
        <v>0.73</v>
      </c>
      <c r="D969" s="70">
        <v>45932</v>
      </c>
      <c r="E969" s="70">
        <v>45953</v>
      </c>
      <c r="F969" s="70">
        <v>45932</v>
      </c>
      <c r="G969" s="70">
        <v>45953</v>
      </c>
      <c r="H969">
        <v>3.31</v>
      </c>
      <c r="I969" s="71">
        <v>0</v>
      </c>
    </row>
    <row r="970" spans="1:9">
      <c r="A970" t="s">
        <v>3526</v>
      </c>
      <c r="B970" t="s">
        <v>3041</v>
      </c>
      <c r="C970">
        <v>0.73</v>
      </c>
      <c r="D970" s="70">
        <v>45932</v>
      </c>
      <c r="E970" s="70">
        <v>45953</v>
      </c>
      <c r="F970" s="70">
        <v>45932</v>
      </c>
      <c r="G970" s="70">
        <v>45953</v>
      </c>
      <c r="H970">
        <v>2.73</v>
      </c>
      <c r="I970" s="71">
        <v>0</v>
      </c>
    </row>
    <row r="971" spans="1:9">
      <c r="A971" t="s">
        <v>3409</v>
      </c>
      <c r="B971" t="s">
        <v>3021</v>
      </c>
      <c r="C971">
        <v>0.73</v>
      </c>
      <c r="D971" s="70">
        <v>45932</v>
      </c>
      <c r="E971" s="70">
        <v>45953</v>
      </c>
      <c r="F971" s="70">
        <v>45932</v>
      </c>
      <c r="G971" s="70">
        <v>45953</v>
      </c>
      <c r="H971">
        <v>3.27</v>
      </c>
      <c r="I971" s="71">
        <v>0</v>
      </c>
    </row>
    <row r="972" spans="1:9">
      <c r="A972" t="s">
        <v>1157</v>
      </c>
      <c r="B972" t="s">
        <v>4694</v>
      </c>
      <c r="C972">
        <v>0.27</v>
      </c>
      <c r="D972" s="70">
        <v>45932</v>
      </c>
      <c r="E972" s="70">
        <v>45939</v>
      </c>
      <c r="F972" s="70">
        <v>45932</v>
      </c>
      <c r="G972" s="70">
        <v>45939</v>
      </c>
      <c r="H972">
        <v>2.04</v>
      </c>
      <c r="I972" s="71">
        <v>0</v>
      </c>
    </row>
    <row r="973" spans="1:9">
      <c r="A973" t="s">
        <v>3431</v>
      </c>
      <c r="B973" t="s">
        <v>4700</v>
      </c>
      <c r="C973">
        <v>0.27</v>
      </c>
      <c r="D973" s="70">
        <v>45932</v>
      </c>
      <c r="E973" s="70">
        <v>45939</v>
      </c>
      <c r="F973" s="70">
        <v>45932</v>
      </c>
      <c r="G973" s="70">
        <v>45939</v>
      </c>
      <c r="H973">
        <v>2.38</v>
      </c>
      <c r="I973" s="71">
        <v>0</v>
      </c>
    </row>
    <row r="974" spans="1:9">
      <c r="A974" t="s">
        <v>3529</v>
      </c>
      <c r="B974" t="s">
        <v>2796</v>
      </c>
      <c r="C974">
        <v>0.73</v>
      </c>
      <c r="D974" s="70">
        <v>45932</v>
      </c>
      <c r="E974" s="70">
        <v>45953</v>
      </c>
      <c r="F974" s="70">
        <v>45932</v>
      </c>
      <c r="G974" s="70">
        <v>45953</v>
      </c>
      <c r="H974">
        <v>2.42</v>
      </c>
      <c r="I974" s="71">
        <v>0</v>
      </c>
    </row>
    <row r="975" spans="1:9">
      <c r="A975" t="s">
        <v>3520</v>
      </c>
      <c r="B975" t="s">
        <v>2796</v>
      </c>
      <c r="C975">
        <v>0.73</v>
      </c>
      <c r="D975" s="70">
        <v>45932</v>
      </c>
      <c r="E975" s="70">
        <v>45953</v>
      </c>
      <c r="F975" s="70">
        <v>45932</v>
      </c>
      <c r="G975" s="70">
        <v>45953</v>
      </c>
      <c r="H975">
        <v>3.19</v>
      </c>
      <c r="I975" s="71">
        <v>0</v>
      </c>
    </row>
    <row r="976" spans="1:9">
      <c r="A976" t="s">
        <v>3521</v>
      </c>
      <c r="B976" t="s">
        <v>2817</v>
      </c>
      <c r="C976">
        <v>0.73</v>
      </c>
      <c r="D976" s="70">
        <v>45932</v>
      </c>
      <c r="E976" s="70">
        <v>45953</v>
      </c>
      <c r="F976" s="70">
        <v>45932</v>
      </c>
      <c r="G976" s="70">
        <v>45953</v>
      </c>
      <c r="H976">
        <v>3.19</v>
      </c>
      <c r="I976" s="71">
        <v>0</v>
      </c>
    </row>
    <row r="977" spans="1:9">
      <c r="A977" t="s">
        <v>3522</v>
      </c>
      <c r="B977" t="s">
        <v>2798</v>
      </c>
      <c r="C977">
        <v>0.73</v>
      </c>
      <c r="D977" s="70">
        <v>45932</v>
      </c>
      <c r="E977" s="70">
        <v>45953</v>
      </c>
      <c r="F977" s="70">
        <v>45932</v>
      </c>
      <c r="G977" s="70">
        <v>45953</v>
      </c>
      <c r="H977">
        <v>3.19</v>
      </c>
      <c r="I977" s="71">
        <v>0</v>
      </c>
    </row>
    <row r="978" spans="1:9">
      <c r="A978" t="s">
        <v>826</v>
      </c>
      <c r="B978" t="s">
        <v>4688</v>
      </c>
      <c r="C978">
        <v>0.27</v>
      </c>
      <c r="D978" s="70">
        <v>45932</v>
      </c>
      <c r="E978" s="70">
        <v>45939</v>
      </c>
      <c r="F978" s="70">
        <v>45932</v>
      </c>
      <c r="G978" s="70">
        <v>45939</v>
      </c>
      <c r="H978">
        <v>2.81</v>
      </c>
      <c r="I978" s="71">
        <v>0</v>
      </c>
    </row>
    <row r="979" spans="1:9">
      <c r="A979" t="s">
        <v>3503</v>
      </c>
      <c r="B979" t="s">
        <v>4686</v>
      </c>
      <c r="C979">
        <v>0.27</v>
      </c>
      <c r="D979" s="70">
        <v>45932</v>
      </c>
      <c r="E979" s="70">
        <v>45939</v>
      </c>
      <c r="F979" s="70">
        <v>45932</v>
      </c>
      <c r="G979" s="70">
        <v>45939</v>
      </c>
      <c r="H979">
        <v>5.42</v>
      </c>
      <c r="I979" s="71">
        <v>0</v>
      </c>
    </row>
    <row r="980" spans="1:9">
      <c r="A980" t="s">
        <v>3504</v>
      </c>
      <c r="B980" t="s">
        <v>4687</v>
      </c>
      <c r="C980">
        <v>0.27</v>
      </c>
      <c r="D980" s="70">
        <v>45932</v>
      </c>
      <c r="E980" s="70">
        <v>45939</v>
      </c>
      <c r="F980" s="70">
        <v>45932</v>
      </c>
      <c r="G980" s="70">
        <v>45939</v>
      </c>
      <c r="H980">
        <v>5.42</v>
      </c>
      <c r="I980" s="71">
        <v>0</v>
      </c>
    </row>
    <row r="981" spans="1:9">
      <c r="A981" t="s">
        <v>3505</v>
      </c>
      <c r="B981" t="s">
        <v>4688</v>
      </c>
      <c r="C981">
        <v>0.27</v>
      </c>
      <c r="D981" s="70">
        <v>45932</v>
      </c>
      <c r="E981" s="70">
        <v>45939</v>
      </c>
      <c r="F981" s="70">
        <v>45932</v>
      </c>
      <c r="G981" s="70">
        <v>45939</v>
      </c>
      <c r="H981">
        <v>5.42</v>
      </c>
      <c r="I981" s="71">
        <v>0</v>
      </c>
    </row>
    <row r="982" spans="1:9">
      <c r="A982" t="s">
        <v>3273</v>
      </c>
      <c r="B982" t="s">
        <v>4698</v>
      </c>
      <c r="C982">
        <v>0.27</v>
      </c>
      <c r="D982" s="70">
        <v>45934</v>
      </c>
      <c r="E982" s="70">
        <v>45941</v>
      </c>
      <c r="F982" s="70">
        <v>45934</v>
      </c>
      <c r="G982" s="70">
        <v>45941</v>
      </c>
      <c r="H982">
        <v>1.92</v>
      </c>
      <c r="I982" s="71">
        <v>0</v>
      </c>
    </row>
    <row r="983" spans="1:9">
      <c r="A983" t="s">
        <v>122</v>
      </c>
      <c r="B983" t="s">
        <v>4686</v>
      </c>
      <c r="C983">
        <v>0.27</v>
      </c>
      <c r="D983" s="70">
        <v>45934</v>
      </c>
      <c r="E983" s="70">
        <v>45941</v>
      </c>
      <c r="F983" s="70">
        <v>45934</v>
      </c>
      <c r="G983" s="70">
        <v>45941</v>
      </c>
      <c r="H983">
        <v>2.5</v>
      </c>
      <c r="I983" s="71">
        <v>0</v>
      </c>
    </row>
    <row r="984" spans="1:9">
      <c r="A984" t="s">
        <v>3278</v>
      </c>
      <c r="B984" t="s">
        <v>2796</v>
      </c>
      <c r="C984">
        <v>0.73</v>
      </c>
      <c r="D984" s="70">
        <v>45934</v>
      </c>
      <c r="E984" s="70">
        <v>45955</v>
      </c>
      <c r="F984" s="70">
        <v>45934</v>
      </c>
      <c r="G984" s="70">
        <v>45955</v>
      </c>
      <c r="H984">
        <v>2.04</v>
      </c>
      <c r="I984" s="71">
        <v>0</v>
      </c>
    </row>
    <row r="985" spans="1:9">
      <c r="A985" t="s">
        <v>3702</v>
      </c>
      <c r="B985" t="s">
        <v>2771</v>
      </c>
      <c r="C985">
        <v>0.73</v>
      </c>
      <c r="D985" s="70">
        <v>45934</v>
      </c>
      <c r="E985" s="70">
        <v>45955</v>
      </c>
      <c r="F985" s="70">
        <v>45934</v>
      </c>
      <c r="G985" s="70">
        <v>45955</v>
      </c>
      <c r="H985">
        <v>5.12</v>
      </c>
      <c r="I985" s="71">
        <v>0</v>
      </c>
    </row>
    <row r="986" spans="1:9">
      <c r="A986" t="s">
        <v>3057</v>
      </c>
      <c r="B986" t="s">
        <v>4705</v>
      </c>
      <c r="C986">
        <v>0.27</v>
      </c>
      <c r="D986" s="70">
        <v>45934</v>
      </c>
      <c r="E986" s="70">
        <v>45941</v>
      </c>
      <c r="F986" s="70">
        <v>45934</v>
      </c>
      <c r="G986" s="70">
        <v>45941</v>
      </c>
      <c r="H986">
        <v>4.38</v>
      </c>
      <c r="I986" s="71">
        <v>0</v>
      </c>
    </row>
    <row r="987" spans="1:9">
      <c r="A987" t="s">
        <v>3054</v>
      </c>
      <c r="B987" t="s">
        <v>4711</v>
      </c>
      <c r="C987">
        <v>0.27</v>
      </c>
      <c r="D987" s="70">
        <v>45934</v>
      </c>
      <c r="E987" s="70">
        <v>45941</v>
      </c>
      <c r="F987" s="70">
        <v>45934</v>
      </c>
      <c r="G987" s="70">
        <v>45941</v>
      </c>
      <c r="H987">
        <v>5.73</v>
      </c>
      <c r="I987" s="71">
        <v>0</v>
      </c>
    </row>
    <row r="988" spans="1:9">
      <c r="A988" t="s">
        <v>3055</v>
      </c>
      <c r="B988" t="s">
        <v>4712</v>
      </c>
      <c r="C988">
        <v>0.27</v>
      </c>
      <c r="D988" s="70">
        <v>45934</v>
      </c>
      <c r="E988" s="70">
        <v>45941</v>
      </c>
      <c r="F988" s="70">
        <v>45934</v>
      </c>
      <c r="G988" s="70">
        <v>45941</v>
      </c>
      <c r="H988">
        <v>5.73</v>
      </c>
      <c r="I988" s="71">
        <v>0</v>
      </c>
    </row>
    <row r="989" spans="1:9">
      <c r="A989" t="s">
        <v>3056</v>
      </c>
      <c r="B989" t="s">
        <v>4713</v>
      </c>
      <c r="C989">
        <v>0.27</v>
      </c>
      <c r="D989" s="70">
        <v>45934</v>
      </c>
      <c r="E989" s="70">
        <v>45941</v>
      </c>
      <c r="F989" s="70">
        <v>45934</v>
      </c>
      <c r="G989" s="70">
        <v>45941</v>
      </c>
      <c r="H989">
        <v>7.77</v>
      </c>
      <c r="I989" s="71">
        <v>0</v>
      </c>
    </row>
    <row r="990" spans="1:9">
      <c r="A990" t="s">
        <v>3189</v>
      </c>
      <c r="B990" t="s">
        <v>2767</v>
      </c>
      <c r="C990">
        <v>0.73</v>
      </c>
      <c r="D990" s="70">
        <v>45934</v>
      </c>
      <c r="E990" s="70">
        <v>45955</v>
      </c>
      <c r="F990" s="70">
        <v>45934</v>
      </c>
      <c r="G990" s="70">
        <v>45955</v>
      </c>
      <c r="H990">
        <v>3.27</v>
      </c>
      <c r="I990" s="71">
        <v>0</v>
      </c>
    </row>
    <row r="991" spans="1:9">
      <c r="A991" t="s">
        <v>3190</v>
      </c>
      <c r="B991" t="s">
        <v>2769</v>
      </c>
      <c r="C991">
        <v>0.73</v>
      </c>
      <c r="D991" s="70">
        <v>45934</v>
      </c>
      <c r="E991" s="70">
        <v>45955</v>
      </c>
      <c r="F991" s="70">
        <v>45934</v>
      </c>
      <c r="G991" s="70">
        <v>45955</v>
      </c>
      <c r="H991">
        <v>6.92</v>
      </c>
      <c r="I991" s="71">
        <v>0</v>
      </c>
    </row>
    <row r="992" spans="1:9">
      <c r="A992" t="s">
        <v>2245</v>
      </c>
      <c r="B992" t="s">
        <v>4699</v>
      </c>
      <c r="C992">
        <v>0.27</v>
      </c>
      <c r="D992" s="70">
        <v>45934</v>
      </c>
      <c r="E992" s="70">
        <v>45941</v>
      </c>
      <c r="F992" s="70">
        <v>45934</v>
      </c>
      <c r="G992" s="70">
        <v>45941</v>
      </c>
      <c r="H992">
        <v>2.31</v>
      </c>
      <c r="I992" s="71">
        <v>0</v>
      </c>
    </row>
    <row r="993" spans="1:9">
      <c r="A993" t="s">
        <v>3436</v>
      </c>
      <c r="B993" t="s">
        <v>3065</v>
      </c>
      <c r="C993">
        <v>0.73</v>
      </c>
      <c r="D993" s="70">
        <v>45934</v>
      </c>
      <c r="E993" s="70">
        <v>45955</v>
      </c>
      <c r="F993" s="70">
        <v>45934</v>
      </c>
      <c r="G993" s="70">
        <v>45955</v>
      </c>
      <c r="H993">
        <v>6</v>
      </c>
      <c r="I993" s="71">
        <v>0</v>
      </c>
    </row>
    <row r="994" spans="1:9">
      <c r="A994" t="s">
        <v>1048</v>
      </c>
      <c r="B994" t="s">
        <v>4688</v>
      </c>
      <c r="C994">
        <v>0.27</v>
      </c>
      <c r="D994" s="70">
        <v>45934</v>
      </c>
      <c r="E994" s="70">
        <v>45941</v>
      </c>
      <c r="F994" s="70">
        <v>45934</v>
      </c>
      <c r="G994" s="70">
        <v>45941</v>
      </c>
      <c r="H994">
        <v>2.27</v>
      </c>
      <c r="I994" s="71">
        <v>0</v>
      </c>
    </row>
    <row r="995" spans="1:9">
      <c r="A995" t="s">
        <v>3219</v>
      </c>
      <c r="B995" t="s">
        <v>4708</v>
      </c>
      <c r="C995">
        <v>0.27</v>
      </c>
      <c r="D995" s="70">
        <v>45934</v>
      </c>
      <c r="E995" s="70">
        <v>45941</v>
      </c>
      <c r="F995" s="70">
        <v>45934</v>
      </c>
      <c r="G995" s="70">
        <v>45941</v>
      </c>
      <c r="H995">
        <v>5.31</v>
      </c>
      <c r="I995" s="71">
        <v>0</v>
      </c>
    </row>
    <row r="996" spans="1:9">
      <c r="A996" t="s">
        <v>3220</v>
      </c>
      <c r="B996" t="s">
        <v>4709</v>
      </c>
      <c r="C996">
        <v>0.27</v>
      </c>
      <c r="D996" s="70">
        <v>45934</v>
      </c>
      <c r="E996" s="70">
        <v>45941</v>
      </c>
      <c r="F996" s="70">
        <v>45934</v>
      </c>
      <c r="G996" s="70">
        <v>45941</v>
      </c>
      <c r="H996">
        <v>6.92</v>
      </c>
      <c r="I996" s="71">
        <v>0</v>
      </c>
    </row>
    <row r="997" spans="1:9">
      <c r="A997" t="s">
        <v>74</v>
      </c>
      <c r="B997" t="s">
        <v>4686</v>
      </c>
      <c r="C997">
        <v>0.27</v>
      </c>
      <c r="D997" s="70">
        <v>45934</v>
      </c>
      <c r="E997" s="70">
        <v>45941</v>
      </c>
      <c r="F997" s="70">
        <v>45934</v>
      </c>
      <c r="G997" s="70">
        <v>45941</v>
      </c>
      <c r="H997">
        <v>2.77</v>
      </c>
      <c r="I997" s="71">
        <v>0</v>
      </c>
    </row>
    <row r="998" spans="1:9">
      <c r="A998" t="s">
        <v>427</v>
      </c>
      <c r="B998" t="s">
        <v>4687</v>
      </c>
      <c r="C998">
        <v>0.27</v>
      </c>
      <c r="D998" s="70">
        <v>45934</v>
      </c>
      <c r="E998" s="70">
        <v>45941</v>
      </c>
      <c r="F998" s="70">
        <v>45934</v>
      </c>
      <c r="G998" s="70">
        <v>45941</v>
      </c>
      <c r="H998">
        <v>4.12</v>
      </c>
      <c r="I998" s="71">
        <v>0</v>
      </c>
    </row>
    <row r="999" spans="1:9">
      <c r="A999" t="s">
        <v>1688</v>
      </c>
      <c r="B999" t="s">
        <v>4720</v>
      </c>
      <c r="C999">
        <v>0.27</v>
      </c>
      <c r="D999" s="70">
        <v>45934</v>
      </c>
      <c r="E999" s="70">
        <v>45941</v>
      </c>
      <c r="F999" s="70">
        <v>45934</v>
      </c>
      <c r="G999" s="70">
        <v>45941</v>
      </c>
      <c r="H999">
        <v>4.38</v>
      </c>
      <c r="I999" s="71">
        <v>0</v>
      </c>
    </row>
    <row r="1000" spans="1:9">
      <c r="A1000" t="s">
        <v>3692</v>
      </c>
      <c r="B1000" t="s">
        <v>2771</v>
      </c>
      <c r="C1000">
        <v>0.73</v>
      </c>
      <c r="D1000" s="70">
        <v>45934</v>
      </c>
      <c r="E1000" s="70">
        <v>45955</v>
      </c>
      <c r="F1000" s="70">
        <v>45934</v>
      </c>
      <c r="G1000" s="70">
        <v>45955</v>
      </c>
      <c r="H1000">
        <v>4.8499999999999996</v>
      </c>
      <c r="I1000" s="71">
        <v>0</v>
      </c>
    </row>
    <row r="1001" spans="1:9">
      <c r="A1001" t="s">
        <v>3923</v>
      </c>
      <c r="B1001" t="s">
        <v>2771</v>
      </c>
      <c r="C1001">
        <v>0.73</v>
      </c>
      <c r="D1001" s="70">
        <v>45934</v>
      </c>
      <c r="E1001" s="70">
        <v>45955</v>
      </c>
      <c r="F1001" s="70">
        <v>45934</v>
      </c>
      <c r="G1001" s="70">
        <v>45955</v>
      </c>
      <c r="H1001">
        <v>5.27</v>
      </c>
      <c r="I1001" s="71">
        <v>0</v>
      </c>
    </row>
    <row r="1002" spans="1:9">
      <c r="A1002" t="s">
        <v>505</v>
      </c>
      <c r="B1002" t="s">
        <v>4720</v>
      </c>
      <c r="C1002">
        <v>0.27</v>
      </c>
      <c r="D1002" s="70">
        <v>45935</v>
      </c>
      <c r="E1002" s="70">
        <v>45942</v>
      </c>
      <c r="F1002" s="70">
        <v>45935</v>
      </c>
      <c r="G1002" s="70">
        <v>45942</v>
      </c>
      <c r="H1002">
        <v>4.3099999999999996</v>
      </c>
      <c r="I1002" s="71">
        <v>0</v>
      </c>
    </row>
    <row r="1003" spans="1:9">
      <c r="A1003" t="s">
        <v>3062</v>
      </c>
      <c r="B1003" t="s">
        <v>4714</v>
      </c>
      <c r="C1003">
        <v>0.27</v>
      </c>
      <c r="D1003" s="70">
        <v>45935</v>
      </c>
      <c r="E1003" s="70">
        <v>45942</v>
      </c>
      <c r="F1003" s="70">
        <v>45935</v>
      </c>
      <c r="G1003" s="70">
        <v>45942</v>
      </c>
      <c r="H1003">
        <v>5.88</v>
      </c>
      <c r="I1003" s="71">
        <v>0</v>
      </c>
    </row>
    <row r="1004" spans="1:9">
      <c r="A1004" t="s">
        <v>3399</v>
      </c>
      <c r="B1004" t="s">
        <v>3400</v>
      </c>
      <c r="C1004">
        <v>0.73</v>
      </c>
      <c r="D1004" s="70">
        <v>45935</v>
      </c>
      <c r="E1004" s="70">
        <v>45956</v>
      </c>
      <c r="F1004" s="70">
        <v>45935</v>
      </c>
      <c r="G1004" s="70">
        <v>45956</v>
      </c>
      <c r="H1004">
        <v>7.23</v>
      </c>
      <c r="I1004" s="71">
        <v>0</v>
      </c>
    </row>
    <row r="1005" spans="1:9">
      <c r="A1005" t="s">
        <v>3465</v>
      </c>
      <c r="B1005" t="s">
        <v>4691</v>
      </c>
      <c r="C1005">
        <v>0.27</v>
      </c>
      <c r="D1005" s="70">
        <v>45935</v>
      </c>
      <c r="E1005" s="70">
        <v>45942</v>
      </c>
      <c r="F1005" s="70">
        <v>45935</v>
      </c>
      <c r="G1005" s="70">
        <v>45942</v>
      </c>
      <c r="H1005">
        <v>2.42</v>
      </c>
      <c r="I1005" s="71">
        <v>0</v>
      </c>
    </row>
    <row r="1006" spans="1:9">
      <c r="A1006" t="s">
        <v>3528</v>
      </c>
      <c r="B1006" t="s">
        <v>2913</v>
      </c>
      <c r="C1006">
        <v>0.73</v>
      </c>
      <c r="D1006" s="70">
        <v>45935</v>
      </c>
      <c r="E1006" s="70">
        <v>45956</v>
      </c>
      <c r="F1006" s="70">
        <v>45935</v>
      </c>
      <c r="G1006" s="70">
        <v>45956</v>
      </c>
      <c r="H1006">
        <v>2.73</v>
      </c>
      <c r="I1006" s="71">
        <v>0</v>
      </c>
    </row>
    <row r="1007" spans="1:9">
      <c r="A1007" t="s">
        <v>1180</v>
      </c>
      <c r="B1007" t="s">
        <v>4694</v>
      </c>
      <c r="C1007">
        <v>0.27</v>
      </c>
      <c r="D1007" s="70">
        <v>45935</v>
      </c>
      <c r="E1007" s="70">
        <v>45942</v>
      </c>
      <c r="F1007" s="70">
        <v>45935</v>
      </c>
      <c r="G1007" s="70">
        <v>45942</v>
      </c>
      <c r="H1007">
        <v>3.38</v>
      </c>
      <c r="I1007" s="71">
        <v>0</v>
      </c>
    </row>
    <row r="1008" spans="1:9">
      <c r="A1008" t="s">
        <v>3530</v>
      </c>
      <c r="B1008" t="s">
        <v>2817</v>
      </c>
      <c r="C1008">
        <v>0.73</v>
      </c>
      <c r="D1008" s="70">
        <v>45935</v>
      </c>
      <c r="E1008" s="70">
        <v>45956</v>
      </c>
      <c r="F1008" s="70">
        <v>45935</v>
      </c>
      <c r="G1008" s="70">
        <v>45956</v>
      </c>
      <c r="H1008">
        <v>2.38</v>
      </c>
      <c r="I1008" s="71">
        <v>0</v>
      </c>
    </row>
    <row r="1009" spans="1:9">
      <c r="A1009" t="s">
        <v>3437</v>
      </c>
      <c r="B1009" t="s">
        <v>3067</v>
      </c>
      <c r="C1009">
        <v>0.73</v>
      </c>
      <c r="D1009" s="70">
        <v>45935</v>
      </c>
      <c r="E1009" s="70">
        <v>45956</v>
      </c>
      <c r="F1009" s="70">
        <v>45935</v>
      </c>
      <c r="G1009" s="70">
        <v>45956</v>
      </c>
      <c r="H1009">
        <v>5.96</v>
      </c>
      <c r="I1009" s="71">
        <v>0</v>
      </c>
    </row>
    <row r="1010" spans="1:9">
      <c r="A1010" t="s">
        <v>3451</v>
      </c>
      <c r="B1010" t="s">
        <v>3098</v>
      </c>
      <c r="C1010">
        <v>0.73</v>
      </c>
      <c r="D1010" s="70">
        <v>45935</v>
      </c>
      <c r="E1010" s="70">
        <v>45956</v>
      </c>
      <c r="F1010" s="70">
        <v>45935</v>
      </c>
      <c r="G1010" s="70">
        <v>45956</v>
      </c>
      <c r="H1010">
        <v>6.15</v>
      </c>
      <c r="I1010" s="71">
        <v>0</v>
      </c>
    </row>
    <row r="1011" spans="1:9">
      <c r="A1011" t="s">
        <v>83</v>
      </c>
      <c r="B1011" t="s">
        <v>4686</v>
      </c>
      <c r="C1011">
        <v>0.27</v>
      </c>
      <c r="D1011" s="70">
        <v>45935</v>
      </c>
      <c r="E1011" s="70">
        <v>45942</v>
      </c>
      <c r="F1011" s="70">
        <v>45935</v>
      </c>
      <c r="G1011" s="70">
        <v>45942</v>
      </c>
      <c r="H1011">
        <v>2</v>
      </c>
      <c r="I1011" s="71">
        <v>0</v>
      </c>
    </row>
    <row r="1012" spans="1:9">
      <c r="A1012" t="s">
        <v>3544</v>
      </c>
      <c r="B1012" t="s">
        <v>2862</v>
      </c>
      <c r="C1012">
        <v>0.73</v>
      </c>
      <c r="D1012" s="70">
        <v>45935</v>
      </c>
      <c r="E1012" s="70">
        <v>45956</v>
      </c>
      <c r="F1012" s="70">
        <v>45935</v>
      </c>
      <c r="G1012" s="70">
        <v>45956</v>
      </c>
      <c r="H1012">
        <v>3.12</v>
      </c>
      <c r="I1012" s="71">
        <v>0</v>
      </c>
    </row>
    <row r="1013" spans="1:9">
      <c r="A1013" t="s">
        <v>3276</v>
      </c>
      <c r="B1013" t="s">
        <v>2798</v>
      </c>
      <c r="C1013">
        <v>0.73</v>
      </c>
      <c r="D1013" s="70">
        <v>45936</v>
      </c>
      <c r="E1013" s="70">
        <v>45957</v>
      </c>
      <c r="F1013" s="70">
        <v>45936</v>
      </c>
      <c r="G1013" s="70">
        <v>45957</v>
      </c>
      <c r="H1013">
        <v>1.54</v>
      </c>
      <c r="I1013" s="71">
        <v>0</v>
      </c>
    </row>
    <row r="1014" spans="1:9">
      <c r="A1014" t="s">
        <v>3277</v>
      </c>
      <c r="B1014" t="s">
        <v>2862</v>
      </c>
      <c r="C1014">
        <v>0.73</v>
      </c>
      <c r="D1014" s="70">
        <v>45936</v>
      </c>
      <c r="E1014" s="70">
        <v>45957</v>
      </c>
      <c r="F1014" s="70">
        <v>45936</v>
      </c>
      <c r="G1014" s="70">
        <v>45957</v>
      </c>
      <c r="H1014">
        <v>1.54</v>
      </c>
      <c r="I1014" s="71">
        <v>0</v>
      </c>
    </row>
    <row r="1015" spans="1:9">
      <c r="A1015" t="s">
        <v>3132</v>
      </c>
      <c r="B1015" t="s">
        <v>2796</v>
      </c>
      <c r="C1015">
        <v>0.73</v>
      </c>
      <c r="D1015" s="70">
        <v>45936</v>
      </c>
      <c r="E1015" s="70">
        <v>45957</v>
      </c>
      <c r="F1015" s="70">
        <v>45936</v>
      </c>
      <c r="G1015" s="70">
        <v>45957</v>
      </c>
      <c r="H1015">
        <v>3.42</v>
      </c>
      <c r="I1015" s="71">
        <v>0</v>
      </c>
    </row>
    <row r="1016" spans="1:9">
      <c r="A1016" t="s">
        <v>3133</v>
      </c>
      <c r="B1016" t="s">
        <v>2817</v>
      </c>
      <c r="C1016">
        <v>0.73</v>
      </c>
      <c r="D1016" s="70">
        <v>45936</v>
      </c>
      <c r="E1016" s="70">
        <v>45957</v>
      </c>
      <c r="F1016" s="70">
        <v>45936</v>
      </c>
      <c r="G1016" s="70">
        <v>45957</v>
      </c>
      <c r="H1016">
        <v>3.42</v>
      </c>
      <c r="I1016" s="71">
        <v>0</v>
      </c>
    </row>
    <row r="1017" spans="1:9">
      <c r="A1017" t="s">
        <v>3134</v>
      </c>
      <c r="B1017" t="s">
        <v>2798</v>
      </c>
      <c r="C1017">
        <v>0.73</v>
      </c>
      <c r="D1017" s="70">
        <v>45936</v>
      </c>
      <c r="E1017" s="70">
        <v>45957</v>
      </c>
      <c r="F1017" s="70">
        <v>45936</v>
      </c>
      <c r="G1017" s="70">
        <v>45957</v>
      </c>
      <c r="H1017">
        <v>3.46</v>
      </c>
      <c r="I1017" s="71">
        <v>0</v>
      </c>
    </row>
    <row r="1018" spans="1:9">
      <c r="A1018" t="s">
        <v>3484</v>
      </c>
      <c r="B1018" t="s">
        <v>2913</v>
      </c>
      <c r="C1018">
        <v>0.73</v>
      </c>
      <c r="D1018" s="70">
        <v>45936</v>
      </c>
      <c r="E1018" s="70">
        <v>45957</v>
      </c>
      <c r="F1018" s="70">
        <v>45936</v>
      </c>
      <c r="G1018" s="70">
        <v>45957</v>
      </c>
      <c r="H1018">
        <v>2.65</v>
      </c>
      <c r="I1018" s="71">
        <v>0</v>
      </c>
    </row>
    <row r="1019" spans="1:9">
      <c r="A1019" t="s">
        <v>167</v>
      </c>
      <c r="B1019" t="s">
        <v>4686</v>
      </c>
      <c r="C1019">
        <v>0.27</v>
      </c>
      <c r="D1019" s="70">
        <v>45936</v>
      </c>
      <c r="E1019" s="70">
        <v>45943</v>
      </c>
      <c r="F1019" s="70">
        <v>45936</v>
      </c>
      <c r="G1019" s="70">
        <v>45943</v>
      </c>
      <c r="H1019">
        <v>2.19</v>
      </c>
      <c r="I1019" s="71">
        <v>0</v>
      </c>
    </row>
    <row r="1020" spans="1:9">
      <c r="A1020" t="s">
        <v>3389</v>
      </c>
      <c r="B1020" t="s">
        <v>2771</v>
      </c>
      <c r="C1020">
        <v>0.73</v>
      </c>
      <c r="D1020" s="70">
        <v>45936</v>
      </c>
      <c r="E1020" s="70">
        <v>45957</v>
      </c>
      <c r="F1020" s="70">
        <v>45936</v>
      </c>
      <c r="G1020" s="70">
        <v>45957</v>
      </c>
      <c r="H1020">
        <v>2.23</v>
      </c>
      <c r="I1020" s="71">
        <v>0</v>
      </c>
    </row>
    <row r="1021" spans="1:9">
      <c r="A1021" t="s">
        <v>3556</v>
      </c>
      <c r="B1021" t="s">
        <v>2796</v>
      </c>
      <c r="C1021">
        <v>0.73</v>
      </c>
      <c r="D1021" s="70">
        <v>45936</v>
      </c>
      <c r="E1021" s="70">
        <v>45957</v>
      </c>
      <c r="F1021" s="70">
        <v>45936</v>
      </c>
      <c r="G1021" s="70">
        <v>45957</v>
      </c>
      <c r="H1021">
        <v>3.04</v>
      </c>
      <c r="I1021" s="71">
        <v>0</v>
      </c>
    </row>
    <row r="1022" spans="1:9">
      <c r="A1022" t="s">
        <v>3557</v>
      </c>
      <c r="B1022" t="s">
        <v>2817</v>
      </c>
      <c r="C1022">
        <v>0.73</v>
      </c>
      <c r="D1022" s="70">
        <v>45936</v>
      </c>
      <c r="E1022" s="70">
        <v>45957</v>
      </c>
      <c r="F1022" s="70">
        <v>45936</v>
      </c>
      <c r="G1022" s="70">
        <v>45957</v>
      </c>
      <c r="H1022">
        <v>3.04</v>
      </c>
      <c r="I1022" s="71">
        <v>0</v>
      </c>
    </row>
    <row r="1023" spans="1:9">
      <c r="A1023" t="s">
        <v>3558</v>
      </c>
      <c r="B1023" t="s">
        <v>2798</v>
      </c>
      <c r="C1023">
        <v>0.73</v>
      </c>
      <c r="D1023" s="70">
        <v>45936</v>
      </c>
      <c r="E1023" s="70">
        <v>45957</v>
      </c>
      <c r="F1023" s="70">
        <v>45936</v>
      </c>
      <c r="G1023" s="70">
        <v>45957</v>
      </c>
      <c r="H1023">
        <v>3.12</v>
      </c>
      <c r="I1023" s="71">
        <v>0</v>
      </c>
    </row>
    <row r="1024" spans="1:9">
      <c r="A1024" t="s">
        <v>3652</v>
      </c>
      <c r="B1024" t="s">
        <v>2771</v>
      </c>
      <c r="C1024">
        <v>0.73</v>
      </c>
      <c r="D1024" s="70">
        <v>45936</v>
      </c>
      <c r="E1024" s="70">
        <v>45957</v>
      </c>
      <c r="F1024" s="70">
        <v>45936</v>
      </c>
      <c r="G1024" s="70">
        <v>45957</v>
      </c>
      <c r="H1024">
        <v>3.04</v>
      </c>
      <c r="I1024" s="71">
        <v>0</v>
      </c>
    </row>
    <row r="1025" spans="1:9">
      <c r="A1025" t="s">
        <v>3560</v>
      </c>
      <c r="B1025" t="s">
        <v>2723</v>
      </c>
      <c r="C1025">
        <v>0.73</v>
      </c>
      <c r="D1025" s="70">
        <v>45936</v>
      </c>
      <c r="E1025" s="70">
        <v>45957</v>
      </c>
      <c r="F1025" s="70">
        <v>45936</v>
      </c>
      <c r="G1025" s="70">
        <v>45957</v>
      </c>
      <c r="H1025">
        <v>2.04</v>
      </c>
      <c r="I1025" s="71">
        <v>0</v>
      </c>
    </row>
    <row r="1026" spans="1:9">
      <c r="A1026" t="s">
        <v>3080</v>
      </c>
      <c r="B1026" t="s">
        <v>4708</v>
      </c>
      <c r="C1026">
        <v>0.27</v>
      </c>
      <c r="D1026" s="70">
        <v>45937</v>
      </c>
      <c r="E1026" s="70">
        <v>45944</v>
      </c>
      <c r="F1026" s="70">
        <v>45937</v>
      </c>
      <c r="G1026" s="70">
        <v>45944</v>
      </c>
      <c r="H1026">
        <v>5.08</v>
      </c>
      <c r="I1026" s="71">
        <v>0</v>
      </c>
    </row>
    <row r="1027" spans="1:9">
      <c r="A1027" t="s">
        <v>3081</v>
      </c>
      <c r="B1027" t="s">
        <v>4709</v>
      </c>
      <c r="C1027">
        <v>0.27</v>
      </c>
      <c r="D1027" s="70">
        <v>45937</v>
      </c>
      <c r="E1027" s="70">
        <v>45944</v>
      </c>
      <c r="F1027" s="70">
        <v>45937</v>
      </c>
      <c r="G1027" s="70">
        <v>45944</v>
      </c>
      <c r="H1027">
        <v>6.81</v>
      </c>
      <c r="I1027" s="71">
        <v>0</v>
      </c>
    </row>
    <row r="1028" spans="1:9">
      <c r="A1028" t="s">
        <v>3626</v>
      </c>
      <c r="B1028" t="s">
        <v>2767</v>
      </c>
      <c r="C1028">
        <v>0.73</v>
      </c>
      <c r="D1028" s="70">
        <v>45937</v>
      </c>
      <c r="E1028" s="70">
        <v>45958</v>
      </c>
      <c r="F1028" s="70">
        <v>45937</v>
      </c>
      <c r="G1028" s="70">
        <v>45958</v>
      </c>
      <c r="H1028">
        <v>5.81</v>
      </c>
      <c r="I1028" s="71">
        <v>0</v>
      </c>
    </row>
    <row r="1029" spans="1:9">
      <c r="A1029" t="s">
        <v>3627</v>
      </c>
      <c r="B1029" t="s">
        <v>2769</v>
      </c>
      <c r="C1029">
        <v>0.73</v>
      </c>
      <c r="D1029" s="70">
        <v>45937</v>
      </c>
      <c r="E1029" s="70">
        <v>45958</v>
      </c>
      <c r="F1029" s="70">
        <v>45937</v>
      </c>
      <c r="G1029" s="70">
        <v>45958</v>
      </c>
      <c r="H1029">
        <v>5.81</v>
      </c>
      <c r="I1029" s="71">
        <v>0</v>
      </c>
    </row>
    <row r="1030" spans="1:9">
      <c r="A1030" t="s">
        <v>3628</v>
      </c>
      <c r="B1030" t="s">
        <v>2771</v>
      </c>
      <c r="C1030">
        <v>0.73</v>
      </c>
      <c r="D1030" s="70">
        <v>45937</v>
      </c>
      <c r="E1030" s="70">
        <v>45958</v>
      </c>
      <c r="F1030" s="70">
        <v>45937</v>
      </c>
      <c r="G1030" s="70">
        <v>45958</v>
      </c>
      <c r="H1030">
        <v>5.81</v>
      </c>
      <c r="I1030" s="71">
        <v>0</v>
      </c>
    </row>
    <row r="1031" spans="1:9">
      <c r="A1031" t="s">
        <v>3107</v>
      </c>
      <c r="B1031" t="s">
        <v>4715</v>
      </c>
      <c r="C1031">
        <v>0.27</v>
      </c>
      <c r="D1031" s="70">
        <v>45937</v>
      </c>
      <c r="E1031" s="70">
        <v>45944</v>
      </c>
      <c r="F1031" s="70">
        <v>45937</v>
      </c>
      <c r="G1031" s="70">
        <v>45944</v>
      </c>
      <c r="H1031">
        <v>6.81</v>
      </c>
      <c r="I1031" s="71">
        <v>0</v>
      </c>
    </row>
    <row r="1032" spans="1:9">
      <c r="A1032" t="s">
        <v>3143</v>
      </c>
      <c r="B1032" t="s">
        <v>2862</v>
      </c>
      <c r="C1032">
        <v>0.73</v>
      </c>
      <c r="D1032" s="70">
        <v>45937</v>
      </c>
      <c r="E1032" s="70">
        <v>45958</v>
      </c>
      <c r="F1032" s="70">
        <v>45937</v>
      </c>
      <c r="G1032" s="70">
        <v>45958</v>
      </c>
      <c r="H1032">
        <v>3.35</v>
      </c>
      <c r="I1032" s="71">
        <v>0</v>
      </c>
    </row>
    <row r="1033" spans="1:9">
      <c r="A1033" t="s">
        <v>3710</v>
      </c>
      <c r="B1033" t="s">
        <v>4717</v>
      </c>
      <c r="C1033">
        <v>0.27</v>
      </c>
      <c r="D1033" s="70">
        <v>45937</v>
      </c>
      <c r="E1033" s="70">
        <v>45944</v>
      </c>
      <c r="F1033" s="70">
        <v>45937</v>
      </c>
      <c r="G1033" s="70">
        <v>45944</v>
      </c>
      <c r="H1033">
        <v>2.77</v>
      </c>
      <c r="I1033" s="71">
        <v>0</v>
      </c>
    </row>
    <row r="1034" spans="1:9">
      <c r="A1034" t="s">
        <v>3531</v>
      </c>
      <c r="B1034" t="s">
        <v>2798</v>
      </c>
      <c r="C1034">
        <v>0.73</v>
      </c>
      <c r="D1034" s="70">
        <v>45937</v>
      </c>
      <c r="E1034" s="70">
        <v>45958</v>
      </c>
      <c r="F1034" s="70">
        <v>45937</v>
      </c>
      <c r="G1034" s="70">
        <v>45958</v>
      </c>
      <c r="H1034">
        <v>2.35</v>
      </c>
      <c r="I1034" s="71">
        <v>0</v>
      </c>
    </row>
    <row r="1035" spans="1:9">
      <c r="A1035" t="s">
        <v>3383</v>
      </c>
      <c r="B1035" t="s">
        <v>2867</v>
      </c>
      <c r="C1035">
        <v>0.73</v>
      </c>
      <c r="D1035" s="70">
        <v>45937</v>
      </c>
      <c r="E1035" s="70">
        <v>45958</v>
      </c>
      <c r="F1035" s="70">
        <v>45937</v>
      </c>
      <c r="G1035" s="70">
        <v>45958</v>
      </c>
      <c r="H1035">
        <v>2.92</v>
      </c>
      <c r="I1035" s="71">
        <v>0</v>
      </c>
    </row>
    <row r="1036" spans="1:9">
      <c r="A1036" t="s">
        <v>3650</v>
      </c>
      <c r="B1036" t="s">
        <v>2767</v>
      </c>
      <c r="C1036">
        <v>0.73</v>
      </c>
      <c r="D1036" s="70">
        <v>45937</v>
      </c>
      <c r="E1036" s="70">
        <v>45958</v>
      </c>
      <c r="F1036" s="70">
        <v>45937</v>
      </c>
      <c r="G1036" s="70">
        <v>45958</v>
      </c>
      <c r="H1036">
        <v>3</v>
      </c>
      <c r="I1036" s="71">
        <v>0</v>
      </c>
    </row>
    <row r="1037" spans="1:9">
      <c r="A1037" t="s">
        <v>3651</v>
      </c>
      <c r="B1037" t="s">
        <v>2769</v>
      </c>
      <c r="C1037">
        <v>0.73</v>
      </c>
      <c r="D1037" s="70">
        <v>45937</v>
      </c>
      <c r="E1037" s="70">
        <v>45958</v>
      </c>
      <c r="F1037" s="70">
        <v>45937</v>
      </c>
      <c r="G1037" s="70">
        <v>45958</v>
      </c>
      <c r="H1037">
        <v>3.88</v>
      </c>
      <c r="I1037" s="71">
        <v>0</v>
      </c>
    </row>
    <row r="1038" spans="1:9">
      <c r="A1038" t="s">
        <v>3338</v>
      </c>
      <c r="B1038" t="s">
        <v>4721</v>
      </c>
      <c r="C1038">
        <v>0.27</v>
      </c>
      <c r="D1038" s="70">
        <v>45937</v>
      </c>
      <c r="E1038" s="70">
        <v>45944</v>
      </c>
      <c r="F1038" s="70">
        <v>45937</v>
      </c>
      <c r="G1038" s="70">
        <v>45944</v>
      </c>
      <c r="H1038">
        <v>1.96</v>
      </c>
      <c r="I1038" s="71">
        <v>0</v>
      </c>
    </row>
    <row r="1039" spans="1:9">
      <c r="A1039" t="s">
        <v>3833</v>
      </c>
      <c r="B1039" t="s">
        <v>2767</v>
      </c>
      <c r="C1039">
        <v>0.73</v>
      </c>
      <c r="D1039" s="70">
        <v>45937</v>
      </c>
      <c r="E1039" s="70">
        <v>45958</v>
      </c>
      <c r="F1039" s="70">
        <v>45937</v>
      </c>
      <c r="G1039" s="70">
        <v>45958</v>
      </c>
      <c r="H1039">
        <v>5.96</v>
      </c>
      <c r="I1039" s="71">
        <v>0</v>
      </c>
    </row>
    <row r="1040" spans="1:9">
      <c r="A1040" t="s">
        <v>3834</v>
      </c>
      <c r="B1040" t="s">
        <v>2769</v>
      </c>
      <c r="C1040">
        <v>0.73</v>
      </c>
      <c r="D1040" s="70">
        <v>45937</v>
      </c>
      <c r="E1040" s="70">
        <v>45958</v>
      </c>
      <c r="F1040" s="70">
        <v>45937</v>
      </c>
      <c r="G1040" s="70">
        <v>45958</v>
      </c>
      <c r="H1040">
        <v>5.96</v>
      </c>
      <c r="I1040" s="71">
        <v>0</v>
      </c>
    </row>
    <row r="1041" spans="1:9">
      <c r="A1041" t="s">
        <v>3835</v>
      </c>
      <c r="B1041" t="s">
        <v>2771</v>
      </c>
      <c r="C1041">
        <v>0.73</v>
      </c>
      <c r="D1041" s="70">
        <v>45937</v>
      </c>
      <c r="E1041" s="70">
        <v>45958</v>
      </c>
      <c r="F1041" s="70">
        <v>45937</v>
      </c>
      <c r="G1041" s="70">
        <v>45958</v>
      </c>
      <c r="H1041">
        <v>5.96</v>
      </c>
      <c r="I1041" s="71">
        <v>0</v>
      </c>
    </row>
    <row r="1042" spans="1:9">
      <c r="A1042" t="s">
        <v>3357</v>
      </c>
      <c r="B1042" t="s">
        <v>2771</v>
      </c>
      <c r="C1042">
        <v>0.73</v>
      </c>
      <c r="D1042" s="70">
        <v>45938</v>
      </c>
      <c r="E1042" s="70">
        <v>45959</v>
      </c>
      <c r="F1042" s="70">
        <v>45938</v>
      </c>
      <c r="G1042" s="70">
        <v>45959</v>
      </c>
      <c r="H1042">
        <v>2.62</v>
      </c>
      <c r="I1042" s="71">
        <v>0</v>
      </c>
    </row>
    <row r="1043" spans="1:9">
      <c r="A1043" t="s">
        <v>3839</v>
      </c>
      <c r="B1043" t="s">
        <v>4717</v>
      </c>
      <c r="C1043">
        <v>0.27</v>
      </c>
      <c r="D1043" s="70">
        <v>45938</v>
      </c>
      <c r="E1043" s="70">
        <v>45945</v>
      </c>
      <c r="F1043" s="70">
        <v>45938</v>
      </c>
      <c r="G1043" s="70">
        <v>45945</v>
      </c>
      <c r="H1043">
        <v>3.88</v>
      </c>
      <c r="I1043" s="71">
        <v>0</v>
      </c>
    </row>
    <row r="1044" spans="1:9">
      <c r="A1044" t="s">
        <v>4026</v>
      </c>
      <c r="B1044" t="s">
        <v>3538</v>
      </c>
      <c r="C1044">
        <v>0.73</v>
      </c>
      <c r="D1044" s="70">
        <v>45938</v>
      </c>
      <c r="E1044" s="70">
        <v>45959</v>
      </c>
      <c r="F1044" s="70">
        <v>45938</v>
      </c>
      <c r="G1044" s="70">
        <v>45959</v>
      </c>
      <c r="H1044">
        <v>4.46</v>
      </c>
      <c r="I1044" s="71">
        <v>0</v>
      </c>
    </row>
    <row r="1045" spans="1:9">
      <c r="A1045" t="s">
        <v>3514</v>
      </c>
      <c r="B1045" t="s">
        <v>4704</v>
      </c>
      <c r="C1045">
        <v>0.27</v>
      </c>
      <c r="D1045" s="70">
        <v>45938</v>
      </c>
      <c r="E1045" s="70">
        <v>45945</v>
      </c>
      <c r="F1045" s="70">
        <v>45938</v>
      </c>
      <c r="G1045" s="70">
        <v>45945</v>
      </c>
      <c r="H1045">
        <v>4.6500000000000004</v>
      </c>
      <c r="I1045" s="71">
        <v>0</v>
      </c>
    </row>
    <row r="1046" spans="1:9">
      <c r="A1046" t="s">
        <v>3408</v>
      </c>
      <c r="B1046" t="s">
        <v>3091</v>
      </c>
      <c r="C1046">
        <v>0.73</v>
      </c>
      <c r="D1046" s="70">
        <v>45938</v>
      </c>
      <c r="E1046" s="70">
        <v>45959</v>
      </c>
      <c r="F1046" s="70">
        <v>45938</v>
      </c>
      <c r="G1046" s="70">
        <v>45959</v>
      </c>
      <c r="H1046">
        <v>2.69</v>
      </c>
      <c r="I1046" s="71">
        <v>0</v>
      </c>
    </row>
    <row r="1047" spans="1:9">
      <c r="A1047" t="s">
        <v>3474</v>
      </c>
      <c r="B1047" t="s">
        <v>3123</v>
      </c>
      <c r="C1047">
        <v>0.73</v>
      </c>
      <c r="D1047" s="70">
        <v>45938</v>
      </c>
      <c r="E1047" s="70">
        <v>45959</v>
      </c>
      <c r="F1047" s="70">
        <v>45938</v>
      </c>
      <c r="G1047" s="70">
        <v>45959</v>
      </c>
      <c r="H1047">
        <v>7.04</v>
      </c>
      <c r="I1047" s="71">
        <v>0</v>
      </c>
    </row>
    <row r="1048" spans="1:9">
      <c r="A1048" t="s">
        <v>3533</v>
      </c>
      <c r="B1048" t="s">
        <v>4708</v>
      </c>
      <c r="C1048">
        <v>0.27</v>
      </c>
      <c r="D1048" s="70">
        <v>45938</v>
      </c>
      <c r="E1048" s="70">
        <v>45945</v>
      </c>
      <c r="F1048" s="70">
        <v>45938</v>
      </c>
      <c r="G1048" s="70">
        <v>45945</v>
      </c>
      <c r="H1048">
        <v>4.8099999999999996</v>
      </c>
      <c r="I1048" s="71">
        <v>0</v>
      </c>
    </row>
    <row r="1049" spans="1:9">
      <c r="A1049" t="s">
        <v>3534</v>
      </c>
      <c r="B1049" t="s">
        <v>4709</v>
      </c>
      <c r="C1049">
        <v>0.27</v>
      </c>
      <c r="D1049" s="70">
        <v>45938</v>
      </c>
      <c r="E1049" s="70">
        <v>45945</v>
      </c>
      <c r="F1049" s="70">
        <v>45938</v>
      </c>
      <c r="G1049" s="70">
        <v>45945</v>
      </c>
      <c r="H1049">
        <v>6.77</v>
      </c>
      <c r="I1049" s="71">
        <v>0</v>
      </c>
    </row>
    <row r="1050" spans="1:9">
      <c r="A1050" t="s">
        <v>3881</v>
      </c>
      <c r="B1050" t="s">
        <v>3234</v>
      </c>
      <c r="C1050">
        <v>0.73</v>
      </c>
      <c r="D1050" s="70">
        <v>45938</v>
      </c>
      <c r="E1050" s="70">
        <v>45959</v>
      </c>
      <c r="F1050" s="70">
        <v>45938</v>
      </c>
      <c r="G1050" s="70">
        <v>45959</v>
      </c>
      <c r="H1050">
        <v>4.38</v>
      </c>
      <c r="I1050" s="71">
        <v>0</v>
      </c>
    </row>
    <row r="1051" spans="1:9">
      <c r="A1051" t="s">
        <v>2270</v>
      </c>
      <c r="B1051" t="s">
        <v>4689</v>
      </c>
      <c r="C1051">
        <v>0.27</v>
      </c>
      <c r="D1051" s="70">
        <v>45939</v>
      </c>
      <c r="E1051" s="70">
        <v>45946</v>
      </c>
      <c r="F1051" s="70">
        <v>45939</v>
      </c>
      <c r="G1051" s="70">
        <v>45946</v>
      </c>
      <c r="H1051">
        <v>1.46</v>
      </c>
      <c r="I1051" s="71">
        <v>0</v>
      </c>
    </row>
    <row r="1052" spans="1:9">
      <c r="A1052" t="s">
        <v>1164</v>
      </c>
      <c r="B1052" t="s">
        <v>4694</v>
      </c>
      <c r="C1052">
        <v>0.27</v>
      </c>
      <c r="D1052" s="70">
        <v>45939</v>
      </c>
      <c r="E1052" s="70">
        <v>45946</v>
      </c>
      <c r="F1052" s="70">
        <v>45939</v>
      </c>
      <c r="G1052" s="70">
        <v>45946</v>
      </c>
      <c r="H1052">
        <v>1.46</v>
      </c>
      <c r="I1052" s="71">
        <v>0</v>
      </c>
    </row>
    <row r="1053" spans="1:9">
      <c r="A1053" t="s">
        <v>3117</v>
      </c>
      <c r="B1053" t="s">
        <v>4716</v>
      </c>
      <c r="C1053">
        <v>0.27</v>
      </c>
      <c r="D1053" s="70">
        <v>45939</v>
      </c>
      <c r="E1053" s="70">
        <v>45946</v>
      </c>
      <c r="F1053" s="70">
        <v>45939</v>
      </c>
      <c r="G1053" s="70">
        <v>45946</v>
      </c>
      <c r="H1053">
        <v>6.81</v>
      </c>
      <c r="I1053" s="71">
        <v>0</v>
      </c>
    </row>
    <row r="1054" spans="1:9">
      <c r="A1054" t="s">
        <v>3166</v>
      </c>
      <c r="B1054" t="s">
        <v>3167</v>
      </c>
      <c r="C1054">
        <v>0.73</v>
      </c>
      <c r="D1054" s="70">
        <v>45939</v>
      </c>
      <c r="E1054" s="70">
        <v>45960</v>
      </c>
      <c r="F1054" s="70">
        <v>45939</v>
      </c>
      <c r="G1054" s="70">
        <v>45960</v>
      </c>
      <c r="H1054">
        <v>7</v>
      </c>
      <c r="I1054" s="71">
        <v>0</v>
      </c>
    </row>
    <row r="1055" spans="1:9">
      <c r="A1055" t="s">
        <v>3587</v>
      </c>
      <c r="B1055" t="s">
        <v>4698</v>
      </c>
      <c r="C1055">
        <v>0.27</v>
      </c>
      <c r="D1055" s="70">
        <v>45939</v>
      </c>
      <c r="E1055" s="70">
        <v>45946</v>
      </c>
      <c r="F1055" s="70">
        <v>45939</v>
      </c>
      <c r="G1055" s="70">
        <v>45946</v>
      </c>
      <c r="H1055">
        <v>2.58</v>
      </c>
      <c r="I1055" s="71">
        <v>0</v>
      </c>
    </row>
    <row r="1056" spans="1:9">
      <c r="A1056" t="s">
        <v>2285</v>
      </c>
      <c r="B1056" t="s">
        <v>4689</v>
      </c>
      <c r="C1056">
        <v>0.27</v>
      </c>
      <c r="D1056" s="70">
        <v>45939</v>
      </c>
      <c r="E1056" s="70">
        <v>45946</v>
      </c>
      <c r="F1056" s="70">
        <v>45939</v>
      </c>
      <c r="G1056" s="70">
        <v>45946</v>
      </c>
      <c r="H1056">
        <v>2.58</v>
      </c>
      <c r="I1056" s="71">
        <v>0</v>
      </c>
    </row>
    <row r="1057" spans="1:9">
      <c r="A1057" t="s">
        <v>2304</v>
      </c>
      <c r="B1057" t="s">
        <v>4692</v>
      </c>
      <c r="C1057">
        <v>0.27</v>
      </c>
      <c r="D1057" s="70">
        <v>45939</v>
      </c>
      <c r="E1057" s="70">
        <v>45946</v>
      </c>
      <c r="F1057" s="70">
        <v>45939</v>
      </c>
      <c r="G1057" s="70">
        <v>45946</v>
      </c>
      <c r="H1057">
        <v>1.81</v>
      </c>
      <c r="I1057" s="71">
        <v>0</v>
      </c>
    </row>
    <row r="1058" spans="1:9">
      <c r="A1058" t="s">
        <v>491</v>
      </c>
      <c r="B1058" t="s">
        <v>4696</v>
      </c>
      <c r="C1058">
        <v>0.27</v>
      </c>
      <c r="D1058" s="70">
        <v>45939</v>
      </c>
      <c r="E1058" s="70">
        <v>45946</v>
      </c>
      <c r="F1058" s="70">
        <v>45939</v>
      </c>
      <c r="G1058" s="70">
        <v>45946</v>
      </c>
      <c r="H1058">
        <v>3.96</v>
      </c>
      <c r="I1058" s="71">
        <v>0</v>
      </c>
    </row>
    <row r="1059" spans="1:9">
      <c r="A1059" t="s">
        <v>3580</v>
      </c>
      <c r="B1059" t="s">
        <v>2862</v>
      </c>
      <c r="C1059">
        <v>0.73</v>
      </c>
      <c r="D1059" s="70">
        <v>45939</v>
      </c>
      <c r="E1059" s="70">
        <v>45960</v>
      </c>
      <c r="F1059" s="70">
        <v>45939</v>
      </c>
      <c r="G1059" s="70">
        <v>45960</v>
      </c>
      <c r="H1059">
        <v>2.81</v>
      </c>
      <c r="I1059" s="71">
        <v>0</v>
      </c>
    </row>
    <row r="1060" spans="1:9">
      <c r="A1060" t="s">
        <v>3502</v>
      </c>
      <c r="B1060" t="s">
        <v>4702</v>
      </c>
      <c r="C1060">
        <v>0.27</v>
      </c>
      <c r="D1060" s="70">
        <v>45939</v>
      </c>
      <c r="E1060" s="70">
        <v>45946</v>
      </c>
      <c r="F1060" s="70">
        <v>45939</v>
      </c>
      <c r="G1060" s="70">
        <v>45946</v>
      </c>
      <c r="H1060">
        <v>3.23</v>
      </c>
      <c r="I1060" s="71">
        <v>0</v>
      </c>
    </row>
    <row r="1061" spans="1:9">
      <c r="A1061" t="s">
        <v>3279</v>
      </c>
      <c r="B1061" t="s">
        <v>2817</v>
      </c>
      <c r="C1061">
        <v>0.73</v>
      </c>
      <c r="D1061" s="70">
        <v>45941</v>
      </c>
      <c r="E1061" s="70">
        <v>45962</v>
      </c>
      <c r="F1061" s="70">
        <v>45941</v>
      </c>
      <c r="G1061" s="70">
        <v>45962</v>
      </c>
      <c r="H1061">
        <v>1.81</v>
      </c>
      <c r="I1061" s="71">
        <v>0</v>
      </c>
    </row>
    <row r="1062" spans="1:9">
      <c r="A1062" t="s">
        <v>495</v>
      </c>
      <c r="B1062" t="s">
        <v>4720</v>
      </c>
      <c r="C1062">
        <v>0.27</v>
      </c>
      <c r="D1062" s="70">
        <v>45941</v>
      </c>
      <c r="E1062" s="70">
        <v>45948</v>
      </c>
      <c r="F1062" s="70">
        <v>45941</v>
      </c>
      <c r="G1062" s="70">
        <v>45948</v>
      </c>
      <c r="H1062">
        <v>3.19</v>
      </c>
      <c r="I1062" s="71">
        <v>0</v>
      </c>
    </row>
    <row r="1063" spans="1:9">
      <c r="A1063" t="s">
        <v>3125</v>
      </c>
      <c r="B1063" t="s">
        <v>4721</v>
      </c>
      <c r="C1063">
        <v>0.27</v>
      </c>
      <c r="D1063" s="70">
        <v>45941</v>
      </c>
      <c r="E1063" s="70">
        <v>45948</v>
      </c>
      <c r="F1063" s="70">
        <v>45941</v>
      </c>
      <c r="G1063" s="70">
        <v>45948</v>
      </c>
      <c r="H1063">
        <v>3.77</v>
      </c>
      <c r="I1063" s="71">
        <v>0</v>
      </c>
    </row>
    <row r="1064" spans="1:9">
      <c r="A1064" t="s">
        <v>2236</v>
      </c>
      <c r="B1064" t="s">
        <v>4699</v>
      </c>
      <c r="C1064">
        <v>0.27</v>
      </c>
      <c r="D1064" s="70">
        <v>45941</v>
      </c>
      <c r="E1064" s="70">
        <v>45948</v>
      </c>
      <c r="F1064" s="70">
        <v>45941</v>
      </c>
      <c r="G1064" s="70">
        <v>45948</v>
      </c>
      <c r="H1064">
        <v>3.42</v>
      </c>
      <c r="I1064" s="71">
        <v>0</v>
      </c>
    </row>
    <row r="1065" spans="1:9">
      <c r="A1065" t="s">
        <v>1317</v>
      </c>
      <c r="B1065" t="s">
        <v>4697</v>
      </c>
      <c r="C1065">
        <v>0.27</v>
      </c>
      <c r="D1065" s="70">
        <v>45941</v>
      </c>
      <c r="E1065" s="70">
        <v>45948</v>
      </c>
      <c r="F1065" s="70">
        <v>45941</v>
      </c>
      <c r="G1065" s="70">
        <v>45948</v>
      </c>
      <c r="H1065">
        <v>3.88</v>
      </c>
      <c r="I1065" s="71">
        <v>0</v>
      </c>
    </row>
    <row r="1066" spans="1:9">
      <c r="A1066" t="s">
        <v>3162</v>
      </c>
      <c r="B1066" t="s">
        <v>2796</v>
      </c>
      <c r="C1066">
        <v>0.73</v>
      </c>
      <c r="D1066" s="70">
        <v>45941</v>
      </c>
      <c r="E1066" s="70">
        <v>45962</v>
      </c>
      <c r="F1066" s="70">
        <v>45941</v>
      </c>
      <c r="G1066" s="70">
        <v>45962</v>
      </c>
      <c r="H1066">
        <v>2.65</v>
      </c>
      <c r="I1066" s="71">
        <v>0</v>
      </c>
    </row>
    <row r="1067" spans="1:9">
      <c r="A1067" t="s">
        <v>3163</v>
      </c>
      <c r="B1067" t="s">
        <v>2817</v>
      </c>
      <c r="C1067">
        <v>0.73</v>
      </c>
      <c r="D1067" s="70">
        <v>45941</v>
      </c>
      <c r="E1067" s="70">
        <v>45962</v>
      </c>
      <c r="F1067" s="70">
        <v>45941</v>
      </c>
      <c r="G1067" s="70">
        <v>45962</v>
      </c>
      <c r="H1067">
        <v>2.65</v>
      </c>
      <c r="I1067" s="71">
        <v>0</v>
      </c>
    </row>
    <row r="1068" spans="1:9">
      <c r="A1068" t="s">
        <v>3164</v>
      </c>
      <c r="B1068" t="s">
        <v>2798</v>
      </c>
      <c r="C1068">
        <v>0.73</v>
      </c>
      <c r="D1068" s="70">
        <v>45941</v>
      </c>
      <c r="E1068" s="70">
        <v>45962</v>
      </c>
      <c r="F1068" s="70">
        <v>45941</v>
      </c>
      <c r="G1068" s="70">
        <v>45962</v>
      </c>
      <c r="H1068">
        <v>2.73</v>
      </c>
      <c r="I1068" s="71">
        <v>0</v>
      </c>
    </row>
    <row r="1069" spans="1:9">
      <c r="A1069" t="s">
        <v>3165</v>
      </c>
      <c r="B1069" t="s">
        <v>2862</v>
      </c>
      <c r="C1069">
        <v>0.73</v>
      </c>
      <c r="D1069" s="70">
        <v>45941</v>
      </c>
      <c r="E1069" s="70">
        <v>45962</v>
      </c>
      <c r="F1069" s="70">
        <v>45941</v>
      </c>
      <c r="G1069" s="70">
        <v>45962</v>
      </c>
      <c r="H1069">
        <v>2.54</v>
      </c>
      <c r="I1069" s="71">
        <v>0</v>
      </c>
    </row>
    <row r="1070" spans="1:9">
      <c r="A1070" t="s">
        <v>2256</v>
      </c>
      <c r="B1070" t="s">
        <v>4699</v>
      </c>
      <c r="C1070">
        <v>0.27</v>
      </c>
      <c r="D1070" s="70">
        <v>45941</v>
      </c>
      <c r="E1070" s="70">
        <v>45948</v>
      </c>
      <c r="F1070" s="70">
        <v>45941</v>
      </c>
      <c r="G1070" s="70">
        <v>45948</v>
      </c>
      <c r="H1070">
        <v>2.23</v>
      </c>
      <c r="I1070" s="71">
        <v>0</v>
      </c>
    </row>
    <row r="1071" spans="1:9">
      <c r="A1071" t="s">
        <v>3554</v>
      </c>
      <c r="B1071" t="s">
        <v>2862</v>
      </c>
      <c r="C1071">
        <v>0.73</v>
      </c>
      <c r="D1071" s="70">
        <v>45941</v>
      </c>
      <c r="E1071" s="70">
        <v>45962</v>
      </c>
      <c r="F1071" s="70">
        <v>45941</v>
      </c>
      <c r="G1071" s="70">
        <v>45962</v>
      </c>
      <c r="H1071">
        <v>2.04</v>
      </c>
      <c r="I1071" s="71">
        <v>0</v>
      </c>
    </row>
    <row r="1072" spans="1:9">
      <c r="A1072" t="s">
        <v>3555</v>
      </c>
      <c r="B1072" t="s">
        <v>2935</v>
      </c>
      <c r="C1072">
        <v>0.73</v>
      </c>
      <c r="D1072" s="70">
        <v>45941</v>
      </c>
      <c r="E1072" s="70">
        <v>45962</v>
      </c>
      <c r="F1072" s="70">
        <v>45941</v>
      </c>
      <c r="G1072" s="70">
        <v>45962</v>
      </c>
      <c r="H1072">
        <v>2.38</v>
      </c>
      <c r="I1072" s="71">
        <v>0</v>
      </c>
    </row>
    <row r="1073" spans="1:9">
      <c r="A1073" t="s">
        <v>3317</v>
      </c>
      <c r="B1073" t="s">
        <v>2771</v>
      </c>
      <c r="C1073">
        <v>0.73</v>
      </c>
      <c r="D1073" s="70">
        <v>45941</v>
      </c>
      <c r="E1073" s="70">
        <v>45962</v>
      </c>
      <c r="F1073" s="70">
        <v>45941</v>
      </c>
      <c r="G1073" s="70">
        <v>45962</v>
      </c>
      <c r="H1073">
        <v>2.81</v>
      </c>
      <c r="I1073" s="71">
        <v>0</v>
      </c>
    </row>
    <row r="1074" spans="1:9">
      <c r="A1074" t="s">
        <v>3618</v>
      </c>
      <c r="B1074" t="s">
        <v>2767</v>
      </c>
      <c r="C1074">
        <v>0.73</v>
      </c>
      <c r="D1074" s="70">
        <v>45941</v>
      </c>
      <c r="E1074" s="70">
        <v>45962</v>
      </c>
      <c r="F1074" s="70">
        <v>45941</v>
      </c>
      <c r="G1074" s="70">
        <v>45962</v>
      </c>
      <c r="H1074">
        <v>5.42</v>
      </c>
      <c r="I1074" s="71">
        <v>0</v>
      </c>
    </row>
    <row r="1075" spans="1:9">
      <c r="A1075" t="s">
        <v>3619</v>
      </c>
      <c r="B1075" t="s">
        <v>2769</v>
      </c>
      <c r="C1075">
        <v>0.73</v>
      </c>
      <c r="D1075" s="70">
        <v>45941</v>
      </c>
      <c r="E1075" s="70">
        <v>45962</v>
      </c>
      <c r="F1075" s="70">
        <v>45941</v>
      </c>
      <c r="G1075" s="70">
        <v>45962</v>
      </c>
      <c r="H1075">
        <v>5.42</v>
      </c>
      <c r="I1075" s="71">
        <v>0</v>
      </c>
    </row>
    <row r="1076" spans="1:9">
      <c r="A1076" t="s">
        <v>3620</v>
      </c>
      <c r="B1076" t="s">
        <v>2771</v>
      </c>
      <c r="C1076">
        <v>0.73</v>
      </c>
      <c r="D1076" s="70">
        <v>45941</v>
      </c>
      <c r="E1076" s="70">
        <v>45962</v>
      </c>
      <c r="F1076" s="70">
        <v>45941</v>
      </c>
      <c r="G1076" s="70">
        <v>45962</v>
      </c>
      <c r="H1076">
        <v>5.42</v>
      </c>
      <c r="I1076" s="71">
        <v>0</v>
      </c>
    </row>
    <row r="1077" spans="1:9">
      <c r="A1077" t="s">
        <v>3419</v>
      </c>
      <c r="B1077" t="s">
        <v>3041</v>
      </c>
      <c r="C1077">
        <v>0.73</v>
      </c>
      <c r="D1077" s="70">
        <v>45942</v>
      </c>
      <c r="E1077" s="70">
        <v>45963</v>
      </c>
      <c r="F1077" s="70">
        <v>45942</v>
      </c>
      <c r="G1077" s="70">
        <v>45963</v>
      </c>
      <c r="H1077">
        <v>1.92</v>
      </c>
      <c r="I1077" s="71">
        <v>0</v>
      </c>
    </row>
    <row r="1078" spans="1:9">
      <c r="A1078" t="s">
        <v>3355</v>
      </c>
      <c r="B1078" t="s">
        <v>2767</v>
      </c>
      <c r="C1078">
        <v>0.73</v>
      </c>
      <c r="D1078" s="70">
        <v>45942</v>
      </c>
      <c r="E1078" s="70">
        <v>45963</v>
      </c>
      <c r="F1078" s="70">
        <v>45942</v>
      </c>
      <c r="G1078" s="70">
        <v>45963</v>
      </c>
      <c r="H1078">
        <v>2.5</v>
      </c>
      <c r="I1078" s="71">
        <v>0</v>
      </c>
    </row>
    <row r="1079" spans="1:9">
      <c r="A1079" t="s">
        <v>3188</v>
      </c>
      <c r="B1079" t="s">
        <v>3091</v>
      </c>
      <c r="C1079">
        <v>0.73</v>
      </c>
      <c r="D1079" s="70">
        <v>45942</v>
      </c>
      <c r="E1079" s="70">
        <v>45963</v>
      </c>
      <c r="F1079" s="70">
        <v>45942</v>
      </c>
      <c r="G1079" s="70">
        <v>45963</v>
      </c>
      <c r="H1079">
        <v>4.38</v>
      </c>
      <c r="I1079" s="71">
        <v>0</v>
      </c>
    </row>
    <row r="1080" spans="1:9">
      <c r="A1080" t="s">
        <v>3178</v>
      </c>
      <c r="B1080" t="s">
        <v>3065</v>
      </c>
      <c r="C1080">
        <v>0.73</v>
      </c>
      <c r="D1080" s="70">
        <v>45942</v>
      </c>
      <c r="E1080" s="70">
        <v>45963</v>
      </c>
      <c r="F1080" s="70">
        <v>45942</v>
      </c>
      <c r="G1080" s="70">
        <v>45963</v>
      </c>
      <c r="H1080">
        <v>5.73</v>
      </c>
      <c r="I1080" s="71">
        <v>0</v>
      </c>
    </row>
    <row r="1081" spans="1:9">
      <c r="A1081" t="s">
        <v>3179</v>
      </c>
      <c r="B1081" t="s">
        <v>3067</v>
      </c>
      <c r="C1081">
        <v>0.73</v>
      </c>
      <c r="D1081" s="70">
        <v>45942</v>
      </c>
      <c r="E1081" s="70">
        <v>45963</v>
      </c>
      <c r="F1081" s="70">
        <v>45942</v>
      </c>
      <c r="G1081" s="70">
        <v>45963</v>
      </c>
      <c r="H1081">
        <v>5.73</v>
      </c>
      <c r="I1081" s="71">
        <v>0</v>
      </c>
    </row>
    <row r="1082" spans="1:9">
      <c r="A1082" t="s">
        <v>3180</v>
      </c>
      <c r="B1082" t="s">
        <v>3069</v>
      </c>
      <c r="C1082">
        <v>0.73</v>
      </c>
      <c r="D1082" s="70">
        <v>45942</v>
      </c>
      <c r="E1082" s="70">
        <v>45963</v>
      </c>
      <c r="F1082" s="70">
        <v>45942</v>
      </c>
      <c r="G1082" s="70">
        <v>45963</v>
      </c>
      <c r="H1082">
        <v>7.77</v>
      </c>
      <c r="I1082" s="71">
        <v>0</v>
      </c>
    </row>
    <row r="1083" spans="1:9">
      <c r="A1083" t="s">
        <v>3515</v>
      </c>
      <c r="B1083" t="s">
        <v>4706</v>
      </c>
      <c r="C1083">
        <v>0.27</v>
      </c>
      <c r="D1083" s="70">
        <v>45942</v>
      </c>
      <c r="E1083" s="70">
        <v>45949</v>
      </c>
      <c r="F1083" s="70">
        <v>45942</v>
      </c>
      <c r="G1083" s="70">
        <v>45949</v>
      </c>
      <c r="H1083">
        <v>3.96</v>
      </c>
      <c r="I1083" s="71">
        <v>0</v>
      </c>
    </row>
    <row r="1084" spans="1:9">
      <c r="A1084" t="s">
        <v>3483</v>
      </c>
      <c r="B1084" t="s">
        <v>2989</v>
      </c>
      <c r="C1084">
        <v>0.73</v>
      </c>
      <c r="D1084" s="70">
        <v>45942</v>
      </c>
      <c r="E1084" s="70">
        <v>45963</v>
      </c>
      <c r="F1084" s="70">
        <v>45942</v>
      </c>
      <c r="G1084" s="70">
        <v>45963</v>
      </c>
      <c r="H1084">
        <v>2.31</v>
      </c>
      <c r="I1084" s="71">
        <v>0</v>
      </c>
    </row>
    <row r="1085" spans="1:9">
      <c r="A1085" t="s">
        <v>1116</v>
      </c>
      <c r="B1085" t="s">
        <v>4693</v>
      </c>
      <c r="C1085">
        <v>0.27</v>
      </c>
      <c r="D1085" s="70">
        <v>45942</v>
      </c>
      <c r="E1085" s="70">
        <v>45949</v>
      </c>
      <c r="F1085" s="70">
        <v>45942</v>
      </c>
      <c r="G1085" s="70">
        <v>45949</v>
      </c>
      <c r="H1085">
        <v>1.73</v>
      </c>
      <c r="I1085" s="71">
        <v>0</v>
      </c>
    </row>
    <row r="1086" spans="1:9">
      <c r="A1086" t="s">
        <v>3543</v>
      </c>
      <c r="B1086" t="s">
        <v>2771</v>
      </c>
      <c r="C1086">
        <v>0.73</v>
      </c>
      <c r="D1086" s="70">
        <v>45942</v>
      </c>
      <c r="E1086" s="70">
        <v>45963</v>
      </c>
      <c r="F1086" s="70">
        <v>45942</v>
      </c>
      <c r="G1086" s="70">
        <v>45963</v>
      </c>
      <c r="H1086">
        <v>2.27</v>
      </c>
      <c r="I1086" s="71">
        <v>0</v>
      </c>
    </row>
    <row r="1087" spans="1:9">
      <c r="A1087" t="s">
        <v>3351</v>
      </c>
      <c r="B1087" t="s">
        <v>3005</v>
      </c>
      <c r="C1087">
        <v>0.73</v>
      </c>
      <c r="D1087" s="70">
        <v>45942</v>
      </c>
      <c r="E1087" s="70">
        <v>45963</v>
      </c>
      <c r="F1087" s="70">
        <v>45942</v>
      </c>
      <c r="G1087" s="70">
        <v>45963</v>
      </c>
      <c r="H1087">
        <v>5.31</v>
      </c>
      <c r="I1087" s="71">
        <v>0</v>
      </c>
    </row>
    <row r="1088" spans="1:9">
      <c r="A1088" t="s">
        <v>3352</v>
      </c>
      <c r="B1088" t="s">
        <v>3007</v>
      </c>
      <c r="C1088">
        <v>0.73</v>
      </c>
      <c r="D1088" s="70">
        <v>45942</v>
      </c>
      <c r="E1088" s="70">
        <v>45963</v>
      </c>
      <c r="F1088" s="70">
        <v>45942</v>
      </c>
      <c r="G1088" s="70">
        <v>45963</v>
      </c>
      <c r="H1088">
        <v>6.92</v>
      </c>
      <c r="I1088" s="71">
        <v>0</v>
      </c>
    </row>
    <row r="1089" spans="1:9">
      <c r="A1089" t="s">
        <v>3171</v>
      </c>
      <c r="B1089" t="s">
        <v>4708</v>
      </c>
      <c r="C1089">
        <v>0.27</v>
      </c>
      <c r="D1089" s="70">
        <v>45942</v>
      </c>
      <c r="E1089" s="70">
        <v>45949</v>
      </c>
      <c r="F1089" s="70">
        <v>45942</v>
      </c>
      <c r="G1089" s="70">
        <v>45949</v>
      </c>
      <c r="H1089">
        <v>2.77</v>
      </c>
      <c r="I1089" s="71">
        <v>0</v>
      </c>
    </row>
    <row r="1090" spans="1:9">
      <c r="A1090" t="s">
        <v>3172</v>
      </c>
      <c r="B1090" t="s">
        <v>4709</v>
      </c>
      <c r="C1090">
        <v>0.27</v>
      </c>
      <c r="D1090" s="70">
        <v>45942</v>
      </c>
      <c r="E1090" s="70">
        <v>45949</v>
      </c>
      <c r="F1090" s="70">
        <v>45942</v>
      </c>
      <c r="G1090" s="70">
        <v>45949</v>
      </c>
      <c r="H1090">
        <v>3</v>
      </c>
      <c r="I1090" s="71">
        <v>0</v>
      </c>
    </row>
    <row r="1091" spans="1:9">
      <c r="A1091" t="s">
        <v>3315</v>
      </c>
      <c r="B1091" t="s">
        <v>2767</v>
      </c>
      <c r="C1091">
        <v>0.73</v>
      </c>
      <c r="D1091" s="70">
        <v>45942</v>
      </c>
      <c r="E1091" s="70">
        <v>45963</v>
      </c>
      <c r="F1091" s="70">
        <v>45942</v>
      </c>
      <c r="G1091" s="70">
        <v>45963</v>
      </c>
      <c r="H1091">
        <v>2.77</v>
      </c>
      <c r="I1091" s="71">
        <v>0</v>
      </c>
    </row>
    <row r="1092" spans="1:9">
      <c r="A1092" t="s">
        <v>3316</v>
      </c>
      <c r="B1092" t="s">
        <v>2769</v>
      </c>
      <c r="C1092">
        <v>0.73</v>
      </c>
      <c r="D1092" s="70">
        <v>45942</v>
      </c>
      <c r="E1092" s="70">
        <v>45963</v>
      </c>
      <c r="F1092" s="70">
        <v>45942</v>
      </c>
      <c r="G1092" s="70">
        <v>45963</v>
      </c>
      <c r="H1092">
        <v>4.12</v>
      </c>
      <c r="I1092" s="71">
        <v>0</v>
      </c>
    </row>
    <row r="1093" spans="1:9">
      <c r="A1093" t="s">
        <v>3605</v>
      </c>
      <c r="B1093" t="s">
        <v>3199</v>
      </c>
      <c r="C1093">
        <v>0.73</v>
      </c>
      <c r="D1093" s="70">
        <v>45942</v>
      </c>
      <c r="E1093" s="70">
        <v>45963</v>
      </c>
      <c r="F1093" s="70">
        <v>45942</v>
      </c>
      <c r="G1093" s="70">
        <v>45963</v>
      </c>
      <c r="H1093">
        <v>4.38</v>
      </c>
      <c r="I1093" s="71">
        <v>0</v>
      </c>
    </row>
    <row r="1094" spans="1:9">
      <c r="A1094" t="s">
        <v>3546</v>
      </c>
      <c r="B1094" t="s">
        <v>4682</v>
      </c>
      <c r="C1094">
        <v>0.27</v>
      </c>
      <c r="D1094" s="70">
        <v>45942</v>
      </c>
      <c r="E1094" s="70">
        <v>45949</v>
      </c>
      <c r="F1094" s="70">
        <v>45942</v>
      </c>
      <c r="G1094" s="70">
        <v>45949</v>
      </c>
      <c r="H1094">
        <v>2.04</v>
      </c>
      <c r="I1094" s="71">
        <v>0</v>
      </c>
    </row>
    <row r="1095" spans="1:9">
      <c r="A1095" t="s">
        <v>2416</v>
      </c>
      <c r="B1095" t="s">
        <v>4683</v>
      </c>
      <c r="C1095">
        <v>0.27</v>
      </c>
      <c r="D1095" s="70">
        <v>45942</v>
      </c>
      <c r="E1095" s="70">
        <v>45949</v>
      </c>
      <c r="F1095" s="70">
        <v>45942</v>
      </c>
      <c r="G1095" s="70">
        <v>45949</v>
      </c>
      <c r="H1095">
        <v>2.04</v>
      </c>
      <c r="I1095" s="71">
        <v>0</v>
      </c>
    </row>
    <row r="1096" spans="1:9">
      <c r="A1096" t="s">
        <v>2409</v>
      </c>
      <c r="B1096" t="s">
        <v>4684</v>
      </c>
      <c r="C1096">
        <v>0.27</v>
      </c>
      <c r="D1096" s="70">
        <v>45942</v>
      </c>
      <c r="E1096" s="70">
        <v>45949</v>
      </c>
      <c r="F1096" s="70">
        <v>45942</v>
      </c>
      <c r="G1096" s="70">
        <v>45949</v>
      </c>
      <c r="H1096">
        <v>2.04</v>
      </c>
      <c r="I1096" s="71">
        <v>0</v>
      </c>
    </row>
    <row r="1097" spans="1:9">
      <c r="A1097" t="s">
        <v>2410</v>
      </c>
      <c r="B1097" t="s">
        <v>4685</v>
      </c>
      <c r="C1097">
        <v>0.27</v>
      </c>
      <c r="D1097" s="70">
        <v>45942</v>
      </c>
      <c r="E1097" s="70">
        <v>45949</v>
      </c>
      <c r="F1097" s="70">
        <v>45942</v>
      </c>
      <c r="G1097" s="70">
        <v>45949</v>
      </c>
      <c r="H1097">
        <v>2.04</v>
      </c>
      <c r="I1097" s="71">
        <v>0</v>
      </c>
    </row>
    <row r="1098" spans="1:9">
      <c r="A1098" t="s">
        <v>482</v>
      </c>
      <c r="B1098" t="s">
        <v>4696</v>
      </c>
      <c r="C1098">
        <v>0.27</v>
      </c>
      <c r="D1098" s="70">
        <v>45943</v>
      </c>
      <c r="E1098" s="70">
        <v>45950</v>
      </c>
      <c r="F1098" s="70">
        <v>45943</v>
      </c>
      <c r="G1098" s="70">
        <v>45950</v>
      </c>
      <c r="H1098">
        <v>3.08</v>
      </c>
      <c r="I1098" s="71">
        <v>0</v>
      </c>
    </row>
    <row r="1099" spans="1:9">
      <c r="A1099" t="s">
        <v>1305</v>
      </c>
      <c r="B1099" t="s">
        <v>4697</v>
      </c>
      <c r="C1099">
        <v>0.27</v>
      </c>
      <c r="D1099" s="70">
        <v>45943</v>
      </c>
      <c r="E1099" s="70">
        <v>45950</v>
      </c>
      <c r="F1099" s="70">
        <v>45943</v>
      </c>
      <c r="G1099" s="70">
        <v>45950</v>
      </c>
      <c r="H1099">
        <v>2.85</v>
      </c>
      <c r="I1099" s="71">
        <v>0</v>
      </c>
    </row>
    <row r="1100" spans="1:9">
      <c r="A1100" t="s">
        <v>3151</v>
      </c>
      <c r="B1100" t="s">
        <v>4693</v>
      </c>
      <c r="C1100">
        <v>0.27</v>
      </c>
      <c r="D1100" s="70">
        <v>45943</v>
      </c>
      <c r="E1100" s="70">
        <v>45950</v>
      </c>
      <c r="F1100" s="70">
        <v>45943</v>
      </c>
      <c r="G1100" s="70">
        <v>45950</v>
      </c>
      <c r="H1100">
        <v>3.42</v>
      </c>
      <c r="I1100" s="71">
        <v>0</v>
      </c>
    </row>
    <row r="1101" spans="1:9">
      <c r="A1101" t="s">
        <v>3152</v>
      </c>
      <c r="B1101" t="s">
        <v>4689</v>
      </c>
      <c r="C1101">
        <v>0.27</v>
      </c>
      <c r="D1101" s="70">
        <v>45943</v>
      </c>
      <c r="E1101" s="70">
        <v>45950</v>
      </c>
      <c r="F1101" s="70">
        <v>45943</v>
      </c>
      <c r="G1101" s="70">
        <v>45950</v>
      </c>
      <c r="H1101">
        <v>3.42</v>
      </c>
      <c r="I1101" s="71">
        <v>0</v>
      </c>
    </row>
    <row r="1102" spans="1:9">
      <c r="A1102" t="s">
        <v>3153</v>
      </c>
      <c r="B1102" t="s">
        <v>4694</v>
      </c>
      <c r="C1102">
        <v>0.27</v>
      </c>
      <c r="D1102" s="70">
        <v>45943</v>
      </c>
      <c r="E1102" s="70">
        <v>45950</v>
      </c>
      <c r="F1102" s="70">
        <v>45943</v>
      </c>
      <c r="G1102" s="70">
        <v>45950</v>
      </c>
      <c r="H1102">
        <v>3.04</v>
      </c>
      <c r="I1102" s="71">
        <v>0</v>
      </c>
    </row>
    <row r="1103" spans="1:9">
      <c r="A1103" t="s">
        <v>3198</v>
      </c>
      <c r="B1103" t="s">
        <v>3199</v>
      </c>
      <c r="C1103">
        <v>0.73</v>
      </c>
      <c r="D1103" s="70">
        <v>45943</v>
      </c>
      <c r="E1103" s="70">
        <v>45964</v>
      </c>
      <c r="F1103" s="70">
        <v>45943</v>
      </c>
      <c r="G1103" s="70">
        <v>45964</v>
      </c>
      <c r="H1103">
        <v>4.3099999999999996</v>
      </c>
      <c r="I1103" s="71">
        <v>0</v>
      </c>
    </row>
    <row r="1104" spans="1:9">
      <c r="A1104" t="s">
        <v>3200</v>
      </c>
      <c r="B1104" t="s">
        <v>3098</v>
      </c>
      <c r="C1104">
        <v>0.73</v>
      </c>
      <c r="D1104" s="70">
        <v>45943</v>
      </c>
      <c r="E1104" s="70">
        <v>45964</v>
      </c>
      <c r="F1104" s="70">
        <v>45943</v>
      </c>
      <c r="G1104" s="70">
        <v>45964</v>
      </c>
      <c r="H1104">
        <v>5.88</v>
      </c>
      <c r="I1104" s="71">
        <v>0</v>
      </c>
    </row>
    <row r="1105" spans="1:9">
      <c r="A1105" t="s">
        <v>3373</v>
      </c>
      <c r="B1105" t="s">
        <v>4718</v>
      </c>
      <c r="C1105">
        <v>0.27</v>
      </c>
      <c r="D1105" s="70">
        <v>45943</v>
      </c>
      <c r="E1105" s="70">
        <v>45950</v>
      </c>
      <c r="F1105" s="70">
        <v>45943</v>
      </c>
      <c r="G1105" s="70">
        <v>45950</v>
      </c>
      <c r="H1105">
        <v>6.73</v>
      </c>
      <c r="I1105" s="71">
        <v>0</v>
      </c>
    </row>
    <row r="1106" spans="1:9">
      <c r="A1106" t="s">
        <v>3577</v>
      </c>
      <c r="B1106" t="s">
        <v>3088</v>
      </c>
      <c r="C1106">
        <v>0.73</v>
      </c>
      <c r="D1106" s="70">
        <v>45943</v>
      </c>
      <c r="E1106" s="70">
        <v>45964</v>
      </c>
      <c r="F1106" s="70">
        <v>45943</v>
      </c>
      <c r="G1106" s="70">
        <v>45964</v>
      </c>
      <c r="H1106">
        <v>2.42</v>
      </c>
      <c r="I1106" s="71">
        <v>0</v>
      </c>
    </row>
    <row r="1107" spans="1:9">
      <c r="A1107" t="s">
        <v>1322</v>
      </c>
      <c r="B1107" t="s">
        <v>4697</v>
      </c>
      <c r="C1107">
        <v>0.27</v>
      </c>
      <c r="D1107" s="70">
        <v>45943</v>
      </c>
      <c r="E1107" s="70">
        <v>45950</v>
      </c>
      <c r="F1107" s="70">
        <v>45943</v>
      </c>
      <c r="G1107" s="70">
        <v>45950</v>
      </c>
      <c r="H1107">
        <v>3.27</v>
      </c>
      <c r="I1107" s="71">
        <v>0</v>
      </c>
    </row>
    <row r="1108" spans="1:9">
      <c r="A1108" t="s">
        <v>3488</v>
      </c>
      <c r="B1108" t="s">
        <v>2862</v>
      </c>
      <c r="C1108">
        <v>0.73</v>
      </c>
      <c r="D1108" s="70">
        <v>45943</v>
      </c>
      <c r="E1108" s="70">
        <v>45964</v>
      </c>
      <c r="F1108" s="70">
        <v>45943</v>
      </c>
      <c r="G1108" s="70">
        <v>45964</v>
      </c>
      <c r="H1108">
        <v>3.38</v>
      </c>
      <c r="I1108" s="71">
        <v>0</v>
      </c>
    </row>
    <row r="1109" spans="1:9">
      <c r="A1109" t="s">
        <v>3387</v>
      </c>
      <c r="B1109" t="s">
        <v>2767</v>
      </c>
      <c r="C1109">
        <v>0.73</v>
      </c>
      <c r="D1109" s="70">
        <v>45943</v>
      </c>
      <c r="E1109" s="70">
        <v>45964</v>
      </c>
      <c r="F1109" s="70">
        <v>45943</v>
      </c>
      <c r="G1109" s="70">
        <v>45964</v>
      </c>
      <c r="H1109">
        <v>2</v>
      </c>
      <c r="I1109" s="71">
        <v>0</v>
      </c>
    </row>
    <row r="1110" spans="1:9">
      <c r="A1110" t="s">
        <v>3232</v>
      </c>
      <c r="B1110" t="s">
        <v>4720</v>
      </c>
      <c r="C1110">
        <v>0.27</v>
      </c>
      <c r="D1110" s="70">
        <v>45943</v>
      </c>
      <c r="E1110" s="70">
        <v>45950</v>
      </c>
      <c r="F1110" s="70">
        <v>45943</v>
      </c>
      <c r="G1110" s="70">
        <v>45950</v>
      </c>
      <c r="H1110">
        <v>3.12</v>
      </c>
      <c r="I1110" s="71">
        <v>0</v>
      </c>
    </row>
    <row r="1111" spans="1:9">
      <c r="A1111" t="s">
        <v>1192</v>
      </c>
      <c r="B1111" t="s">
        <v>4722</v>
      </c>
      <c r="C1111">
        <v>0.27</v>
      </c>
      <c r="D1111" s="70">
        <v>45944</v>
      </c>
      <c r="E1111" s="70">
        <v>45951</v>
      </c>
      <c r="F1111" s="70">
        <v>45944</v>
      </c>
      <c r="G1111" s="70">
        <v>45951</v>
      </c>
      <c r="H1111">
        <v>4.38</v>
      </c>
      <c r="I1111" s="71">
        <v>0</v>
      </c>
    </row>
    <row r="1112" spans="1:9">
      <c r="A1112" t="s">
        <v>487</v>
      </c>
      <c r="B1112" t="s">
        <v>4696</v>
      </c>
      <c r="C1112">
        <v>0.27</v>
      </c>
      <c r="D1112" s="70">
        <v>45944</v>
      </c>
      <c r="E1112" s="70">
        <v>45951</v>
      </c>
      <c r="F1112" s="70">
        <v>45944</v>
      </c>
      <c r="G1112" s="70">
        <v>45951</v>
      </c>
      <c r="H1112">
        <v>3.27</v>
      </c>
      <c r="I1112" s="71">
        <v>0</v>
      </c>
    </row>
    <row r="1113" spans="1:9">
      <c r="A1113" t="s">
        <v>3541</v>
      </c>
      <c r="B1113" t="s">
        <v>2767</v>
      </c>
      <c r="C1113">
        <v>0.73</v>
      </c>
      <c r="D1113" s="70">
        <v>45944</v>
      </c>
      <c r="E1113" s="70">
        <v>45965</v>
      </c>
      <c r="F1113" s="70">
        <v>45944</v>
      </c>
      <c r="G1113" s="70">
        <v>45965</v>
      </c>
      <c r="H1113">
        <v>2.19</v>
      </c>
      <c r="I1113" s="71">
        <v>0</v>
      </c>
    </row>
    <row r="1114" spans="1:9">
      <c r="A1114" t="s">
        <v>3805</v>
      </c>
      <c r="B1114" t="s">
        <v>4703</v>
      </c>
      <c r="C1114">
        <v>0.27</v>
      </c>
      <c r="D1114" s="70">
        <v>45944</v>
      </c>
      <c r="E1114" s="70">
        <v>45951</v>
      </c>
      <c r="F1114" s="70">
        <v>45944</v>
      </c>
      <c r="G1114" s="70">
        <v>45951</v>
      </c>
      <c r="H1114">
        <v>3.62</v>
      </c>
      <c r="I1114" s="71">
        <v>0</v>
      </c>
    </row>
    <row r="1115" spans="1:9">
      <c r="A1115" t="s">
        <v>3806</v>
      </c>
      <c r="B1115" t="s">
        <v>4703</v>
      </c>
      <c r="C1115">
        <v>0.27</v>
      </c>
      <c r="D1115" s="70">
        <v>45944</v>
      </c>
      <c r="E1115" s="70">
        <v>45951</v>
      </c>
      <c r="F1115" s="70">
        <v>45944</v>
      </c>
      <c r="G1115" s="70">
        <v>45951</v>
      </c>
      <c r="H1115">
        <v>4.46</v>
      </c>
      <c r="I1115" s="71">
        <v>0</v>
      </c>
    </row>
    <row r="1116" spans="1:9">
      <c r="A1116" t="s">
        <v>3327</v>
      </c>
      <c r="B1116" t="s">
        <v>4691</v>
      </c>
      <c r="C1116">
        <v>0.27</v>
      </c>
      <c r="D1116" s="70">
        <v>45945</v>
      </c>
      <c r="E1116" s="70">
        <v>45952</v>
      </c>
      <c r="F1116" s="70">
        <v>45945</v>
      </c>
      <c r="G1116" s="70">
        <v>45952</v>
      </c>
      <c r="H1116">
        <v>2.77</v>
      </c>
      <c r="I1116" s="71">
        <v>0</v>
      </c>
    </row>
    <row r="1117" spans="1:9">
      <c r="A1117" t="s">
        <v>2227</v>
      </c>
      <c r="B1117" t="s">
        <v>4699</v>
      </c>
      <c r="C1117">
        <v>0.27</v>
      </c>
      <c r="D1117" s="70">
        <v>45945</v>
      </c>
      <c r="E1117" s="70">
        <v>45952</v>
      </c>
      <c r="F1117" s="70">
        <v>45945</v>
      </c>
      <c r="G1117" s="70">
        <v>45952</v>
      </c>
      <c r="H1117">
        <v>2.65</v>
      </c>
      <c r="I1117" s="71">
        <v>0</v>
      </c>
    </row>
    <row r="1118" spans="1:9">
      <c r="A1118" t="s">
        <v>3213</v>
      </c>
      <c r="B1118" t="s">
        <v>3005</v>
      </c>
      <c r="C1118">
        <v>0.73</v>
      </c>
      <c r="D1118" s="70">
        <v>45945</v>
      </c>
      <c r="E1118" s="70">
        <v>45966</v>
      </c>
      <c r="F1118" s="70">
        <v>45945</v>
      </c>
      <c r="G1118" s="70">
        <v>45966</v>
      </c>
      <c r="H1118">
        <v>5.08</v>
      </c>
      <c r="I1118" s="71">
        <v>0</v>
      </c>
    </row>
    <row r="1119" spans="1:9">
      <c r="A1119" t="s">
        <v>3214</v>
      </c>
      <c r="B1119" t="s">
        <v>3007</v>
      </c>
      <c r="C1119">
        <v>0.73</v>
      </c>
      <c r="D1119" s="70">
        <v>45945</v>
      </c>
      <c r="E1119" s="70">
        <v>45966</v>
      </c>
      <c r="F1119" s="70">
        <v>45945</v>
      </c>
      <c r="G1119" s="70">
        <v>45966</v>
      </c>
      <c r="H1119">
        <v>6.81</v>
      </c>
      <c r="I1119" s="71">
        <v>0</v>
      </c>
    </row>
    <row r="1120" spans="1:9">
      <c r="A1120" t="s">
        <v>3159</v>
      </c>
      <c r="B1120" t="s">
        <v>4721</v>
      </c>
      <c r="C1120">
        <v>0.27</v>
      </c>
      <c r="D1120" s="70">
        <v>45945</v>
      </c>
      <c r="E1120" s="70">
        <v>45952</v>
      </c>
      <c r="F1120" s="70">
        <v>45945</v>
      </c>
      <c r="G1120" s="70">
        <v>45952</v>
      </c>
      <c r="H1120">
        <v>2.73</v>
      </c>
      <c r="I1120" s="71">
        <v>0</v>
      </c>
    </row>
    <row r="1121" spans="1:9">
      <c r="A1121" t="s">
        <v>2234</v>
      </c>
      <c r="B1121" t="s">
        <v>4699</v>
      </c>
      <c r="C1121">
        <v>0.27</v>
      </c>
      <c r="D1121" s="70">
        <v>45945</v>
      </c>
      <c r="E1121" s="70">
        <v>45952</v>
      </c>
      <c r="F1121" s="70">
        <v>45945</v>
      </c>
      <c r="G1121" s="70">
        <v>45952</v>
      </c>
      <c r="H1121">
        <v>2.81</v>
      </c>
      <c r="I1121" s="71">
        <v>0</v>
      </c>
    </row>
    <row r="1122" spans="1:9">
      <c r="A1122" t="s">
        <v>1309</v>
      </c>
      <c r="B1122" t="s">
        <v>4697</v>
      </c>
      <c r="C1122">
        <v>0.27</v>
      </c>
      <c r="D1122" s="70">
        <v>45945</v>
      </c>
      <c r="E1122" s="70">
        <v>45952</v>
      </c>
      <c r="F1122" s="70">
        <v>45945</v>
      </c>
      <c r="G1122" s="70">
        <v>45952</v>
      </c>
      <c r="H1122">
        <v>2.85</v>
      </c>
      <c r="I1122" s="71">
        <v>0</v>
      </c>
    </row>
    <row r="1123" spans="1:9">
      <c r="A1123" t="s">
        <v>913</v>
      </c>
      <c r="B1123" t="s">
        <v>4723</v>
      </c>
      <c r="C1123">
        <v>0.27</v>
      </c>
      <c r="D1123" s="70">
        <v>45945</v>
      </c>
      <c r="E1123" s="70">
        <v>45952</v>
      </c>
      <c r="F1123" s="70">
        <v>45945</v>
      </c>
      <c r="G1123" s="70">
        <v>45952</v>
      </c>
      <c r="H1123">
        <v>3.77</v>
      </c>
      <c r="I1123" s="71">
        <v>0</v>
      </c>
    </row>
    <row r="1124" spans="1:9">
      <c r="A1124" t="s">
        <v>3224</v>
      </c>
      <c r="B1124" t="s">
        <v>3123</v>
      </c>
      <c r="C1124">
        <v>0.73</v>
      </c>
      <c r="D1124" s="70">
        <v>45945</v>
      </c>
      <c r="E1124" s="70">
        <v>45966</v>
      </c>
      <c r="F1124" s="70">
        <v>45945</v>
      </c>
      <c r="G1124" s="70">
        <v>45966</v>
      </c>
      <c r="H1124">
        <v>6.81</v>
      </c>
      <c r="I1124" s="71">
        <v>0</v>
      </c>
    </row>
    <row r="1125" spans="1:9">
      <c r="A1125" t="s">
        <v>3847</v>
      </c>
      <c r="B1125" t="s">
        <v>3538</v>
      </c>
      <c r="C1125">
        <v>0.73</v>
      </c>
      <c r="D1125" s="70">
        <v>45945</v>
      </c>
      <c r="E1125" s="70">
        <v>45966</v>
      </c>
      <c r="F1125" s="70">
        <v>45945</v>
      </c>
      <c r="G1125" s="70">
        <v>45966</v>
      </c>
      <c r="H1125">
        <v>2.77</v>
      </c>
      <c r="I1125" s="71">
        <v>0</v>
      </c>
    </row>
    <row r="1126" spans="1:9">
      <c r="A1126" t="s">
        <v>2235</v>
      </c>
      <c r="B1126" t="s">
        <v>4699</v>
      </c>
      <c r="C1126">
        <v>0.27</v>
      </c>
      <c r="D1126" s="70">
        <v>45945</v>
      </c>
      <c r="E1126" s="70">
        <v>45952</v>
      </c>
      <c r="F1126" s="70">
        <v>45945</v>
      </c>
      <c r="G1126" s="70">
        <v>45952</v>
      </c>
      <c r="H1126">
        <v>3.46</v>
      </c>
      <c r="I1126" s="71">
        <v>0</v>
      </c>
    </row>
    <row r="1127" spans="1:9">
      <c r="A1127" t="s">
        <v>1315</v>
      </c>
      <c r="B1127" t="s">
        <v>4697</v>
      </c>
      <c r="C1127">
        <v>0.27</v>
      </c>
      <c r="D1127" s="70">
        <v>45945</v>
      </c>
      <c r="E1127" s="70">
        <v>45952</v>
      </c>
      <c r="F1127" s="70">
        <v>45945</v>
      </c>
      <c r="G1127" s="70">
        <v>45952</v>
      </c>
      <c r="H1127">
        <v>3.69</v>
      </c>
      <c r="I1127" s="71">
        <v>0</v>
      </c>
    </row>
    <row r="1128" spans="1:9">
      <c r="A1128" t="s">
        <v>3471</v>
      </c>
      <c r="B1128" t="s">
        <v>3253</v>
      </c>
      <c r="C1128">
        <v>0.73</v>
      </c>
      <c r="D1128" s="70">
        <v>45945</v>
      </c>
      <c r="E1128" s="70">
        <v>45966</v>
      </c>
      <c r="F1128" s="70">
        <v>45945</v>
      </c>
      <c r="G1128" s="70">
        <v>45966</v>
      </c>
      <c r="H1128">
        <v>1.96</v>
      </c>
      <c r="I1128" s="71">
        <v>0</v>
      </c>
    </row>
    <row r="1129" spans="1:9">
      <c r="A1129" t="s">
        <v>3586</v>
      </c>
      <c r="B1129" t="s">
        <v>4721</v>
      </c>
      <c r="C1129">
        <v>0.27</v>
      </c>
      <c r="D1129" s="70">
        <v>45945</v>
      </c>
      <c r="E1129" s="70">
        <v>45952</v>
      </c>
      <c r="F1129" s="70">
        <v>45945</v>
      </c>
      <c r="G1129" s="70">
        <v>45952</v>
      </c>
      <c r="H1129">
        <v>3.23</v>
      </c>
      <c r="I1129" s="71">
        <v>0</v>
      </c>
    </row>
    <row r="1130" spans="1:9">
      <c r="A1130" t="s">
        <v>1128</v>
      </c>
      <c r="B1130" t="s">
        <v>4693</v>
      </c>
      <c r="C1130">
        <v>0.27</v>
      </c>
      <c r="D1130" s="70">
        <v>45946</v>
      </c>
      <c r="E1130" s="70">
        <v>45953</v>
      </c>
      <c r="F1130" s="70">
        <v>45946</v>
      </c>
      <c r="G1130" s="70">
        <v>45953</v>
      </c>
      <c r="H1130">
        <v>2.92</v>
      </c>
      <c r="I1130" s="71">
        <v>0</v>
      </c>
    </row>
    <row r="1131" spans="1:9">
      <c r="A1131" t="s">
        <v>3954</v>
      </c>
      <c r="B1131" t="s">
        <v>3538</v>
      </c>
      <c r="C1131">
        <v>0.73</v>
      </c>
      <c r="D1131" s="70">
        <v>45946</v>
      </c>
      <c r="E1131" s="70">
        <v>45967</v>
      </c>
      <c r="F1131" s="70">
        <v>45946</v>
      </c>
      <c r="G1131" s="70">
        <v>45967</v>
      </c>
      <c r="H1131">
        <v>3.88</v>
      </c>
      <c r="I1131" s="71">
        <v>0</v>
      </c>
    </row>
    <row r="1132" spans="1:9">
      <c r="A1132" t="s">
        <v>3638</v>
      </c>
      <c r="B1132" t="s">
        <v>3236</v>
      </c>
      <c r="C1132">
        <v>0.73</v>
      </c>
      <c r="D1132" s="70">
        <v>45946</v>
      </c>
      <c r="E1132" s="70">
        <v>45967</v>
      </c>
      <c r="F1132" s="70">
        <v>45946</v>
      </c>
      <c r="G1132" s="70">
        <v>45967</v>
      </c>
      <c r="H1132">
        <v>4.6500000000000004</v>
      </c>
      <c r="I1132" s="71">
        <v>0</v>
      </c>
    </row>
    <row r="1133" spans="1:9">
      <c r="A1133" t="s">
        <v>3585</v>
      </c>
      <c r="B1133" t="s">
        <v>4692</v>
      </c>
      <c r="C1133">
        <v>0.27</v>
      </c>
      <c r="D1133" s="70">
        <v>45946</v>
      </c>
      <c r="E1133" s="70">
        <v>45953</v>
      </c>
      <c r="F1133" s="70">
        <v>45946</v>
      </c>
      <c r="G1133" s="70">
        <v>45953</v>
      </c>
      <c r="H1133">
        <v>2.85</v>
      </c>
      <c r="I1133" s="71">
        <v>0</v>
      </c>
    </row>
    <row r="1134" spans="1:9">
      <c r="A1134" t="s">
        <v>1122</v>
      </c>
      <c r="B1134" t="s">
        <v>4693</v>
      </c>
      <c r="C1134">
        <v>0.27</v>
      </c>
      <c r="D1134" s="70">
        <v>45946</v>
      </c>
      <c r="E1134" s="70">
        <v>45953</v>
      </c>
      <c r="F1134" s="70">
        <v>45946</v>
      </c>
      <c r="G1134" s="70">
        <v>45953</v>
      </c>
      <c r="H1134">
        <v>2.85</v>
      </c>
      <c r="I1134" s="71">
        <v>0</v>
      </c>
    </row>
    <row r="1135" spans="1:9">
      <c r="A1135" t="s">
        <v>2280</v>
      </c>
      <c r="B1135" t="s">
        <v>4689</v>
      </c>
      <c r="C1135">
        <v>0.27</v>
      </c>
      <c r="D1135" s="70">
        <v>45946</v>
      </c>
      <c r="E1135" s="70">
        <v>45953</v>
      </c>
      <c r="F1135" s="70">
        <v>45946</v>
      </c>
      <c r="G1135" s="70">
        <v>45953</v>
      </c>
      <c r="H1135">
        <v>2.92</v>
      </c>
      <c r="I1135" s="71">
        <v>0</v>
      </c>
    </row>
    <row r="1136" spans="1:9">
      <c r="A1136" t="s">
        <v>1174</v>
      </c>
      <c r="B1136" t="s">
        <v>4694</v>
      </c>
      <c r="C1136">
        <v>0.27</v>
      </c>
      <c r="D1136" s="70">
        <v>45946</v>
      </c>
      <c r="E1136" s="70">
        <v>45953</v>
      </c>
      <c r="F1136" s="70">
        <v>45946</v>
      </c>
      <c r="G1136" s="70">
        <v>45953</v>
      </c>
      <c r="H1136">
        <v>3.54</v>
      </c>
      <c r="I1136" s="71">
        <v>0</v>
      </c>
    </row>
    <row r="1137" spans="1:9">
      <c r="A1137" t="s">
        <v>3653</v>
      </c>
      <c r="B1137" t="s">
        <v>3005</v>
      </c>
      <c r="C1137">
        <v>0.73</v>
      </c>
      <c r="D1137" s="70">
        <v>45946</v>
      </c>
      <c r="E1137" s="70">
        <v>45967</v>
      </c>
      <c r="F1137" s="70">
        <v>45946</v>
      </c>
      <c r="G1137" s="70">
        <v>45967</v>
      </c>
      <c r="H1137">
        <v>4.8099999999999996</v>
      </c>
      <c r="I1137" s="71">
        <v>0</v>
      </c>
    </row>
    <row r="1138" spans="1:9">
      <c r="A1138" t="s">
        <v>3654</v>
      </c>
      <c r="B1138" t="s">
        <v>3007</v>
      </c>
      <c r="C1138">
        <v>0.73</v>
      </c>
      <c r="D1138" s="70">
        <v>45946</v>
      </c>
      <c r="E1138" s="70">
        <v>45967</v>
      </c>
      <c r="F1138" s="70">
        <v>45946</v>
      </c>
      <c r="G1138" s="70">
        <v>45967</v>
      </c>
      <c r="H1138">
        <v>6.77</v>
      </c>
      <c r="I1138" s="71">
        <v>0</v>
      </c>
    </row>
    <row r="1139" spans="1:9">
      <c r="A1139" t="s">
        <v>2868</v>
      </c>
      <c r="B1139" t="s">
        <v>4678</v>
      </c>
      <c r="C1139">
        <v>0.27</v>
      </c>
      <c r="D1139" s="70">
        <v>45946</v>
      </c>
      <c r="E1139" s="70">
        <v>45953</v>
      </c>
      <c r="F1139" s="70">
        <v>45946</v>
      </c>
      <c r="G1139" s="70">
        <v>45953</v>
      </c>
      <c r="H1139">
        <v>6.38</v>
      </c>
      <c r="I1139" s="71">
        <v>0</v>
      </c>
    </row>
    <row r="1140" spans="1:9">
      <c r="A1140" t="s">
        <v>3369</v>
      </c>
      <c r="B1140" t="s">
        <v>4698</v>
      </c>
      <c r="C1140">
        <v>0.27</v>
      </c>
      <c r="D1140" s="70">
        <v>45948</v>
      </c>
      <c r="E1140" s="70">
        <v>45955</v>
      </c>
      <c r="F1140" s="70">
        <v>45948</v>
      </c>
      <c r="G1140" s="70">
        <v>45955</v>
      </c>
      <c r="H1140">
        <v>1.77</v>
      </c>
      <c r="I1140" s="71">
        <v>0</v>
      </c>
    </row>
    <row r="1141" spans="1:9">
      <c r="A1141" t="s">
        <v>3280</v>
      </c>
      <c r="B1141" t="s">
        <v>2798</v>
      </c>
      <c r="C1141">
        <v>0.73</v>
      </c>
      <c r="D1141" s="70">
        <v>45948</v>
      </c>
      <c r="E1141" s="70">
        <v>45969</v>
      </c>
      <c r="F1141" s="70">
        <v>45948</v>
      </c>
      <c r="G1141" s="70">
        <v>45969</v>
      </c>
      <c r="H1141">
        <v>1.46</v>
      </c>
      <c r="I1141" s="71">
        <v>0</v>
      </c>
    </row>
    <row r="1142" spans="1:9">
      <c r="A1142" t="s">
        <v>3281</v>
      </c>
      <c r="B1142" t="s">
        <v>2862</v>
      </c>
      <c r="C1142">
        <v>0.73</v>
      </c>
      <c r="D1142" s="70">
        <v>45948</v>
      </c>
      <c r="E1142" s="70">
        <v>45969</v>
      </c>
      <c r="F1142" s="70">
        <v>45948</v>
      </c>
      <c r="G1142" s="70">
        <v>45969</v>
      </c>
      <c r="H1142">
        <v>1.46</v>
      </c>
      <c r="I1142" s="71">
        <v>0</v>
      </c>
    </row>
    <row r="1143" spans="1:9">
      <c r="A1143" t="s">
        <v>1510</v>
      </c>
      <c r="B1143" t="s">
        <v>4723</v>
      </c>
      <c r="C1143">
        <v>0.27</v>
      </c>
      <c r="D1143" s="70">
        <v>45948</v>
      </c>
      <c r="E1143" s="70">
        <v>45955</v>
      </c>
      <c r="F1143" s="70">
        <v>45948</v>
      </c>
      <c r="G1143" s="70">
        <v>45955</v>
      </c>
      <c r="H1143">
        <v>2.77</v>
      </c>
      <c r="I1143" s="71">
        <v>0</v>
      </c>
    </row>
    <row r="1144" spans="1:9">
      <c r="A1144" t="s">
        <v>3246</v>
      </c>
      <c r="B1144" t="s">
        <v>3128</v>
      </c>
      <c r="C1144">
        <v>0.73</v>
      </c>
      <c r="D1144" s="70">
        <v>45948</v>
      </c>
      <c r="E1144" s="70">
        <v>45969</v>
      </c>
      <c r="F1144" s="70">
        <v>45948</v>
      </c>
      <c r="G1144" s="70">
        <v>45969</v>
      </c>
      <c r="H1144">
        <v>6.81</v>
      </c>
      <c r="I1144" s="71">
        <v>0</v>
      </c>
    </row>
    <row r="1145" spans="1:9">
      <c r="A1145" t="s">
        <v>600</v>
      </c>
      <c r="B1145" t="s">
        <v>4710</v>
      </c>
      <c r="C1145">
        <v>0.27</v>
      </c>
      <c r="D1145" s="70">
        <v>45948</v>
      </c>
      <c r="E1145" s="70">
        <v>45955</v>
      </c>
      <c r="F1145" s="70">
        <v>45948</v>
      </c>
      <c r="G1145" s="70">
        <v>45955</v>
      </c>
      <c r="H1145">
        <v>3.62</v>
      </c>
      <c r="I1145" s="71">
        <v>0</v>
      </c>
    </row>
    <row r="1146" spans="1:9">
      <c r="A1146" t="s">
        <v>3726</v>
      </c>
      <c r="B1146" t="s">
        <v>3041</v>
      </c>
      <c r="C1146">
        <v>0.73</v>
      </c>
      <c r="D1146" s="70">
        <v>45948</v>
      </c>
      <c r="E1146" s="70">
        <v>45969</v>
      </c>
      <c r="F1146" s="70">
        <v>45948</v>
      </c>
      <c r="G1146" s="70">
        <v>45969</v>
      </c>
      <c r="H1146">
        <v>2.58</v>
      </c>
      <c r="I1146" s="71">
        <v>0</v>
      </c>
    </row>
    <row r="1147" spans="1:9">
      <c r="A1147" t="s">
        <v>3487</v>
      </c>
      <c r="B1147" t="s">
        <v>2798</v>
      </c>
      <c r="C1147">
        <v>0.73</v>
      </c>
      <c r="D1147" s="70">
        <v>45948</v>
      </c>
      <c r="E1147" s="70">
        <v>45969</v>
      </c>
      <c r="F1147" s="70">
        <v>45948</v>
      </c>
      <c r="G1147" s="70">
        <v>45969</v>
      </c>
      <c r="H1147">
        <v>2.58</v>
      </c>
      <c r="I1147" s="71">
        <v>0</v>
      </c>
    </row>
    <row r="1148" spans="1:9">
      <c r="A1148" t="s">
        <v>2275</v>
      </c>
      <c r="B1148" t="s">
        <v>4689</v>
      </c>
      <c r="C1148">
        <v>0.27</v>
      </c>
      <c r="D1148" s="70">
        <v>45948</v>
      </c>
      <c r="E1148" s="70">
        <v>45955</v>
      </c>
      <c r="F1148" s="70">
        <v>45948</v>
      </c>
      <c r="G1148" s="70">
        <v>45955</v>
      </c>
      <c r="H1148">
        <v>1.62</v>
      </c>
      <c r="I1148" s="71">
        <v>0</v>
      </c>
    </row>
    <row r="1149" spans="1:9">
      <c r="A1149" t="s">
        <v>3477</v>
      </c>
      <c r="B1149" t="s">
        <v>2796</v>
      </c>
      <c r="C1149">
        <v>0.73</v>
      </c>
      <c r="D1149" s="70">
        <v>45948</v>
      </c>
      <c r="E1149" s="70">
        <v>45969</v>
      </c>
      <c r="F1149" s="70">
        <v>45948</v>
      </c>
      <c r="G1149" s="70">
        <v>45969</v>
      </c>
      <c r="H1149">
        <v>1.81</v>
      </c>
      <c r="I1149" s="71">
        <v>0</v>
      </c>
    </row>
    <row r="1150" spans="1:9">
      <c r="A1150" t="s">
        <v>3588</v>
      </c>
      <c r="B1150" t="s">
        <v>4711</v>
      </c>
      <c r="C1150">
        <v>0.27</v>
      </c>
      <c r="D1150" s="70">
        <v>45948</v>
      </c>
      <c r="E1150" s="70">
        <v>45955</v>
      </c>
      <c r="F1150" s="70">
        <v>45948</v>
      </c>
      <c r="G1150" s="70">
        <v>45955</v>
      </c>
      <c r="H1150">
        <v>4.8499999999999996</v>
      </c>
      <c r="I1150" s="71">
        <v>0</v>
      </c>
    </row>
    <row r="1151" spans="1:9">
      <c r="A1151" t="s">
        <v>3589</v>
      </c>
      <c r="B1151" t="s">
        <v>4712</v>
      </c>
      <c r="C1151">
        <v>0.27</v>
      </c>
      <c r="D1151" s="70">
        <v>45948</v>
      </c>
      <c r="E1151" s="70">
        <v>45955</v>
      </c>
      <c r="F1151" s="70">
        <v>45948</v>
      </c>
      <c r="G1151" s="70">
        <v>45955</v>
      </c>
      <c r="H1151">
        <v>4.8499999999999996</v>
      </c>
      <c r="I1151" s="71">
        <v>0</v>
      </c>
    </row>
    <row r="1152" spans="1:9">
      <c r="A1152" t="s">
        <v>3601</v>
      </c>
      <c r="B1152" t="s">
        <v>4714</v>
      </c>
      <c r="C1152">
        <v>0.27</v>
      </c>
      <c r="D1152" s="70">
        <v>45948</v>
      </c>
      <c r="E1152" s="70">
        <v>45955</v>
      </c>
      <c r="F1152" s="70">
        <v>45948</v>
      </c>
      <c r="G1152" s="70">
        <v>45955</v>
      </c>
      <c r="H1152">
        <v>4.88</v>
      </c>
      <c r="I1152" s="71">
        <v>0</v>
      </c>
    </row>
    <row r="1153" spans="1:9">
      <c r="A1153" t="s">
        <v>3590</v>
      </c>
      <c r="B1153" t="s">
        <v>4713</v>
      </c>
      <c r="C1153">
        <v>0.27</v>
      </c>
      <c r="D1153" s="70">
        <v>45948</v>
      </c>
      <c r="E1153" s="70">
        <v>45955</v>
      </c>
      <c r="F1153" s="70">
        <v>45948</v>
      </c>
      <c r="G1153" s="70">
        <v>45955</v>
      </c>
      <c r="H1153">
        <v>7.31</v>
      </c>
      <c r="I1153" s="71">
        <v>0</v>
      </c>
    </row>
    <row r="1154" spans="1:9">
      <c r="A1154" t="s">
        <v>3659</v>
      </c>
      <c r="B1154" t="s">
        <v>3021</v>
      </c>
      <c r="C1154">
        <v>0.73</v>
      </c>
      <c r="D1154" s="70">
        <v>45948</v>
      </c>
      <c r="E1154" s="70">
        <v>45969</v>
      </c>
      <c r="F1154" s="70">
        <v>45948</v>
      </c>
      <c r="G1154" s="70">
        <v>45969</v>
      </c>
      <c r="H1154">
        <v>3.96</v>
      </c>
      <c r="I1154" s="71">
        <v>0</v>
      </c>
    </row>
    <row r="1155" spans="1:9">
      <c r="A1155" t="s">
        <v>3368</v>
      </c>
      <c r="B1155" t="s">
        <v>4723</v>
      </c>
      <c r="C1155">
        <v>0.27</v>
      </c>
      <c r="D1155" s="70">
        <v>45948</v>
      </c>
      <c r="E1155" s="70">
        <v>45955</v>
      </c>
      <c r="F1155" s="70">
        <v>45948</v>
      </c>
      <c r="G1155" s="70">
        <v>45955</v>
      </c>
      <c r="H1155">
        <v>2.73</v>
      </c>
      <c r="I1155" s="71">
        <v>0</v>
      </c>
    </row>
    <row r="1156" spans="1:9">
      <c r="A1156" t="s">
        <v>3545</v>
      </c>
      <c r="B1156" t="s">
        <v>4700</v>
      </c>
      <c r="C1156">
        <v>0.27</v>
      </c>
      <c r="D1156" s="70">
        <v>45948</v>
      </c>
      <c r="E1156" s="70">
        <v>45955</v>
      </c>
      <c r="F1156" s="70">
        <v>45948</v>
      </c>
      <c r="G1156" s="70">
        <v>45955</v>
      </c>
      <c r="H1156">
        <v>2.96</v>
      </c>
      <c r="I1156" s="71">
        <v>0</v>
      </c>
    </row>
    <row r="1157" spans="1:9">
      <c r="A1157" t="s">
        <v>3615</v>
      </c>
      <c r="B1157" t="s">
        <v>2918</v>
      </c>
      <c r="C1157">
        <v>0.73</v>
      </c>
      <c r="D1157" s="70">
        <v>45948</v>
      </c>
      <c r="E1157" s="70">
        <v>45969</v>
      </c>
      <c r="F1157" s="70">
        <v>45948</v>
      </c>
      <c r="G1157" s="70">
        <v>45969</v>
      </c>
      <c r="H1157">
        <v>3.23</v>
      </c>
      <c r="I1157" s="71">
        <v>0</v>
      </c>
    </row>
    <row r="1158" spans="1:9">
      <c r="A1158" t="s">
        <v>3250</v>
      </c>
      <c r="B1158" t="s">
        <v>3199</v>
      </c>
      <c r="C1158">
        <v>0.73</v>
      </c>
      <c r="D1158" s="70">
        <v>45949</v>
      </c>
      <c r="E1158" s="70">
        <v>45970</v>
      </c>
      <c r="F1158" s="70">
        <v>45949</v>
      </c>
      <c r="G1158" s="70">
        <v>45970</v>
      </c>
      <c r="H1158">
        <v>3.19</v>
      </c>
      <c r="I1158" s="71">
        <v>0</v>
      </c>
    </row>
    <row r="1159" spans="1:9">
      <c r="A1159" t="s">
        <v>3252</v>
      </c>
      <c r="B1159" t="s">
        <v>3253</v>
      </c>
      <c r="C1159">
        <v>0.73</v>
      </c>
      <c r="D1159" s="70">
        <v>45949</v>
      </c>
      <c r="E1159" s="70">
        <v>45970</v>
      </c>
      <c r="F1159" s="70">
        <v>45949</v>
      </c>
      <c r="G1159" s="70">
        <v>45970</v>
      </c>
      <c r="H1159">
        <v>3.77</v>
      </c>
      <c r="I1159" s="71">
        <v>0</v>
      </c>
    </row>
    <row r="1160" spans="1:9">
      <c r="A1160" t="s">
        <v>3254</v>
      </c>
      <c r="B1160" t="s">
        <v>2989</v>
      </c>
      <c r="C1160">
        <v>0.73</v>
      </c>
      <c r="D1160" s="70">
        <v>45949</v>
      </c>
      <c r="E1160" s="70">
        <v>45970</v>
      </c>
      <c r="F1160" s="70">
        <v>45949</v>
      </c>
      <c r="G1160" s="70">
        <v>45970</v>
      </c>
      <c r="H1160">
        <v>3.42</v>
      </c>
      <c r="I1160" s="71">
        <v>0</v>
      </c>
    </row>
    <row r="1161" spans="1:9">
      <c r="A1161" t="s">
        <v>3255</v>
      </c>
      <c r="B1161" t="s">
        <v>2913</v>
      </c>
      <c r="C1161">
        <v>0.73</v>
      </c>
      <c r="D1161" s="70">
        <v>45949</v>
      </c>
      <c r="E1161" s="70">
        <v>45970</v>
      </c>
      <c r="F1161" s="70">
        <v>45949</v>
      </c>
      <c r="G1161" s="70">
        <v>45970</v>
      </c>
      <c r="H1161">
        <v>3.88</v>
      </c>
      <c r="I1161" s="71">
        <v>0</v>
      </c>
    </row>
    <row r="1162" spans="1:9">
      <c r="A1162" t="s">
        <v>3527</v>
      </c>
      <c r="B1162" t="s">
        <v>2989</v>
      </c>
      <c r="C1162">
        <v>0.73</v>
      </c>
      <c r="D1162" s="70">
        <v>45949</v>
      </c>
      <c r="E1162" s="70">
        <v>45970</v>
      </c>
      <c r="F1162" s="70">
        <v>45949</v>
      </c>
      <c r="G1162" s="70">
        <v>45970</v>
      </c>
      <c r="H1162">
        <v>2.23</v>
      </c>
      <c r="I1162" s="71">
        <v>0</v>
      </c>
    </row>
    <row r="1163" spans="1:9">
      <c r="A1163" t="s">
        <v>3366</v>
      </c>
      <c r="B1163" t="s">
        <v>4716</v>
      </c>
      <c r="C1163">
        <v>0.27</v>
      </c>
      <c r="D1163" s="70">
        <v>45949</v>
      </c>
      <c r="E1163" s="70">
        <v>45956</v>
      </c>
      <c r="F1163" s="70">
        <v>45949</v>
      </c>
      <c r="G1163" s="70">
        <v>45956</v>
      </c>
      <c r="H1163">
        <v>6.5</v>
      </c>
      <c r="I1163" s="71">
        <v>0</v>
      </c>
    </row>
    <row r="1164" spans="1:9">
      <c r="A1164" t="s">
        <v>3614</v>
      </c>
      <c r="B1164" t="s">
        <v>4715</v>
      </c>
      <c r="C1164">
        <v>0.27</v>
      </c>
      <c r="D1164" s="70">
        <v>45949</v>
      </c>
      <c r="E1164" s="70">
        <v>45956</v>
      </c>
      <c r="F1164" s="70">
        <v>45949</v>
      </c>
      <c r="G1164" s="70">
        <v>45956</v>
      </c>
      <c r="H1164">
        <v>6.42</v>
      </c>
      <c r="I1164" s="71">
        <v>0</v>
      </c>
    </row>
    <row r="1165" spans="1:9">
      <c r="A1165" t="s">
        <v>548</v>
      </c>
      <c r="B1165" t="s">
        <v>4701</v>
      </c>
      <c r="C1165">
        <v>0.27</v>
      </c>
      <c r="D1165" s="70">
        <v>45949</v>
      </c>
      <c r="E1165" s="70">
        <v>45956</v>
      </c>
      <c r="F1165" s="70">
        <v>45949</v>
      </c>
      <c r="G1165" s="70">
        <v>45956</v>
      </c>
      <c r="H1165">
        <v>3.31</v>
      </c>
      <c r="I1165" s="71">
        <v>0</v>
      </c>
    </row>
    <row r="1166" spans="1:9">
      <c r="A1166" t="s">
        <v>3206</v>
      </c>
      <c r="B1166" t="s">
        <v>4714</v>
      </c>
      <c r="C1166">
        <v>0.27</v>
      </c>
      <c r="D1166" s="70">
        <v>45950</v>
      </c>
      <c r="E1166" s="70">
        <v>45957</v>
      </c>
      <c r="F1166" s="70">
        <v>45950</v>
      </c>
      <c r="G1166" s="70">
        <v>45957</v>
      </c>
      <c r="H1166">
        <v>5.38</v>
      </c>
      <c r="I1166" s="71">
        <v>0</v>
      </c>
    </row>
    <row r="1167" spans="1:9">
      <c r="A1167" t="s">
        <v>3328</v>
      </c>
      <c r="B1167" t="s">
        <v>4719</v>
      </c>
      <c r="C1167">
        <v>0.27</v>
      </c>
      <c r="D1167" s="70">
        <v>45950</v>
      </c>
      <c r="E1167" s="70">
        <v>45957</v>
      </c>
      <c r="F1167" s="70">
        <v>45950</v>
      </c>
      <c r="G1167" s="70">
        <v>45957</v>
      </c>
      <c r="H1167">
        <v>2.12</v>
      </c>
      <c r="I1167" s="71">
        <v>0</v>
      </c>
    </row>
    <row r="1168" spans="1:9">
      <c r="A1168" t="s">
        <v>635</v>
      </c>
      <c r="B1168" t="s">
        <v>4707</v>
      </c>
      <c r="C1168">
        <v>0.27</v>
      </c>
      <c r="D1168" s="70">
        <v>45950</v>
      </c>
      <c r="E1168" s="70">
        <v>45957</v>
      </c>
      <c r="F1168" s="70">
        <v>45950</v>
      </c>
      <c r="G1168" s="70">
        <v>45957</v>
      </c>
      <c r="H1168">
        <v>2.88</v>
      </c>
      <c r="I1168" s="71">
        <v>0</v>
      </c>
    </row>
    <row r="1169" spans="1:9">
      <c r="A1169" t="s">
        <v>3639</v>
      </c>
      <c r="B1169" t="s">
        <v>3325</v>
      </c>
      <c r="C1169">
        <v>0.73</v>
      </c>
      <c r="D1169" s="70">
        <v>45950</v>
      </c>
      <c r="E1169" s="70">
        <v>45971</v>
      </c>
      <c r="F1169" s="70">
        <v>45950</v>
      </c>
      <c r="G1169" s="70">
        <v>45971</v>
      </c>
      <c r="H1169">
        <v>3.96</v>
      </c>
      <c r="I1169" s="71">
        <v>0</v>
      </c>
    </row>
    <row r="1170" spans="1:9">
      <c r="A1170" t="s">
        <v>3478</v>
      </c>
      <c r="B1170" t="s">
        <v>2817</v>
      </c>
      <c r="C1170">
        <v>0.73</v>
      </c>
      <c r="D1170" s="70">
        <v>45950</v>
      </c>
      <c r="E1170" s="70">
        <v>45971</v>
      </c>
      <c r="F1170" s="70">
        <v>45950</v>
      </c>
      <c r="G1170" s="70">
        <v>45971</v>
      </c>
      <c r="H1170">
        <v>1.73</v>
      </c>
      <c r="I1170" s="71">
        <v>0</v>
      </c>
    </row>
    <row r="1171" spans="1:9">
      <c r="A1171" t="s">
        <v>3633</v>
      </c>
      <c r="B1171" t="s">
        <v>4698</v>
      </c>
      <c r="C1171">
        <v>0.27</v>
      </c>
      <c r="D1171" s="70">
        <v>45950</v>
      </c>
      <c r="E1171" s="70">
        <v>45957</v>
      </c>
      <c r="F1171" s="70">
        <v>45950</v>
      </c>
      <c r="G1171" s="70">
        <v>45957</v>
      </c>
      <c r="H1171">
        <v>3</v>
      </c>
      <c r="I1171" s="71">
        <v>0</v>
      </c>
    </row>
    <row r="1172" spans="1:9">
      <c r="A1172" t="s">
        <v>2232</v>
      </c>
      <c r="B1172" t="s">
        <v>4699</v>
      </c>
      <c r="C1172">
        <v>0.27</v>
      </c>
      <c r="D1172" s="70">
        <v>45950</v>
      </c>
      <c r="E1172" s="70">
        <v>45957</v>
      </c>
      <c r="F1172" s="70">
        <v>45950</v>
      </c>
      <c r="G1172" s="70">
        <v>45957</v>
      </c>
      <c r="H1172">
        <v>3.08</v>
      </c>
      <c r="I1172" s="71">
        <v>0</v>
      </c>
    </row>
    <row r="1173" spans="1:9">
      <c r="A1173" t="s">
        <v>1307</v>
      </c>
      <c r="B1173" t="s">
        <v>4697</v>
      </c>
      <c r="C1173">
        <v>0.27</v>
      </c>
      <c r="D1173" s="70">
        <v>45950</v>
      </c>
      <c r="E1173" s="70">
        <v>45957</v>
      </c>
      <c r="F1173" s="70">
        <v>45950</v>
      </c>
      <c r="G1173" s="70">
        <v>45957</v>
      </c>
      <c r="H1173">
        <v>3.42</v>
      </c>
      <c r="I1173" s="71">
        <v>0</v>
      </c>
    </row>
    <row r="1174" spans="1:9">
      <c r="A1174" t="s">
        <v>3318</v>
      </c>
      <c r="B1174" t="s">
        <v>3005</v>
      </c>
      <c r="C1174">
        <v>0.73</v>
      </c>
      <c r="D1174" s="70">
        <v>45950</v>
      </c>
      <c r="E1174" s="70">
        <v>45971</v>
      </c>
      <c r="F1174" s="70">
        <v>45950</v>
      </c>
      <c r="G1174" s="70">
        <v>45971</v>
      </c>
      <c r="H1174">
        <v>2.77</v>
      </c>
      <c r="I1174" s="71">
        <v>0</v>
      </c>
    </row>
    <row r="1175" spans="1:9">
      <c r="A1175" t="s">
        <v>3319</v>
      </c>
      <c r="B1175" t="s">
        <v>3007</v>
      </c>
      <c r="C1175">
        <v>0.73</v>
      </c>
      <c r="D1175" s="70">
        <v>45950</v>
      </c>
      <c r="E1175" s="70">
        <v>45971</v>
      </c>
      <c r="F1175" s="70">
        <v>45950</v>
      </c>
      <c r="G1175" s="70">
        <v>45971</v>
      </c>
      <c r="H1175">
        <v>3</v>
      </c>
      <c r="I1175" s="71">
        <v>0</v>
      </c>
    </row>
    <row r="1176" spans="1:9">
      <c r="A1176" t="s">
        <v>3492</v>
      </c>
      <c r="B1176" t="s">
        <v>4721</v>
      </c>
      <c r="C1176">
        <v>0.27</v>
      </c>
      <c r="D1176" s="70">
        <v>45950</v>
      </c>
      <c r="E1176" s="70">
        <v>45957</v>
      </c>
      <c r="F1176" s="70">
        <v>45950</v>
      </c>
      <c r="G1176" s="70">
        <v>45957</v>
      </c>
      <c r="H1176">
        <v>2.04</v>
      </c>
      <c r="I1176" s="71">
        <v>0</v>
      </c>
    </row>
    <row r="1177" spans="1:9">
      <c r="A1177" t="s">
        <v>3662</v>
      </c>
      <c r="B1177" t="s">
        <v>2729</v>
      </c>
      <c r="C1177">
        <v>0.73</v>
      </c>
      <c r="D1177" s="70">
        <v>45950</v>
      </c>
      <c r="E1177" s="70">
        <v>45971</v>
      </c>
      <c r="F1177" s="70">
        <v>45950</v>
      </c>
      <c r="G1177" s="70">
        <v>45971</v>
      </c>
      <c r="H1177">
        <v>2.04</v>
      </c>
      <c r="I1177" s="71">
        <v>0</v>
      </c>
    </row>
    <row r="1178" spans="1:9">
      <c r="A1178" t="s">
        <v>3663</v>
      </c>
      <c r="B1178" t="s">
        <v>2731</v>
      </c>
      <c r="C1178">
        <v>0.73</v>
      </c>
      <c r="D1178" s="70">
        <v>45950</v>
      </c>
      <c r="E1178" s="70">
        <v>45971</v>
      </c>
      <c r="F1178" s="70">
        <v>45950</v>
      </c>
      <c r="G1178" s="70">
        <v>45971</v>
      </c>
      <c r="H1178">
        <v>2.04</v>
      </c>
      <c r="I1178" s="71">
        <v>0</v>
      </c>
    </row>
    <row r="1179" spans="1:9">
      <c r="A1179" t="s">
        <v>3664</v>
      </c>
      <c r="B1179" t="s">
        <v>2733</v>
      </c>
      <c r="C1179">
        <v>0.73</v>
      </c>
      <c r="D1179" s="70">
        <v>45950</v>
      </c>
      <c r="E1179" s="70">
        <v>45971</v>
      </c>
      <c r="F1179" s="70">
        <v>45950</v>
      </c>
      <c r="G1179" s="70">
        <v>45971</v>
      </c>
      <c r="H1179">
        <v>2.04</v>
      </c>
      <c r="I1179" s="71">
        <v>0</v>
      </c>
    </row>
    <row r="1180" spans="1:9">
      <c r="A1180" t="s">
        <v>3665</v>
      </c>
      <c r="B1180" t="s">
        <v>2735</v>
      </c>
      <c r="C1180">
        <v>0.73</v>
      </c>
      <c r="D1180" s="70">
        <v>45950</v>
      </c>
      <c r="E1180" s="70">
        <v>45971</v>
      </c>
      <c r="F1180" s="70">
        <v>45950</v>
      </c>
      <c r="G1180" s="70">
        <v>45971</v>
      </c>
      <c r="H1180">
        <v>2.04</v>
      </c>
      <c r="I1180" s="71">
        <v>0</v>
      </c>
    </row>
    <row r="1181" spans="1:9">
      <c r="A1181" t="s">
        <v>1313</v>
      </c>
      <c r="B1181" t="s">
        <v>4697</v>
      </c>
      <c r="C1181">
        <v>0.27</v>
      </c>
      <c r="D1181" s="70">
        <v>45951</v>
      </c>
      <c r="E1181" s="70">
        <v>45958</v>
      </c>
      <c r="F1181" s="70">
        <v>45951</v>
      </c>
      <c r="G1181" s="70">
        <v>45958</v>
      </c>
      <c r="H1181">
        <v>1.96</v>
      </c>
      <c r="I1181" s="71">
        <v>0</v>
      </c>
    </row>
    <row r="1182" spans="1:9">
      <c r="A1182" t="s">
        <v>3370</v>
      </c>
      <c r="B1182" t="s">
        <v>3021</v>
      </c>
      <c r="C1182">
        <v>0.73</v>
      </c>
      <c r="D1182" s="70">
        <v>45951</v>
      </c>
      <c r="E1182" s="70">
        <v>45972</v>
      </c>
      <c r="F1182" s="70">
        <v>45951</v>
      </c>
      <c r="G1182" s="70">
        <v>45972</v>
      </c>
      <c r="H1182">
        <v>3.08</v>
      </c>
      <c r="I1182" s="71">
        <v>0</v>
      </c>
    </row>
    <row r="1183" spans="1:9">
      <c r="A1183" t="s">
        <v>3421</v>
      </c>
      <c r="B1183" t="s">
        <v>2913</v>
      </c>
      <c r="C1183">
        <v>0.73</v>
      </c>
      <c r="D1183" s="70">
        <v>45951</v>
      </c>
      <c r="E1183" s="70">
        <v>45972</v>
      </c>
      <c r="F1183" s="70">
        <v>45951</v>
      </c>
      <c r="G1183" s="70">
        <v>45972</v>
      </c>
      <c r="H1183">
        <v>2.85</v>
      </c>
      <c r="I1183" s="71">
        <v>0</v>
      </c>
    </row>
    <row r="1184" spans="1:9">
      <c r="A1184" t="s">
        <v>3282</v>
      </c>
      <c r="B1184" t="s">
        <v>2817</v>
      </c>
      <c r="C1184">
        <v>0.73</v>
      </c>
      <c r="D1184" s="70">
        <v>45951</v>
      </c>
      <c r="E1184" s="70">
        <v>45972</v>
      </c>
      <c r="F1184" s="70">
        <v>45951</v>
      </c>
      <c r="G1184" s="70">
        <v>45972</v>
      </c>
      <c r="H1184">
        <v>3.42</v>
      </c>
      <c r="I1184" s="71">
        <v>0</v>
      </c>
    </row>
    <row r="1185" spans="1:9">
      <c r="A1185" t="s">
        <v>3283</v>
      </c>
      <c r="B1185" t="s">
        <v>2798</v>
      </c>
      <c r="C1185">
        <v>0.73</v>
      </c>
      <c r="D1185" s="70">
        <v>45951</v>
      </c>
      <c r="E1185" s="70">
        <v>45972</v>
      </c>
      <c r="F1185" s="70">
        <v>45951</v>
      </c>
      <c r="G1185" s="70">
        <v>45972</v>
      </c>
      <c r="H1185">
        <v>3.42</v>
      </c>
      <c r="I1185" s="71">
        <v>0</v>
      </c>
    </row>
    <row r="1186" spans="1:9">
      <c r="A1186" t="s">
        <v>3284</v>
      </c>
      <c r="B1186" t="s">
        <v>2862</v>
      </c>
      <c r="C1186">
        <v>0.73</v>
      </c>
      <c r="D1186" s="70">
        <v>45951</v>
      </c>
      <c r="E1186" s="70">
        <v>45972</v>
      </c>
      <c r="F1186" s="70">
        <v>45951</v>
      </c>
      <c r="G1186" s="70">
        <v>45972</v>
      </c>
      <c r="H1186">
        <v>3.04</v>
      </c>
      <c r="I1186" s="71">
        <v>0</v>
      </c>
    </row>
    <row r="1187" spans="1:9">
      <c r="A1187" t="s">
        <v>1234</v>
      </c>
      <c r="B1187" t="s">
        <v>4724</v>
      </c>
      <c r="C1187">
        <v>0.27</v>
      </c>
      <c r="D1187" s="70">
        <v>45951</v>
      </c>
      <c r="E1187" s="70">
        <v>45958</v>
      </c>
      <c r="F1187" s="70">
        <v>45951</v>
      </c>
      <c r="G1187" s="70">
        <v>45958</v>
      </c>
      <c r="H1187">
        <v>4.62</v>
      </c>
      <c r="I1187" s="71">
        <v>0</v>
      </c>
    </row>
    <row r="1188" spans="1:9">
      <c r="A1188" t="s">
        <v>3499</v>
      </c>
      <c r="B1188" t="s">
        <v>3400</v>
      </c>
      <c r="C1188">
        <v>0.73</v>
      </c>
      <c r="D1188" s="70">
        <v>45951</v>
      </c>
      <c r="E1188" s="70">
        <v>45972</v>
      </c>
      <c r="F1188" s="70">
        <v>45951</v>
      </c>
      <c r="G1188" s="70">
        <v>45972</v>
      </c>
      <c r="H1188">
        <v>6.73</v>
      </c>
      <c r="I1188" s="71">
        <v>0</v>
      </c>
    </row>
    <row r="1189" spans="1:9">
      <c r="A1189" t="s">
        <v>3613</v>
      </c>
      <c r="B1189" t="s">
        <v>2913</v>
      </c>
      <c r="C1189">
        <v>0.73</v>
      </c>
      <c r="D1189" s="70">
        <v>45951</v>
      </c>
      <c r="E1189" s="70">
        <v>45972</v>
      </c>
      <c r="F1189" s="70">
        <v>45951</v>
      </c>
      <c r="G1189" s="70">
        <v>45972</v>
      </c>
      <c r="H1189">
        <v>3.27</v>
      </c>
      <c r="I1189" s="71">
        <v>0</v>
      </c>
    </row>
    <row r="1190" spans="1:9">
      <c r="A1190" t="s">
        <v>3649</v>
      </c>
      <c r="B1190" t="s">
        <v>4716</v>
      </c>
      <c r="C1190">
        <v>0.27</v>
      </c>
      <c r="D1190" s="70">
        <v>45951</v>
      </c>
      <c r="E1190" s="70">
        <v>45958</v>
      </c>
      <c r="F1190" s="70">
        <v>45951</v>
      </c>
      <c r="G1190" s="70">
        <v>45958</v>
      </c>
      <c r="H1190">
        <v>6.42</v>
      </c>
      <c r="I1190" s="71">
        <v>0</v>
      </c>
    </row>
    <row r="1191" spans="1:9">
      <c r="A1191" t="s">
        <v>3376</v>
      </c>
      <c r="B1191" t="s">
        <v>3199</v>
      </c>
      <c r="C1191">
        <v>0.73</v>
      </c>
      <c r="D1191" s="70">
        <v>45951</v>
      </c>
      <c r="E1191" s="70">
        <v>45972</v>
      </c>
      <c r="F1191" s="70">
        <v>45951</v>
      </c>
      <c r="G1191" s="70">
        <v>45972</v>
      </c>
      <c r="H1191">
        <v>3.12</v>
      </c>
      <c r="I1191" s="71">
        <v>0</v>
      </c>
    </row>
    <row r="1192" spans="1:9">
      <c r="A1192" t="s">
        <v>3175</v>
      </c>
      <c r="B1192" t="s">
        <v>4711</v>
      </c>
      <c r="C1192">
        <v>0.27</v>
      </c>
      <c r="D1192" s="70">
        <v>45952</v>
      </c>
      <c r="E1192" s="70">
        <v>45959</v>
      </c>
      <c r="F1192" s="70">
        <v>45952</v>
      </c>
      <c r="G1192" s="70">
        <v>45959</v>
      </c>
      <c r="H1192">
        <v>5</v>
      </c>
      <c r="I1192" s="71">
        <v>0</v>
      </c>
    </row>
    <row r="1193" spans="1:9">
      <c r="A1193" t="s">
        <v>4123</v>
      </c>
      <c r="B1193" t="s">
        <v>3753</v>
      </c>
      <c r="C1193">
        <v>0.73</v>
      </c>
      <c r="D1193" s="70">
        <v>45952</v>
      </c>
      <c r="E1193" s="70">
        <v>45973</v>
      </c>
      <c r="F1193" s="70">
        <v>45952</v>
      </c>
      <c r="G1193" s="70">
        <v>45973</v>
      </c>
      <c r="H1193">
        <v>4.38</v>
      </c>
      <c r="I1193" s="71">
        <v>0</v>
      </c>
    </row>
    <row r="1194" spans="1:9">
      <c r="A1194" t="s">
        <v>3632</v>
      </c>
      <c r="B1194" t="s">
        <v>3021</v>
      </c>
      <c r="C1194">
        <v>0.73</v>
      </c>
      <c r="D1194" s="70">
        <v>45952</v>
      </c>
      <c r="E1194" s="70">
        <v>45973</v>
      </c>
      <c r="F1194" s="70">
        <v>45952</v>
      </c>
      <c r="G1194" s="70">
        <v>45973</v>
      </c>
      <c r="H1194">
        <v>3.27</v>
      </c>
      <c r="I1194" s="71">
        <v>0</v>
      </c>
    </row>
    <row r="1195" spans="1:9">
      <c r="A1195" t="s">
        <v>1103</v>
      </c>
      <c r="B1195" t="s">
        <v>4693</v>
      </c>
      <c r="C1195">
        <v>0.27</v>
      </c>
      <c r="D1195" s="70">
        <v>45952</v>
      </c>
      <c r="E1195" s="70">
        <v>45959</v>
      </c>
      <c r="F1195" s="70">
        <v>45952</v>
      </c>
      <c r="G1195" s="70">
        <v>45959</v>
      </c>
      <c r="H1195">
        <v>2.85</v>
      </c>
      <c r="I1195" s="71">
        <v>0</v>
      </c>
    </row>
    <row r="1196" spans="1:9">
      <c r="A1196" t="s">
        <v>2261</v>
      </c>
      <c r="B1196" t="s">
        <v>4689</v>
      </c>
      <c r="C1196">
        <v>0.27</v>
      </c>
      <c r="D1196" s="70">
        <v>45952</v>
      </c>
      <c r="E1196" s="70">
        <v>45959</v>
      </c>
      <c r="F1196" s="70">
        <v>45952</v>
      </c>
      <c r="G1196" s="70">
        <v>45959</v>
      </c>
      <c r="H1196">
        <v>2.77</v>
      </c>
      <c r="I1196" s="71">
        <v>0</v>
      </c>
    </row>
    <row r="1197" spans="1:9">
      <c r="A1197" t="s">
        <v>3264</v>
      </c>
      <c r="B1197" t="s">
        <v>4711</v>
      </c>
      <c r="C1197">
        <v>0.27</v>
      </c>
      <c r="D1197" s="70">
        <v>45952</v>
      </c>
      <c r="E1197" s="70">
        <v>45959</v>
      </c>
      <c r="F1197" s="70">
        <v>45952</v>
      </c>
      <c r="G1197" s="70">
        <v>45959</v>
      </c>
      <c r="H1197">
        <v>2.81</v>
      </c>
      <c r="I1197" s="71">
        <v>0</v>
      </c>
    </row>
    <row r="1198" spans="1:9">
      <c r="A1198" t="s">
        <v>3265</v>
      </c>
      <c r="B1198" t="s">
        <v>4712</v>
      </c>
      <c r="C1198">
        <v>0.27</v>
      </c>
      <c r="D1198" s="70">
        <v>45952</v>
      </c>
      <c r="E1198" s="70">
        <v>45959</v>
      </c>
      <c r="F1198" s="70">
        <v>45952</v>
      </c>
      <c r="G1198" s="70">
        <v>45959</v>
      </c>
      <c r="H1198">
        <v>2.81</v>
      </c>
      <c r="I1198" s="71">
        <v>0</v>
      </c>
    </row>
    <row r="1199" spans="1:9">
      <c r="A1199" t="s">
        <v>3266</v>
      </c>
      <c r="B1199" t="s">
        <v>4713</v>
      </c>
      <c r="C1199">
        <v>0.27</v>
      </c>
      <c r="D1199" s="70">
        <v>45952</v>
      </c>
      <c r="E1199" s="70">
        <v>45959</v>
      </c>
      <c r="F1199" s="70">
        <v>45952</v>
      </c>
      <c r="G1199" s="70">
        <v>45959</v>
      </c>
      <c r="H1199">
        <v>6.77</v>
      </c>
      <c r="I1199" s="71">
        <v>0</v>
      </c>
    </row>
    <row r="1200" spans="1:9">
      <c r="A1200" t="s">
        <v>3915</v>
      </c>
      <c r="B1200" t="s">
        <v>3234</v>
      </c>
      <c r="C1200">
        <v>0.73</v>
      </c>
      <c r="D1200" s="70">
        <v>45952</v>
      </c>
      <c r="E1200" s="70">
        <v>45973</v>
      </c>
      <c r="F1200" s="70">
        <v>45952</v>
      </c>
      <c r="G1200" s="70">
        <v>45973</v>
      </c>
      <c r="H1200">
        <v>3.62</v>
      </c>
      <c r="I1200" s="71">
        <v>0</v>
      </c>
    </row>
    <row r="1201" spans="1:9">
      <c r="A1201" t="s">
        <v>3916</v>
      </c>
      <c r="B1201" t="s">
        <v>3234</v>
      </c>
      <c r="C1201">
        <v>0.73</v>
      </c>
      <c r="D1201" s="70">
        <v>45952</v>
      </c>
      <c r="E1201" s="70">
        <v>45973</v>
      </c>
      <c r="F1201" s="70">
        <v>45952</v>
      </c>
      <c r="G1201" s="70">
        <v>45973</v>
      </c>
      <c r="H1201">
        <v>4.46</v>
      </c>
      <c r="I1201" s="71">
        <v>0</v>
      </c>
    </row>
    <row r="1202" spans="1:9">
      <c r="A1202" t="s">
        <v>833</v>
      </c>
      <c r="B1202" t="s">
        <v>4723</v>
      </c>
      <c r="C1202">
        <v>0.27</v>
      </c>
      <c r="D1202" s="70">
        <v>45952</v>
      </c>
      <c r="E1202" s="70">
        <v>45959</v>
      </c>
      <c r="F1202" s="70">
        <v>45952</v>
      </c>
      <c r="G1202" s="70">
        <v>45959</v>
      </c>
      <c r="H1202">
        <v>3.35</v>
      </c>
      <c r="I1202" s="71">
        <v>0</v>
      </c>
    </row>
    <row r="1203" spans="1:9">
      <c r="A1203" t="s">
        <v>3221</v>
      </c>
      <c r="B1203" t="s">
        <v>4715</v>
      </c>
      <c r="C1203">
        <v>0.27</v>
      </c>
      <c r="D1203" s="70">
        <v>45953</v>
      </c>
      <c r="E1203" s="70">
        <v>45960</v>
      </c>
      <c r="F1203" s="70">
        <v>45953</v>
      </c>
      <c r="G1203" s="70">
        <v>45960</v>
      </c>
      <c r="H1203">
        <v>6.27</v>
      </c>
      <c r="I1203" s="71">
        <v>0</v>
      </c>
    </row>
    <row r="1204" spans="1:9">
      <c r="A1204" t="s">
        <v>3461</v>
      </c>
      <c r="B1204" t="s">
        <v>3088</v>
      </c>
      <c r="C1204">
        <v>0.73</v>
      </c>
      <c r="D1204" s="70">
        <v>45953</v>
      </c>
      <c r="E1204" s="70">
        <v>45974</v>
      </c>
      <c r="F1204" s="70">
        <v>45953</v>
      </c>
      <c r="G1204" s="70">
        <v>45974</v>
      </c>
      <c r="H1204">
        <v>2.77</v>
      </c>
      <c r="I1204" s="71">
        <v>0</v>
      </c>
    </row>
    <row r="1205" spans="1:9">
      <c r="A1205" t="s">
        <v>3420</v>
      </c>
      <c r="B1205" t="s">
        <v>2989</v>
      </c>
      <c r="C1205">
        <v>0.73</v>
      </c>
      <c r="D1205" s="70">
        <v>45953</v>
      </c>
      <c r="E1205" s="70">
        <v>45974</v>
      </c>
      <c r="F1205" s="70">
        <v>45953</v>
      </c>
      <c r="G1205" s="70">
        <v>45974</v>
      </c>
      <c r="H1205">
        <v>2.65</v>
      </c>
      <c r="I1205" s="71">
        <v>0</v>
      </c>
    </row>
    <row r="1206" spans="1:9">
      <c r="A1206" t="s">
        <v>193</v>
      </c>
      <c r="B1206" t="s">
        <v>4686</v>
      </c>
      <c r="C1206">
        <v>0.27</v>
      </c>
      <c r="D1206" s="70">
        <v>45953</v>
      </c>
      <c r="E1206" s="70">
        <v>45960</v>
      </c>
      <c r="F1206" s="70">
        <v>45953</v>
      </c>
      <c r="G1206" s="70">
        <v>45960</v>
      </c>
      <c r="H1206">
        <v>5.81</v>
      </c>
      <c r="I1206" s="71">
        <v>0</v>
      </c>
    </row>
    <row r="1207" spans="1:9">
      <c r="A1207" t="s">
        <v>1094</v>
      </c>
      <c r="B1207" t="s">
        <v>4687</v>
      </c>
      <c r="C1207">
        <v>0.27</v>
      </c>
      <c r="D1207" s="70">
        <v>45953</v>
      </c>
      <c r="E1207" s="70">
        <v>45960</v>
      </c>
      <c r="F1207" s="70">
        <v>45953</v>
      </c>
      <c r="G1207" s="70">
        <v>45960</v>
      </c>
      <c r="H1207">
        <v>5.81</v>
      </c>
      <c r="I1207" s="71">
        <v>0</v>
      </c>
    </row>
    <row r="1208" spans="1:9">
      <c r="A1208" t="s">
        <v>3656</v>
      </c>
      <c r="B1208" t="s">
        <v>4688</v>
      </c>
      <c r="C1208">
        <v>0.27</v>
      </c>
      <c r="D1208" s="70">
        <v>45953</v>
      </c>
      <c r="E1208" s="70">
        <v>45960</v>
      </c>
      <c r="F1208" s="70">
        <v>45953</v>
      </c>
      <c r="G1208" s="70">
        <v>45960</v>
      </c>
      <c r="H1208">
        <v>5.81</v>
      </c>
      <c r="I1208" s="71">
        <v>0</v>
      </c>
    </row>
    <row r="1209" spans="1:9">
      <c r="A1209" t="s">
        <v>3292</v>
      </c>
      <c r="B1209" t="s">
        <v>3253</v>
      </c>
      <c r="C1209">
        <v>0.73</v>
      </c>
      <c r="D1209" s="70">
        <v>45953</v>
      </c>
      <c r="E1209" s="70">
        <v>45974</v>
      </c>
      <c r="F1209" s="70">
        <v>45953</v>
      </c>
      <c r="G1209" s="70">
        <v>45974</v>
      </c>
      <c r="H1209">
        <v>2.73</v>
      </c>
      <c r="I1209" s="71">
        <v>0</v>
      </c>
    </row>
    <row r="1210" spans="1:9">
      <c r="A1210" t="s">
        <v>3293</v>
      </c>
      <c r="B1210" t="s">
        <v>2989</v>
      </c>
      <c r="C1210">
        <v>0.73</v>
      </c>
      <c r="D1210" s="70">
        <v>45953</v>
      </c>
      <c r="E1210" s="70">
        <v>45974</v>
      </c>
      <c r="F1210" s="70">
        <v>45953</v>
      </c>
      <c r="G1210" s="70">
        <v>45974</v>
      </c>
      <c r="H1210">
        <v>2.81</v>
      </c>
      <c r="I1210" s="71">
        <v>0</v>
      </c>
    </row>
    <row r="1211" spans="1:9">
      <c r="A1211" t="s">
        <v>3294</v>
      </c>
      <c r="B1211" t="s">
        <v>2913</v>
      </c>
      <c r="C1211">
        <v>0.73</v>
      </c>
      <c r="D1211" s="70">
        <v>45953</v>
      </c>
      <c r="E1211" s="70">
        <v>45974</v>
      </c>
      <c r="F1211" s="70">
        <v>45953</v>
      </c>
      <c r="G1211" s="70">
        <v>45974</v>
      </c>
      <c r="H1211">
        <v>2.85</v>
      </c>
      <c r="I1211" s="71">
        <v>0</v>
      </c>
    </row>
    <row r="1212" spans="1:9">
      <c r="A1212" t="s">
        <v>3295</v>
      </c>
      <c r="B1212" t="s">
        <v>3296</v>
      </c>
      <c r="C1212">
        <v>0.73</v>
      </c>
      <c r="D1212" s="70">
        <v>45953</v>
      </c>
      <c r="E1212" s="70">
        <v>45974</v>
      </c>
      <c r="F1212" s="70">
        <v>45953</v>
      </c>
      <c r="G1212" s="70">
        <v>45974</v>
      </c>
      <c r="H1212">
        <v>3.77</v>
      </c>
      <c r="I1212" s="71">
        <v>0</v>
      </c>
    </row>
    <row r="1213" spans="1:9">
      <c r="A1213" t="s">
        <v>2252</v>
      </c>
      <c r="B1213" t="s">
        <v>4699</v>
      </c>
      <c r="C1213">
        <v>0.27</v>
      </c>
      <c r="D1213" s="70">
        <v>45953</v>
      </c>
      <c r="E1213" s="70">
        <v>45960</v>
      </c>
      <c r="F1213" s="70">
        <v>45953</v>
      </c>
      <c r="G1213" s="70">
        <v>45960</v>
      </c>
      <c r="H1213">
        <v>2.69</v>
      </c>
      <c r="I1213" s="71">
        <v>0</v>
      </c>
    </row>
    <row r="1214" spans="1:9">
      <c r="A1214" t="s">
        <v>3657</v>
      </c>
      <c r="B1214" t="s">
        <v>4705</v>
      </c>
      <c r="C1214">
        <v>0.27</v>
      </c>
      <c r="D1214" s="70">
        <v>45953</v>
      </c>
      <c r="E1214" s="70">
        <v>45960</v>
      </c>
      <c r="F1214" s="70">
        <v>45953</v>
      </c>
      <c r="G1214" s="70">
        <v>45960</v>
      </c>
      <c r="H1214">
        <v>3.12</v>
      </c>
      <c r="I1214" s="71">
        <v>0</v>
      </c>
    </row>
    <row r="1215" spans="1:9">
      <c r="A1215" t="s">
        <v>3714</v>
      </c>
      <c r="B1215" t="s">
        <v>2989</v>
      </c>
      <c r="C1215">
        <v>0.73</v>
      </c>
      <c r="D1215" s="70">
        <v>45953</v>
      </c>
      <c r="E1215" s="70">
        <v>45974</v>
      </c>
      <c r="F1215" s="70">
        <v>45953</v>
      </c>
      <c r="G1215" s="70">
        <v>45974</v>
      </c>
      <c r="H1215">
        <v>3.46</v>
      </c>
      <c r="I1215" s="71">
        <v>0</v>
      </c>
    </row>
    <row r="1216" spans="1:9">
      <c r="A1216" t="s">
        <v>3715</v>
      </c>
      <c r="B1216" t="s">
        <v>2913</v>
      </c>
      <c r="C1216">
        <v>0.73</v>
      </c>
      <c r="D1216" s="70">
        <v>45953</v>
      </c>
      <c r="E1216" s="70">
        <v>45974</v>
      </c>
      <c r="F1216" s="70">
        <v>45953</v>
      </c>
      <c r="G1216" s="70">
        <v>45974</v>
      </c>
      <c r="H1216">
        <v>3.69</v>
      </c>
      <c r="I1216" s="71">
        <v>0</v>
      </c>
    </row>
    <row r="1217" spans="1:9">
      <c r="A1217" t="s">
        <v>143</v>
      </c>
      <c r="B1217" t="s">
        <v>4698</v>
      </c>
      <c r="C1217">
        <v>0.27</v>
      </c>
      <c r="D1217" s="70">
        <v>45953</v>
      </c>
      <c r="E1217" s="70">
        <v>45960</v>
      </c>
      <c r="F1217" s="70">
        <v>45953</v>
      </c>
      <c r="G1217" s="70">
        <v>45960</v>
      </c>
      <c r="H1217">
        <v>7</v>
      </c>
      <c r="I1217" s="71">
        <v>0</v>
      </c>
    </row>
    <row r="1218" spans="1:9">
      <c r="A1218" t="s">
        <v>3269</v>
      </c>
      <c r="B1218" t="s">
        <v>4714</v>
      </c>
      <c r="C1218">
        <v>0.27</v>
      </c>
      <c r="D1218" s="70">
        <v>45953</v>
      </c>
      <c r="E1218" s="70">
        <v>45960</v>
      </c>
      <c r="F1218" s="70">
        <v>45953</v>
      </c>
      <c r="G1218" s="70">
        <v>45960</v>
      </c>
      <c r="H1218">
        <v>2.81</v>
      </c>
      <c r="I1218" s="71">
        <v>0</v>
      </c>
    </row>
    <row r="1219" spans="1:9">
      <c r="A1219" t="s">
        <v>3723</v>
      </c>
      <c r="B1219" t="s">
        <v>3253</v>
      </c>
      <c r="C1219">
        <v>0.73</v>
      </c>
      <c r="D1219" s="70">
        <v>45953</v>
      </c>
      <c r="E1219" s="70">
        <v>45974</v>
      </c>
      <c r="F1219" s="70">
        <v>45953</v>
      </c>
      <c r="G1219" s="70">
        <v>45974</v>
      </c>
      <c r="H1219">
        <v>3.23</v>
      </c>
      <c r="I1219" s="71">
        <v>0</v>
      </c>
    </row>
    <row r="1220" spans="1:9">
      <c r="A1220" t="s">
        <v>177</v>
      </c>
      <c r="B1220" t="s">
        <v>4686</v>
      </c>
      <c r="C1220">
        <v>0.27</v>
      </c>
      <c r="D1220" s="70">
        <v>45953</v>
      </c>
      <c r="E1220" s="70">
        <v>45960</v>
      </c>
      <c r="F1220" s="70">
        <v>45953</v>
      </c>
      <c r="G1220" s="70">
        <v>45960</v>
      </c>
      <c r="H1220">
        <v>5.96</v>
      </c>
      <c r="I1220" s="71">
        <v>0</v>
      </c>
    </row>
    <row r="1221" spans="1:9">
      <c r="A1221" t="s">
        <v>1096</v>
      </c>
      <c r="B1221" t="s">
        <v>4687</v>
      </c>
      <c r="C1221">
        <v>0.27</v>
      </c>
      <c r="D1221" s="70">
        <v>45953</v>
      </c>
      <c r="E1221" s="70">
        <v>45960</v>
      </c>
      <c r="F1221" s="70">
        <v>45953</v>
      </c>
      <c r="G1221" s="70">
        <v>45960</v>
      </c>
      <c r="H1221">
        <v>5.96</v>
      </c>
      <c r="I1221" s="71">
        <v>0</v>
      </c>
    </row>
    <row r="1222" spans="1:9">
      <c r="A1222" t="s">
        <v>3897</v>
      </c>
      <c r="B1222" t="s">
        <v>4688</v>
      </c>
      <c r="C1222">
        <v>0.27</v>
      </c>
      <c r="D1222" s="70">
        <v>45953</v>
      </c>
      <c r="E1222" s="70">
        <v>45960</v>
      </c>
      <c r="F1222" s="70">
        <v>45953</v>
      </c>
      <c r="G1222" s="70">
        <v>45960</v>
      </c>
      <c r="H1222">
        <v>5.96</v>
      </c>
      <c r="I1222" s="71">
        <v>0</v>
      </c>
    </row>
    <row r="1223" spans="1:9">
      <c r="A1223" t="s">
        <v>818</v>
      </c>
      <c r="B1223" t="s">
        <v>4691</v>
      </c>
      <c r="C1223">
        <v>0.27</v>
      </c>
      <c r="D1223" s="70">
        <v>45955</v>
      </c>
      <c r="E1223" s="70">
        <v>45962</v>
      </c>
      <c r="F1223" s="70">
        <v>45955</v>
      </c>
      <c r="G1223" s="70">
        <v>45962</v>
      </c>
      <c r="H1223">
        <v>1.85</v>
      </c>
      <c r="I1223" s="71">
        <v>0</v>
      </c>
    </row>
    <row r="1224" spans="1:9">
      <c r="A1224" t="s">
        <v>507</v>
      </c>
      <c r="B1224" t="s">
        <v>4696</v>
      </c>
      <c r="C1224">
        <v>0.27</v>
      </c>
      <c r="D1224" s="70">
        <v>45955</v>
      </c>
      <c r="E1224" s="70">
        <v>45962</v>
      </c>
      <c r="F1224" s="70">
        <v>45955</v>
      </c>
      <c r="G1224" s="70">
        <v>45962</v>
      </c>
      <c r="H1224">
        <v>2.08</v>
      </c>
      <c r="I1224" s="71">
        <v>0</v>
      </c>
    </row>
    <row r="1225" spans="1:9">
      <c r="A1225" t="s">
        <v>3176</v>
      </c>
      <c r="B1225" t="s">
        <v>4712</v>
      </c>
      <c r="C1225">
        <v>0.27</v>
      </c>
      <c r="D1225" s="70">
        <v>45955</v>
      </c>
      <c r="E1225" s="70">
        <v>45962</v>
      </c>
      <c r="F1225" s="70">
        <v>45955</v>
      </c>
      <c r="G1225" s="70">
        <v>45962</v>
      </c>
      <c r="H1225">
        <v>4.92</v>
      </c>
      <c r="I1225" s="71">
        <v>0</v>
      </c>
    </row>
    <row r="1226" spans="1:9">
      <c r="A1226" t="s">
        <v>3177</v>
      </c>
      <c r="B1226" t="s">
        <v>4713</v>
      </c>
      <c r="C1226">
        <v>0.27</v>
      </c>
      <c r="D1226" s="70">
        <v>45955</v>
      </c>
      <c r="E1226" s="70">
        <v>45962</v>
      </c>
      <c r="F1226" s="70">
        <v>45955</v>
      </c>
      <c r="G1226" s="70">
        <v>45962</v>
      </c>
      <c r="H1226">
        <v>7.08</v>
      </c>
      <c r="I1226" s="71">
        <v>0</v>
      </c>
    </row>
    <row r="1227" spans="1:9">
      <c r="A1227" t="s">
        <v>3422</v>
      </c>
      <c r="B1227" t="s">
        <v>2817</v>
      </c>
      <c r="C1227">
        <v>0.73</v>
      </c>
      <c r="D1227" s="70">
        <v>45955</v>
      </c>
      <c r="E1227" s="70">
        <v>45976</v>
      </c>
      <c r="F1227" s="70">
        <v>45955</v>
      </c>
      <c r="G1227" s="70">
        <v>45976</v>
      </c>
      <c r="H1227">
        <v>2.92</v>
      </c>
      <c r="I1227" s="71">
        <v>0</v>
      </c>
    </row>
    <row r="1228" spans="1:9">
      <c r="A1228" t="s">
        <v>1204</v>
      </c>
      <c r="B1228" t="s">
        <v>4722</v>
      </c>
      <c r="C1228">
        <v>0.27</v>
      </c>
      <c r="D1228" s="70">
        <v>45955</v>
      </c>
      <c r="E1228" s="70">
        <v>45962</v>
      </c>
      <c r="F1228" s="70">
        <v>45955</v>
      </c>
      <c r="G1228" s="70">
        <v>45962</v>
      </c>
      <c r="H1228">
        <v>3.15</v>
      </c>
      <c r="I1228" s="71">
        <v>0</v>
      </c>
    </row>
    <row r="1229" spans="1:9">
      <c r="A1229" t="s">
        <v>3750</v>
      </c>
      <c r="B1229" t="s">
        <v>4724</v>
      </c>
      <c r="C1229">
        <v>0.27</v>
      </c>
      <c r="D1229" s="70">
        <v>45955</v>
      </c>
      <c r="E1229" s="70">
        <v>45962</v>
      </c>
      <c r="F1229" s="70">
        <v>45955</v>
      </c>
      <c r="G1229" s="70">
        <v>45962</v>
      </c>
      <c r="H1229">
        <v>3.96</v>
      </c>
      <c r="I1229" s="71">
        <v>0</v>
      </c>
    </row>
    <row r="1230" spans="1:9">
      <c r="A1230" t="s">
        <v>3658</v>
      </c>
      <c r="B1230" t="s">
        <v>4691</v>
      </c>
      <c r="C1230">
        <v>0.27</v>
      </c>
      <c r="D1230" s="70">
        <v>45955</v>
      </c>
      <c r="E1230" s="70">
        <v>45962</v>
      </c>
      <c r="F1230" s="70">
        <v>45955</v>
      </c>
      <c r="G1230" s="70">
        <v>45962</v>
      </c>
      <c r="H1230">
        <v>2.5</v>
      </c>
      <c r="I1230" s="71">
        <v>0</v>
      </c>
    </row>
    <row r="1231" spans="1:9">
      <c r="A1231" t="s">
        <v>2230</v>
      </c>
      <c r="B1231" t="s">
        <v>4699</v>
      </c>
      <c r="C1231">
        <v>0.27</v>
      </c>
      <c r="D1231" s="70">
        <v>45955</v>
      </c>
      <c r="E1231" s="70">
        <v>45962</v>
      </c>
      <c r="F1231" s="70">
        <v>45955</v>
      </c>
      <c r="G1231" s="70">
        <v>45962</v>
      </c>
      <c r="H1231">
        <v>2.46</v>
      </c>
      <c r="I1231" s="71">
        <v>0</v>
      </c>
    </row>
    <row r="1232" spans="1:9">
      <c r="A1232" t="s">
        <v>1306</v>
      </c>
      <c r="B1232" t="s">
        <v>4697</v>
      </c>
      <c r="C1232">
        <v>0.27</v>
      </c>
      <c r="D1232" s="70">
        <v>45955</v>
      </c>
      <c r="E1232" s="70">
        <v>45962</v>
      </c>
      <c r="F1232" s="70">
        <v>45955</v>
      </c>
      <c r="G1232" s="70">
        <v>45962</v>
      </c>
      <c r="H1232">
        <v>2.69</v>
      </c>
      <c r="I1232" s="71">
        <v>0</v>
      </c>
    </row>
    <row r="1233" spans="1:9">
      <c r="A1233" t="s">
        <v>1169</v>
      </c>
      <c r="B1233" t="s">
        <v>4694</v>
      </c>
      <c r="C1233">
        <v>0.27</v>
      </c>
      <c r="D1233" s="70">
        <v>45955</v>
      </c>
      <c r="E1233" s="70">
        <v>45962</v>
      </c>
      <c r="F1233" s="70">
        <v>45955</v>
      </c>
      <c r="G1233" s="70">
        <v>45962</v>
      </c>
      <c r="H1233">
        <v>1.31</v>
      </c>
      <c r="I1233" s="71">
        <v>0</v>
      </c>
    </row>
    <row r="1234" spans="1:9">
      <c r="A1234" t="s">
        <v>529</v>
      </c>
      <c r="B1234" t="s">
        <v>4696</v>
      </c>
      <c r="C1234">
        <v>0.27</v>
      </c>
      <c r="D1234" s="70">
        <v>45955</v>
      </c>
      <c r="E1234" s="70">
        <v>45962</v>
      </c>
      <c r="F1234" s="70">
        <v>45955</v>
      </c>
      <c r="G1234" s="70">
        <v>45962</v>
      </c>
      <c r="H1234">
        <v>3.58</v>
      </c>
      <c r="I1234" s="71">
        <v>0</v>
      </c>
    </row>
    <row r="1235" spans="1:9">
      <c r="A1235" t="s">
        <v>3716</v>
      </c>
      <c r="B1235" t="s">
        <v>2796</v>
      </c>
      <c r="C1235">
        <v>0.73</v>
      </c>
      <c r="D1235" s="70">
        <v>45955</v>
      </c>
      <c r="E1235" s="70">
        <v>45976</v>
      </c>
      <c r="F1235" s="70">
        <v>45955</v>
      </c>
      <c r="G1235" s="70">
        <v>45976</v>
      </c>
      <c r="H1235">
        <v>2.85</v>
      </c>
      <c r="I1235" s="71">
        <v>0</v>
      </c>
    </row>
    <row r="1236" spans="1:9">
      <c r="A1236" t="s">
        <v>3717</v>
      </c>
      <c r="B1236" t="s">
        <v>2817</v>
      </c>
      <c r="C1236">
        <v>0.73</v>
      </c>
      <c r="D1236" s="70">
        <v>45955</v>
      </c>
      <c r="E1236" s="70">
        <v>45976</v>
      </c>
      <c r="F1236" s="70">
        <v>45955</v>
      </c>
      <c r="G1236" s="70">
        <v>45976</v>
      </c>
      <c r="H1236">
        <v>2.85</v>
      </c>
      <c r="I1236" s="71">
        <v>0</v>
      </c>
    </row>
    <row r="1237" spans="1:9">
      <c r="A1237" t="s">
        <v>3718</v>
      </c>
      <c r="B1237" t="s">
        <v>2798</v>
      </c>
      <c r="C1237">
        <v>0.73</v>
      </c>
      <c r="D1237" s="70">
        <v>45955</v>
      </c>
      <c r="E1237" s="70">
        <v>45976</v>
      </c>
      <c r="F1237" s="70">
        <v>45955</v>
      </c>
      <c r="G1237" s="70">
        <v>45976</v>
      </c>
      <c r="H1237">
        <v>2.92</v>
      </c>
      <c r="I1237" s="71">
        <v>0</v>
      </c>
    </row>
    <row r="1238" spans="1:9">
      <c r="A1238" t="s">
        <v>3719</v>
      </c>
      <c r="B1238" t="s">
        <v>2862</v>
      </c>
      <c r="C1238">
        <v>0.73</v>
      </c>
      <c r="D1238" s="70">
        <v>45955</v>
      </c>
      <c r="E1238" s="70">
        <v>45976</v>
      </c>
      <c r="F1238" s="70">
        <v>45955</v>
      </c>
      <c r="G1238" s="70">
        <v>45976</v>
      </c>
      <c r="H1238">
        <v>3.54</v>
      </c>
      <c r="I1238" s="71">
        <v>0</v>
      </c>
    </row>
    <row r="1239" spans="1:9">
      <c r="A1239" t="s">
        <v>1156</v>
      </c>
      <c r="B1239" t="s">
        <v>4694</v>
      </c>
      <c r="C1239">
        <v>0.27</v>
      </c>
      <c r="D1239" s="70">
        <v>45955</v>
      </c>
      <c r="E1239" s="70">
        <v>45962</v>
      </c>
      <c r="F1239" s="70">
        <v>45955</v>
      </c>
      <c r="G1239" s="70">
        <v>45962</v>
      </c>
      <c r="H1239">
        <v>2.58</v>
      </c>
      <c r="I1239" s="71">
        <v>0</v>
      </c>
    </row>
    <row r="1240" spans="1:9">
      <c r="A1240" t="s">
        <v>3290</v>
      </c>
      <c r="B1240" t="s">
        <v>4715</v>
      </c>
      <c r="C1240">
        <v>0.27</v>
      </c>
      <c r="D1240" s="70">
        <v>45955</v>
      </c>
      <c r="E1240" s="70">
        <v>45962</v>
      </c>
      <c r="F1240" s="70">
        <v>45955</v>
      </c>
      <c r="G1240" s="70">
        <v>45962</v>
      </c>
      <c r="H1240">
        <v>2.81</v>
      </c>
      <c r="I1240" s="71">
        <v>0</v>
      </c>
    </row>
    <row r="1241" spans="1:9">
      <c r="A1241" t="s">
        <v>3307</v>
      </c>
      <c r="B1241" t="s">
        <v>4716</v>
      </c>
      <c r="C1241">
        <v>0.27</v>
      </c>
      <c r="D1241" s="70">
        <v>45955</v>
      </c>
      <c r="E1241" s="70">
        <v>45962</v>
      </c>
      <c r="F1241" s="70">
        <v>45955</v>
      </c>
      <c r="G1241" s="70">
        <v>45962</v>
      </c>
      <c r="H1241">
        <v>3.73</v>
      </c>
      <c r="I1241" s="71">
        <v>0</v>
      </c>
    </row>
    <row r="1242" spans="1:9">
      <c r="A1242" t="s">
        <v>2922</v>
      </c>
      <c r="B1242" t="s">
        <v>2693</v>
      </c>
      <c r="C1242">
        <v>0.73</v>
      </c>
      <c r="D1242" s="70">
        <v>45955</v>
      </c>
      <c r="E1242" s="70">
        <v>45976</v>
      </c>
      <c r="F1242" s="70">
        <v>45955</v>
      </c>
      <c r="G1242" s="70">
        <v>45976</v>
      </c>
      <c r="H1242">
        <v>6.38</v>
      </c>
      <c r="I1242" s="71">
        <v>0</v>
      </c>
    </row>
    <row r="1243" spans="1:9">
      <c r="A1243" t="s">
        <v>2238</v>
      </c>
      <c r="B1243" t="s">
        <v>4699</v>
      </c>
      <c r="C1243">
        <v>0.27</v>
      </c>
      <c r="D1243" s="70">
        <v>45956</v>
      </c>
      <c r="E1243" s="70">
        <v>45963</v>
      </c>
      <c r="F1243" s="70">
        <v>45956</v>
      </c>
      <c r="G1243" s="70">
        <v>45963</v>
      </c>
      <c r="H1243">
        <v>1.69</v>
      </c>
      <c r="I1243" s="71">
        <v>0</v>
      </c>
    </row>
    <row r="1244" spans="1:9">
      <c r="A1244" t="s">
        <v>2283</v>
      </c>
      <c r="B1244" t="s">
        <v>4689</v>
      </c>
      <c r="C1244">
        <v>0.27</v>
      </c>
      <c r="D1244" s="70">
        <v>45956</v>
      </c>
      <c r="E1244" s="70">
        <v>45963</v>
      </c>
      <c r="F1244" s="70">
        <v>45956</v>
      </c>
      <c r="G1244" s="70">
        <v>45963</v>
      </c>
      <c r="H1244">
        <v>2.69</v>
      </c>
      <c r="I1244" s="71">
        <v>0</v>
      </c>
    </row>
    <row r="1245" spans="1:9">
      <c r="A1245" t="s">
        <v>1177</v>
      </c>
      <c r="B1245" t="s">
        <v>4694</v>
      </c>
      <c r="C1245">
        <v>0.27</v>
      </c>
      <c r="D1245" s="70">
        <v>45956</v>
      </c>
      <c r="E1245" s="70">
        <v>45963</v>
      </c>
      <c r="F1245" s="70">
        <v>45956</v>
      </c>
      <c r="G1245" s="70">
        <v>45963</v>
      </c>
      <c r="H1245">
        <v>2.42</v>
      </c>
      <c r="I1245" s="71">
        <v>0</v>
      </c>
    </row>
    <row r="1246" spans="1:9">
      <c r="A1246" t="s">
        <v>3493</v>
      </c>
      <c r="B1246" t="s">
        <v>3041</v>
      </c>
      <c r="C1246">
        <v>0.73</v>
      </c>
      <c r="D1246" s="70">
        <v>45956</v>
      </c>
      <c r="E1246" s="70">
        <v>45977</v>
      </c>
      <c r="F1246" s="70">
        <v>45956</v>
      </c>
      <c r="G1246" s="70">
        <v>45977</v>
      </c>
      <c r="H1246">
        <v>1.77</v>
      </c>
      <c r="I1246" s="71">
        <v>0</v>
      </c>
    </row>
    <row r="1247" spans="1:9">
      <c r="A1247" t="s">
        <v>3331</v>
      </c>
      <c r="B1247" t="s">
        <v>3296</v>
      </c>
      <c r="C1247">
        <v>0.73</v>
      </c>
      <c r="D1247" s="70">
        <v>45956</v>
      </c>
      <c r="E1247" s="70">
        <v>45977</v>
      </c>
      <c r="F1247" s="70">
        <v>45956</v>
      </c>
      <c r="G1247" s="70">
        <v>45977</v>
      </c>
      <c r="H1247">
        <v>2.77</v>
      </c>
      <c r="I1247" s="71">
        <v>0</v>
      </c>
    </row>
    <row r="1248" spans="1:9">
      <c r="A1248" t="s">
        <v>3712</v>
      </c>
      <c r="B1248" t="s">
        <v>3684</v>
      </c>
      <c r="C1248">
        <v>0.73</v>
      </c>
      <c r="D1248" s="70">
        <v>45956</v>
      </c>
      <c r="E1248" s="70">
        <v>45977</v>
      </c>
      <c r="F1248" s="70">
        <v>45956</v>
      </c>
      <c r="G1248" s="70">
        <v>45977</v>
      </c>
      <c r="H1248">
        <v>3.62</v>
      </c>
      <c r="I1248" s="71">
        <v>0</v>
      </c>
    </row>
    <row r="1249" spans="1:9">
      <c r="A1249" t="s">
        <v>1129</v>
      </c>
      <c r="B1249" t="s">
        <v>4693</v>
      </c>
      <c r="C1249">
        <v>0.27</v>
      </c>
      <c r="D1249" s="70">
        <v>45956</v>
      </c>
      <c r="E1249" s="70">
        <v>45963</v>
      </c>
      <c r="F1249" s="70">
        <v>45956</v>
      </c>
      <c r="G1249" s="70">
        <v>45963</v>
      </c>
      <c r="H1249">
        <v>3.35</v>
      </c>
      <c r="I1249" s="71">
        <v>0</v>
      </c>
    </row>
    <row r="1250" spans="1:9">
      <c r="A1250" t="s">
        <v>3479</v>
      </c>
      <c r="B1250" t="s">
        <v>2798</v>
      </c>
      <c r="C1250">
        <v>0.73</v>
      </c>
      <c r="D1250" s="70">
        <v>45956</v>
      </c>
      <c r="E1250" s="70">
        <v>45977</v>
      </c>
      <c r="F1250" s="70">
        <v>45956</v>
      </c>
      <c r="G1250" s="70">
        <v>45977</v>
      </c>
      <c r="H1250">
        <v>1.62</v>
      </c>
      <c r="I1250" s="71">
        <v>0</v>
      </c>
    </row>
    <row r="1251" spans="1:9">
      <c r="A1251" t="s">
        <v>3731</v>
      </c>
      <c r="B1251" t="s">
        <v>3065</v>
      </c>
      <c r="C1251">
        <v>0.73</v>
      </c>
      <c r="D1251" s="70">
        <v>45956</v>
      </c>
      <c r="E1251" s="70">
        <v>45977</v>
      </c>
      <c r="F1251" s="70">
        <v>45956</v>
      </c>
      <c r="G1251" s="70">
        <v>45977</v>
      </c>
      <c r="H1251">
        <v>4.8499999999999996</v>
      </c>
      <c r="I1251" s="71">
        <v>0</v>
      </c>
    </row>
    <row r="1252" spans="1:9">
      <c r="A1252" t="s">
        <v>3732</v>
      </c>
      <c r="B1252" t="s">
        <v>3067</v>
      </c>
      <c r="C1252">
        <v>0.73</v>
      </c>
      <c r="D1252" s="70">
        <v>45956</v>
      </c>
      <c r="E1252" s="70">
        <v>45977</v>
      </c>
      <c r="F1252" s="70">
        <v>45956</v>
      </c>
      <c r="G1252" s="70">
        <v>45977</v>
      </c>
      <c r="H1252">
        <v>4.8499999999999996</v>
      </c>
      <c r="I1252" s="71">
        <v>0</v>
      </c>
    </row>
    <row r="1253" spans="1:9">
      <c r="A1253" t="s">
        <v>3741</v>
      </c>
      <c r="B1253" t="s">
        <v>3098</v>
      </c>
      <c r="C1253">
        <v>0.73</v>
      </c>
      <c r="D1253" s="70">
        <v>45956</v>
      </c>
      <c r="E1253" s="70">
        <v>45977</v>
      </c>
      <c r="F1253" s="70">
        <v>45956</v>
      </c>
      <c r="G1253" s="70">
        <v>45977</v>
      </c>
      <c r="H1253">
        <v>4.88</v>
      </c>
      <c r="I1253" s="71">
        <v>0</v>
      </c>
    </row>
    <row r="1254" spans="1:9">
      <c r="A1254" t="s">
        <v>3733</v>
      </c>
      <c r="B1254" t="s">
        <v>3069</v>
      </c>
      <c r="C1254">
        <v>0.73</v>
      </c>
      <c r="D1254" s="70">
        <v>45956</v>
      </c>
      <c r="E1254" s="70">
        <v>45977</v>
      </c>
      <c r="F1254" s="70">
        <v>45956</v>
      </c>
      <c r="G1254" s="70">
        <v>45977</v>
      </c>
      <c r="H1254">
        <v>7.31</v>
      </c>
      <c r="I1254" s="71">
        <v>0</v>
      </c>
    </row>
    <row r="1255" spans="1:9">
      <c r="A1255" t="s">
        <v>3491</v>
      </c>
      <c r="B1255" t="s">
        <v>3296</v>
      </c>
      <c r="C1255">
        <v>0.73</v>
      </c>
      <c r="D1255" s="70">
        <v>45956</v>
      </c>
      <c r="E1255" s="70">
        <v>45977</v>
      </c>
      <c r="F1255" s="70">
        <v>45956</v>
      </c>
      <c r="G1255" s="70">
        <v>45977</v>
      </c>
      <c r="H1255">
        <v>2.73</v>
      </c>
      <c r="I1255" s="71">
        <v>0</v>
      </c>
    </row>
    <row r="1256" spans="1:9">
      <c r="A1256" t="s">
        <v>3660</v>
      </c>
      <c r="B1256" t="s">
        <v>2935</v>
      </c>
      <c r="C1256">
        <v>0.73</v>
      </c>
      <c r="D1256" s="70">
        <v>45956</v>
      </c>
      <c r="E1256" s="70">
        <v>45977</v>
      </c>
      <c r="F1256" s="70">
        <v>45956</v>
      </c>
      <c r="G1256" s="70">
        <v>45977</v>
      </c>
      <c r="H1256">
        <v>2.96</v>
      </c>
      <c r="I1256" s="71">
        <v>0</v>
      </c>
    </row>
    <row r="1257" spans="1:9">
      <c r="A1257" t="s">
        <v>3489</v>
      </c>
      <c r="B1257" t="s">
        <v>3128</v>
      </c>
      <c r="C1257">
        <v>0.73</v>
      </c>
      <c r="D1257" s="70">
        <v>45957</v>
      </c>
      <c r="E1257" s="70">
        <v>45978</v>
      </c>
      <c r="F1257" s="70">
        <v>45957</v>
      </c>
      <c r="G1257" s="70">
        <v>45978</v>
      </c>
      <c r="H1257">
        <v>6.5</v>
      </c>
      <c r="I1257" s="71">
        <v>0</v>
      </c>
    </row>
    <row r="1258" spans="1:9">
      <c r="A1258" t="s">
        <v>1654</v>
      </c>
      <c r="B1258" t="s">
        <v>4691</v>
      </c>
      <c r="C1258">
        <v>0.27</v>
      </c>
      <c r="D1258" s="70">
        <v>45957</v>
      </c>
      <c r="E1258" s="70">
        <v>45964</v>
      </c>
      <c r="F1258" s="70">
        <v>45957</v>
      </c>
      <c r="G1258" s="70">
        <v>45964</v>
      </c>
      <c r="H1258">
        <v>2.96</v>
      </c>
      <c r="I1258" s="71">
        <v>0</v>
      </c>
    </row>
    <row r="1259" spans="1:9">
      <c r="A1259" t="s">
        <v>3748</v>
      </c>
      <c r="B1259" t="s">
        <v>3123</v>
      </c>
      <c r="C1259">
        <v>0.73</v>
      </c>
      <c r="D1259" s="70">
        <v>45957</v>
      </c>
      <c r="E1259" s="70">
        <v>45978</v>
      </c>
      <c r="F1259" s="70">
        <v>45957</v>
      </c>
      <c r="G1259" s="70">
        <v>45978</v>
      </c>
      <c r="H1259">
        <v>6.42</v>
      </c>
      <c r="I1259" s="71">
        <v>0</v>
      </c>
    </row>
    <row r="1260" spans="1:9">
      <c r="A1260" t="s">
        <v>3565</v>
      </c>
      <c r="B1260" t="s">
        <v>2867</v>
      </c>
      <c r="C1260">
        <v>0.73</v>
      </c>
      <c r="D1260" s="70">
        <v>45957</v>
      </c>
      <c r="E1260" s="70">
        <v>45978</v>
      </c>
      <c r="F1260" s="70">
        <v>45957</v>
      </c>
      <c r="G1260" s="70">
        <v>45978</v>
      </c>
      <c r="H1260">
        <v>3.31</v>
      </c>
      <c r="I1260" s="71">
        <v>0</v>
      </c>
    </row>
    <row r="1261" spans="1:9">
      <c r="A1261" t="s">
        <v>518</v>
      </c>
      <c r="B1261" t="s">
        <v>4720</v>
      </c>
      <c r="C1261">
        <v>0.27</v>
      </c>
      <c r="D1261" s="70">
        <v>45957</v>
      </c>
      <c r="E1261" s="70">
        <v>45964</v>
      </c>
      <c r="F1261" s="70">
        <v>45957</v>
      </c>
      <c r="G1261" s="70">
        <v>45964</v>
      </c>
      <c r="H1261">
        <v>2.23</v>
      </c>
      <c r="I1261" s="71">
        <v>0</v>
      </c>
    </row>
    <row r="1262" spans="1:9">
      <c r="A1262" t="s">
        <v>185</v>
      </c>
      <c r="B1262" t="s">
        <v>4686</v>
      </c>
      <c r="C1262">
        <v>0.27</v>
      </c>
      <c r="D1262" s="70">
        <v>45957</v>
      </c>
      <c r="E1262" s="70">
        <v>45964</v>
      </c>
      <c r="F1262" s="70">
        <v>45957</v>
      </c>
      <c r="G1262" s="70">
        <v>45964</v>
      </c>
      <c r="H1262">
        <v>5.42</v>
      </c>
      <c r="I1262" s="71">
        <v>0</v>
      </c>
    </row>
    <row r="1263" spans="1:9">
      <c r="A1263" t="s">
        <v>1095</v>
      </c>
      <c r="B1263" t="s">
        <v>4687</v>
      </c>
      <c r="C1263">
        <v>0.27</v>
      </c>
      <c r="D1263" s="70">
        <v>45957</v>
      </c>
      <c r="E1263" s="70">
        <v>45964</v>
      </c>
      <c r="F1263" s="70">
        <v>45957</v>
      </c>
      <c r="G1263" s="70">
        <v>45964</v>
      </c>
      <c r="H1263">
        <v>5.42</v>
      </c>
      <c r="I1263" s="71">
        <v>0</v>
      </c>
    </row>
    <row r="1264" spans="1:9">
      <c r="A1264" t="s">
        <v>3661</v>
      </c>
      <c r="B1264" t="s">
        <v>4688</v>
      </c>
      <c r="C1264">
        <v>0.27</v>
      </c>
      <c r="D1264" s="70">
        <v>45957</v>
      </c>
      <c r="E1264" s="70">
        <v>45964</v>
      </c>
      <c r="F1264" s="70">
        <v>45957</v>
      </c>
      <c r="G1264" s="70">
        <v>45964</v>
      </c>
      <c r="H1264">
        <v>5.42</v>
      </c>
      <c r="I1264" s="71">
        <v>0</v>
      </c>
    </row>
    <row r="1265" spans="1:9">
      <c r="A1265" t="s">
        <v>3343</v>
      </c>
      <c r="B1265" t="s">
        <v>3098</v>
      </c>
      <c r="C1265">
        <v>0.73</v>
      </c>
      <c r="D1265" s="70">
        <v>45958</v>
      </c>
      <c r="E1265" s="70">
        <v>45979</v>
      </c>
      <c r="F1265" s="70">
        <v>45958</v>
      </c>
      <c r="G1265" s="70">
        <v>45979</v>
      </c>
      <c r="H1265">
        <v>5.38</v>
      </c>
      <c r="I1265" s="71">
        <v>0</v>
      </c>
    </row>
    <row r="1266" spans="1:9">
      <c r="A1266" t="s">
        <v>2313</v>
      </c>
      <c r="B1266" t="s">
        <v>4692</v>
      </c>
      <c r="C1266">
        <v>0.27</v>
      </c>
      <c r="D1266" s="70">
        <v>45958</v>
      </c>
      <c r="E1266" s="70">
        <v>45965</v>
      </c>
      <c r="F1266" s="70">
        <v>45958</v>
      </c>
      <c r="G1266" s="70">
        <v>45965</v>
      </c>
      <c r="H1266">
        <v>6.15</v>
      </c>
      <c r="I1266" s="71">
        <v>0</v>
      </c>
    </row>
    <row r="1267" spans="1:9">
      <c r="A1267" t="s">
        <v>1132</v>
      </c>
      <c r="B1267" t="s">
        <v>4693</v>
      </c>
      <c r="C1267">
        <v>0.27</v>
      </c>
      <c r="D1267" s="70">
        <v>45958</v>
      </c>
      <c r="E1267" s="70">
        <v>45965</v>
      </c>
      <c r="F1267" s="70">
        <v>45958</v>
      </c>
      <c r="G1267" s="70">
        <v>45965</v>
      </c>
      <c r="H1267">
        <v>6.15</v>
      </c>
      <c r="I1267" s="71">
        <v>0</v>
      </c>
    </row>
    <row r="1268" spans="1:9">
      <c r="A1268" t="s">
        <v>3674</v>
      </c>
      <c r="B1268" t="s">
        <v>4689</v>
      </c>
      <c r="C1268">
        <v>0.27</v>
      </c>
      <c r="D1268" s="70">
        <v>45958</v>
      </c>
      <c r="E1268" s="70">
        <v>45965</v>
      </c>
      <c r="F1268" s="70">
        <v>45958</v>
      </c>
      <c r="G1268" s="70">
        <v>45965</v>
      </c>
      <c r="H1268">
        <v>6.12</v>
      </c>
      <c r="I1268" s="71">
        <v>0</v>
      </c>
    </row>
    <row r="1269" spans="1:9">
      <c r="A1269" t="s">
        <v>3591</v>
      </c>
      <c r="B1269" t="s">
        <v>4692</v>
      </c>
      <c r="C1269">
        <v>0.27</v>
      </c>
      <c r="D1269" s="70">
        <v>45958</v>
      </c>
      <c r="E1269" s="70">
        <v>45965</v>
      </c>
      <c r="F1269" s="70">
        <v>45958</v>
      </c>
      <c r="G1269" s="70">
        <v>45965</v>
      </c>
      <c r="H1269">
        <v>6.31</v>
      </c>
      <c r="I1269" s="71">
        <v>0</v>
      </c>
    </row>
    <row r="1270" spans="1:9">
      <c r="A1270" t="s">
        <v>3592</v>
      </c>
      <c r="B1270" t="s">
        <v>4693</v>
      </c>
      <c r="C1270">
        <v>0.27</v>
      </c>
      <c r="D1270" s="70">
        <v>45958</v>
      </c>
      <c r="E1270" s="70">
        <v>45965</v>
      </c>
      <c r="F1270" s="70">
        <v>45958</v>
      </c>
      <c r="G1270" s="70">
        <v>45965</v>
      </c>
      <c r="H1270">
        <v>6.31</v>
      </c>
      <c r="I1270" s="71">
        <v>0</v>
      </c>
    </row>
    <row r="1271" spans="1:9">
      <c r="A1271" t="s">
        <v>3593</v>
      </c>
      <c r="B1271" t="s">
        <v>4689</v>
      </c>
      <c r="C1271">
        <v>0.27</v>
      </c>
      <c r="D1271" s="70">
        <v>45958</v>
      </c>
      <c r="E1271" s="70">
        <v>45965</v>
      </c>
      <c r="F1271" s="70">
        <v>45958</v>
      </c>
      <c r="G1271" s="70">
        <v>45965</v>
      </c>
      <c r="H1271">
        <v>6.27</v>
      </c>
      <c r="I1271" s="71">
        <v>0</v>
      </c>
    </row>
    <row r="1272" spans="1:9">
      <c r="A1272" t="s">
        <v>3462</v>
      </c>
      <c r="B1272" t="s">
        <v>3167</v>
      </c>
      <c r="C1272">
        <v>0.73</v>
      </c>
      <c r="D1272" s="70">
        <v>45958</v>
      </c>
      <c r="E1272" s="70">
        <v>45979</v>
      </c>
      <c r="F1272" s="70">
        <v>45958</v>
      </c>
      <c r="G1272" s="70">
        <v>45979</v>
      </c>
      <c r="H1272">
        <v>2.12</v>
      </c>
      <c r="I1272" s="71">
        <v>0</v>
      </c>
    </row>
    <row r="1273" spans="1:9">
      <c r="A1273" t="s">
        <v>3751</v>
      </c>
      <c r="B1273" t="s">
        <v>4724</v>
      </c>
      <c r="C1273">
        <v>0.27</v>
      </c>
      <c r="D1273" s="70">
        <v>45958</v>
      </c>
      <c r="E1273" s="70">
        <v>45965</v>
      </c>
      <c r="F1273" s="70">
        <v>45958</v>
      </c>
      <c r="G1273" s="70">
        <v>45965</v>
      </c>
      <c r="H1273">
        <v>3.85</v>
      </c>
      <c r="I1273" s="71">
        <v>0</v>
      </c>
    </row>
    <row r="1274" spans="1:9">
      <c r="A1274" t="s">
        <v>3631</v>
      </c>
      <c r="B1274" t="s">
        <v>4704</v>
      </c>
      <c r="C1274">
        <v>0.27</v>
      </c>
      <c r="D1274" s="70">
        <v>45958</v>
      </c>
      <c r="E1274" s="70">
        <v>45965</v>
      </c>
      <c r="F1274" s="70">
        <v>45958</v>
      </c>
      <c r="G1274" s="70">
        <v>45965</v>
      </c>
      <c r="H1274">
        <v>3.62</v>
      </c>
      <c r="I1274" s="71">
        <v>0</v>
      </c>
    </row>
    <row r="1275" spans="1:9">
      <c r="A1275" t="s">
        <v>3679</v>
      </c>
      <c r="B1275" t="s">
        <v>3380</v>
      </c>
      <c r="C1275">
        <v>0.73</v>
      </c>
      <c r="D1275" s="70">
        <v>45958</v>
      </c>
      <c r="E1275" s="70">
        <v>45979</v>
      </c>
      <c r="F1275" s="70">
        <v>45958</v>
      </c>
      <c r="G1275" s="70">
        <v>45979</v>
      </c>
      <c r="H1275">
        <v>2.88</v>
      </c>
      <c r="I1275" s="71">
        <v>0</v>
      </c>
    </row>
    <row r="1276" spans="1:9">
      <c r="A1276" t="s">
        <v>3758</v>
      </c>
      <c r="B1276" t="s">
        <v>3041</v>
      </c>
      <c r="C1276">
        <v>0.73</v>
      </c>
      <c r="D1276" s="70">
        <v>45958</v>
      </c>
      <c r="E1276" s="70">
        <v>45979</v>
      </c>
      <c r="F1276" s="70">
        <v>45958</v>
      </c>
      <c r="G1276" s="70">
        <v>45979</v>
      </c>
      <c r="H1276">
        <v>3</v>
      </c>
      <c r="I1276" s="71">
        <v>0</v>
      </c>
    </row>
    <row r="1277" spans="1:9">
      <c r="A1277" t="s">
        <v>3759</v>
      </c>
      <c r="B1277" t="s">
        <v>2989</v>
      </c>
      <c r="C1277">
        <v>0.73</v>
      </c>
      <c r="D1277" s="70">
        <v>45958</v>
      </c>
      <c r="E1277" s="70">
        <v>45979</v>
      </c>
      <c r="F1277" s="70">
        <v>45958</v>
      </c>
      <c r="G1277" s="70">
        <v>45979</v>
      </c>
      <c r="H1277">
        <v>3.08</v>
      </c>
      <c r="I1277" s="71">
        <v>0</v>
      </c>
    </row>
    <row r="1278" spans="1:9">
      <c r="A1278" t="s">
        <v>3760</v>
      </c>
      <c r="B1278" t="s">
        <v>2913</v>
      </c>
      <c r="C1278">
        <v>0.73</v>
      </c>
      <c r="D1278" s="70">
        <v>45958</v>
      </c>
      <c r="E1278" s="70">
        <v>45979</v>
      </c>
      <c r="F1278" s="70">
        <v>45958</v>
      </c>
      <c r="G1278" s="70">
        <v>45979</v>
      </c>
      <c r="H1278">
        <v>3.42</v>
      </c>
      <c r="I1278" s="71">
        <v>0</v>
      </c>
    </row>
    <row r="1279" spans="1:9">
      <c r="A1279" t="s">
        <v>831</v>
      </c>
      <c r="B1279" t="s">
        <v>4723</v>
      </c>
      <c r="C1279">
        <v>0.27</v>
      </c>
      <c r="D1279" s="70">
        <v>45958</v>
      </c>
      <c r="E1279" s="70">
        <v>45965</v>
      </c>
      <c r="F1279" s="70">
        <v>45958</v>
      </c>
      <c r="G1279" s="70">
        <v>45965</v>
      </c>
      <c r="H1279">
        <v>1.92</v>
      </c>
      <c r="I1279" s="71">
        <v>0</v>
      </c>
    </row>
    <row r="1280" spans="1:9">
      <c r="A1280" t="s">
        <v>3604</v>
      </c>
      <c r="B1280" t="s">
        <v>3253</v>
      </c>
      <c r="C1280">
        <v>0.73</v>
      </c>
      <c r="D1280" s="70">
        <v>45958</v>
      </c>
      <c r="E1280" s="70">
        <v>45979</v>
      </c>
      <c r="F1280" s="70">
        <v>45958</v>
      </c>
      <c r="G1280" s="70">
        <v>45979</v>
      </c>
      <c r="H1280">
        <v>2.04</v>
      </c>
      <c r="I1280" s="71">
        <v>0</v>
      </c>
    </row>
    <row r="1281" spans="1:9">
      <c r="A1281" t="s">
        <v>2315</v>
      </c>
      <c r="B1281" t="s">
        <v>4692</v>
      </c>
      <c r="C1281">
        <v>0.27</v>
      </c>
      <c r="D1281" s="70">
        <v>45958</v>
      </c>
      <c r="E1281" s="70">
        <v>45965</v>
      </c>
      <c r="F1281" s="70">
        <v>45958</v>
      </c>
      <c r="G1281" s="70">
        <v>45965</v>
      </c>
      <c r="H1281">
        <v>5.81</v>
      </c>
      <c r="I1281" s="71">
        <v>0</v>
      </c>
    </row>
    <row r="1282" spans="1:9">
      <c r="A1282" t="s">
        <v>1134</v>
      </c>
      <c r="B1282" t="s">
        <v>4693</v>
      </c>
      <c r="C1282">
        <v>0.27</v>
      </c>
      <c r="D1282" s="70">
        <v>45958</v>
      </c>
      <c r="E1282" s="70">
        <v>45965</v>
      </c>
      <c r="F1282" s="70">
        <v>45958</v>
      </c>
      <c r="G1282" s="70">
        <v>45965</v>
      </c>
      <c r="H1282">
        <v>5.81</v>
      </c>
      <c r="I1282" s="71">
        <v>0</v>
      </c>
    </row>
    <row r="1283" spans="1:9">
      <c r="A1283" t="s">
        <v>3672</v>
      </c>
      <c r="B1283" t="s">
        <v>4689</v>
      </c>
      <c r="C1283">
        <v>0.27</v>
      </c>
      <c r="D1283" s="70">
        <v>45958</v>
      </c>
      <c r="E1283" s="70">
        <v>45965</v>
      </c>
      <c r="F1283" s="70">
        <v>45958</v>
      </c>
      <c r="G1283" s="70">
        <v>45965</v>
      </c>
      <c r="H1283">
        <v>5.77</v>
      </c>
      <c r="I1283" s="71">
        <v>0</v>
      </c>
    </row>
    <row r="1284" spans="1:9">
      <c r="A1284" t="s">
        <v>3568</v>
      </c>
      <c r="B1284" t="s">
        <v>4692</v>
      </c>
      <c r="C1284">
        <v>0.27</v>
      </c>
      <c r="D1284" s="70">
        <v>45958</v>
      </c>
      <c r="E1284" s="70">
        <v>45965</v>
      </c>
      <c r="F1284" s="70">
        <v>45958</v>
      </c>
      <c r="G1284" s="70">
        <v>45965</v>
      </c>
      <c r="H1284">
        <v>6.08</v>
      </c>
      <c r="I1284" s="71">
        <v>0</v>
      </c>
    </row>
    <row r="1285" spans="1:9">
      <c r="A1285" t="s">
        <v>3569</v>
      </c>
      <c r="B1285" t="s">
        <v>4693</v>
      </c>
      <c r="C1285">
        <v>0.27</v>
      </c>
      <c r="D1285" s="70">
        <v>45958</v>
      </c>
      <c r="E1285" s="70">
        <v>45965</v>
      </c>
      <c r="F1285" s="70">
        <v>45958</v>
      </c>
      <c r="G1285" s="70">
        <v>45965</v>
      </c>
      <c r="H1285">
        <v>6.08</v>
      </c>
      <c r="I1285" s="71">
        <v>0</v>
      </c>
    </row>
    <row r="1286" spans="1:9">
      <c r="A1286" t="s">
        <v>3570</v>
      </c>
      <c r="B1286" t="s">
        <v>4689</v>
      </c>
      <c r="C1286">
        <v>0.27</v>
      </c>
      <c r="D1286" s="70">
        <v>45958</v>
      </c>
      <c r="E1286" s="70">
        <v>45965</v>
      </c>
      <c r="F1286" s="70">
        <v>45958</v>
      </c>
      <c r="G1286" s="70">
        <v>45965</v>
      </c>
      <c r="H1286">
        <v>6.04</v>
      </c>
      <c r="I1286" s="71">
        <v>0</v>
      </c>
    </row>
    <row r="1287" spans="1:9">
      <c r="A1287" t="s">
        <v>2317</v>
      </c>
      <c r="B1287" t="s">
        <v>4692</v>
      </c>
      <c r="C1287">
        <v>0.27</v>
      </c>
      <c r="D1287" s="70">
        <v>45958</v>
      </c>
      <c r="E1287" s="70">
        <v>45965</v>
      </c>
      <c r="F1287" s="70">
        <v>45958</v>
      </c>
      <c r="G1287" s="70">
        <v>45965</v>
      </c>
      <c r="H1287">
        <v>6.15</v>
      </c>
      <c r="I1287" s="71">
        <v>0</v>
      </c>
    </row>
    <row r="1288" spans="1:9">
      <c r="A1288" t="s">
        <v>1136</v>
      </c>
      <c r="B1288" t="s">
        <v>4693</v>
      </c>
      <c r="C1288">
        <v>0.27</v>
      </c>
      <c r="D1288" s="70">
        <v>45958</v>
      </c>
      <c r="E1288" s="70">
        <v>45965</v>
      </c>
      <c r="F1288" s="70">
        <v>45958</v>
      </c>
      <c r="G1288" s="70">
        <v>45965</v>
      </c>
      <c r="H1288">
        <v>6.15</v>
      </c>
      <c r="I1288" s="71">
        <v>0</v>
      </c>
    </row>
    <row r="1289" spans="1:9">
      <c r="A1289" t="s">
        <v>3920</v>
      </c>
      <c r="B1289" t="s">
        <v>4689</v>
      </c>
      <c r="C1289">
        <v>0.27</v>
      </c>
      <c r="D1289" s="70">
        <v>45958</v>
      </c>
      <c r="E1289" s="70">
        <v>45965</v>
      </c>
      <c r="F1289" s="70">
        <v>45958</v>
      </c>
      <c r="G1289" s="70">
        <v>45965</v>
      </c>
      <c r="H1289">
        <v>6.12</v>
      </c>
      <c r="I1289" s="71">
        <v>0</v>
      </c>
    </row>
    <row r="1290" spans="1:9">
      <c r="A1290" t="s">
        <v>3829</v>
      </c>
      <c r="B1290" t="s">
        <v>4692</v>
      </c>
      <c r="C1290">
        <v>0.27</v>
      </c>
      <c r="D1290" s="70">
        <v>45958</v>
      </c>
      <c r="E1290" s="70">
        <v>45965</v>
      </c>
      <c r="F1290" s="70">
        <v>45958</v>
      </c>
      <c r="G1290" s="70">
        <v>45965</v>
      </c>
      <c r="H1290">
        <v>6.42</v>
      </c>
      <c r="I1290" s="71">
        <v>0</v>
      </c>
    </row>
    <row r="1291" spans="1:9">
      <c r="A1291" t="s">
        <v>3830</v>
      </c>
      <c r="B1291" t="s">
        <v>4693</v>
      </c>
      <c r="C1291">
        <v>0.27</v>
      </c>
      <c r="D1291" s="70">
        <v>45958</v>
      </c>
      <c r="E1291" s="70">
        <v>45965</v>
      </c>
      <c r="F1291" s="70">
        <v>45958</v>
      </c>
      <c r="G1291" s="70">
        <v>45965</v>
      </c>
      <c r="H1291">
        <v>6.42</v>
      </c>
      <c r="I1291" s="71">
        <v>0</v>
      </c>
    </row>
    <row r="1292" spans="1:9">
      <c r="A1292" t="s">
        <v>3831</v>
      </c>
      <c r="B1292" t="s">
        <v>4689</v>
      </c>
      <c r="C1292">
        <v>0.27</v>
      </c>
      <c r="D1292" s="70">
        <v>45958</v>
      </c>
      <c r="E1292" s="70">
        <v>45965</v>
      </c>
      <c r="F1292" s="70">
        <v>45958</v>
      </c>
      <c r="G1292" s="70">
        <v>45965</v>
      </c>
      <c r="H1292">
        <v>6.38</v>
      </c>
      <c r="I1292" s="71">
        <v>0</v>
      </c>
    </row>
    <row r="1293" spans="1:9">
      <c r="A1293" t="s">
        <v>3434</v>
      </c>
      <c r="B1293" t="s">
        <v>2913</v>
      </c>
      <c r="C1293">
        <v>0.73</v>
      </c>
      <c r="D1293" s="70">
        <v>45959</v>
      </c>
      <c r="E1293" s="70">
        <v>45980</v>
      </c>
      <c r="F1293" s="70">
        <v>45959</v>
      </c>
      <c r="G1293" s="70">
        <v>45980</v>
      </c>
      <c r="H1293">
        <v>1.96</v>
      </c>
      <c r="I1293" s="71">
        <v>0</v>
      </c>
    </row>
    <row r="1294" spans="1:9">
      <c r="A1294" t="s">
        <v>665</v>
      </c>
      <c r="B1294" t="s">
        <v>4707</v>
      </c>
      <c r="C1294">
        <v>0.27</v>
      </c>
      <c r="D1294" s="70">
        <v>45959</v>
      </c>
      <c r="E1294" s="70">
        <v>45966</v>
      </c>
      <c r="F1294" s="70">
        <v>45959</v>
      </c>
      <c r="G1294" s="70">
        <v>45966</v>
      </c>
      <c r="H1294">
        <v>6.92</v>
      </c>
      <c r="I1294" s="71">
        <v>0</v>
      </c>
    </row>
    <row r="1295" spans="1:9">
      <c r="A1295" t="s">
        <v>4204</v>
      </c>
      <c r="B1295" t="s">
        <v>3772</v>
      </c>
      <c r="C1295">
        <v>0.73</v>
      </c>
      <c r="D1295" s="70">
        <v>45959</v>
      </c>
      <c r="E1295" s="70">
        <v>45980</v>
      </c>
      <c r="F1295" s="70">
        <v>45959</v>
      </c>
      <c r="G1295" s="70">
        <v>45980</v>
      </c>
      <c r="H1295">
        <v>4.62</v>
      </c>
      <c r="I1295" s="71">
        <v>0</v>
      </c>
    </row>
    <row r="1296" spans="1:9">
      <c r="A1296" t="s">
        <v>3774</v>
      </c>
      <c r="B1296" t="s">
        <v>3128</v>
      </c>
      <c r="C1296">
        <v>0.73</v>
      </c>
      <c r="D1296" s="70">
        <v>45959</v>
      </c>
      <c r="E1296" s="70">
        <v>45980</v>
      </c>
      <c r="F1296" s="70">
        <v>45959</v>
      </c>
      <c r="G1296" s="70">
        <v>45980</v>
      </c>
      <c r="H1296">
        <v>6.42</v>
      </c>
      <c r="I1296" s="71">
        <v>0</v>
      </c>
    </row>
    <row r="1297" spans="1:9">
      <c r="A1297" t="s">
        <v>3321</v>
      </c>
      <c r="B1297" t="s">
        <v>3065</v>
      </c>
      <c r="C1297">
        <v>0.73</v>
      </c>
      <c r="D1297" s="70">
        <v>45960</v>
      </c>
      <c r="E1297" s="70">
        <v>45981</v>
      </c>
      <c r="F1297" s="70">
        <v>45960</v>
      </c>
      <c r="G1297" s="70">
        <v>45981</v>
      </c>
      <c r="H1297">
        <v>5</v>
      </c>
      <c r="I1297" s="71">
        <v>0</v>
      </c>
    </row>
    <row r="1298" spans="1:9">
      <c r="A1298" t="s">
        <v>1251</v>
      </c>
      <c r="B1298" t="s">
        <v>4725</v>
      </c>
      <c r="C1298">
        <v>0.27</v>
      </c>
      <c r="D1298" s="70">
        <v>45960</v>
      </c>
      <c r="E1298" s="70">
        <v>45967</v>
      </c>
      <c r="F1298" s="70">
        <v>45960</v>
      </c>
      <c r="G1298" s="70">
        <v>45967</v>
      </c>
      <c r="H1298">
        <v>4.6500000000000004</v>
      </c>
      <c r="I1298" s="71">
        <v>0</v>
      </c>
    </row>
    <row r="1299" spans="1:9">
      <c r="A1299" t="s">
        <v>1235</v>
      </c>
      <c r="B1299" t="s">
        <v>4726</v>
      </c>
      <c r="C1299">
        <v>0.27</v>
      </c>
      <c r="D1299" s="70">
        <v>45960</v>
      </c>
      <c r="E1299" s="70">
        <v>45967</v>
      </c>
      <c r="F1299" s="70">
        <v>45960</v>
      </c>
      <c r="G1299" s="70">
        <v>45967</v>
      </c>
      <c r="H1299">
        <v>4.6500000000000004</v>
      </c>
      <c r="I1299" s="71">
        <v>0</v>
      </c>
    </row>
    <row r="1300" spans="1:9">
      <c r="A1300" t="s">
        <v>3874</v>
      </c>
      <c r="B1300" t="s">
        <v>4724</v>
      </c>
      <c r="C1300">
        <v>0.27</v>
      </c>
      <c r="D1300" s="70">
        <v>45960</v>
      </c>
      <c r="E1300" s="70">
        <v>45967</v>
      </c>
      <c r="F1300" s="70">
        <v>45960</v>
      </c>
      <c r="G1300" s="70">
        <v>45967</v>
      </c>
      <c r="H1300">
        <v>4.42</v>
      </c>
      <c r="I1300" s="71">
        <v>0</v>
      </c>
    </row>
    <row r="1301" spans="1:9">
      <c r="A1301" t="s">
        <v>3862</v>
      </c>
      <c r="B1301" t="s">
        <v>4724</v>
      </c>
      <c r="C1301">
        <v>0.27</v>
      </c>
      <c r="D1301" s="70">
        <v>45960</v>
      </c>
      <c r="E1301" s="70">
        <v>45967</v>
      </c>
      <c r="F1301" s="70">
        <v>45960</v>
      </c>
      <c r="G1301" s="70">
        <v>45967</v>
      </c>
      <c r="H1301">
        <v>4.7699999999999996</v>
      </c>
      <c r="I1301" s="71">
        <v>0</v>
      </c>
    </row>
    <row r="1302" spans="1:9">
      <c r="A1302" t="s">
        <v>3402</v>
      </c>
      <c r="B1302" t="s">
        <v>2817</v>
      </c>
      <c r="C1302">
        <v>0.73</v>
      </c>
      <c r="D1302" s="70">
        <v>45960</v>
      </c>
      <c r="E1302" s="70">
        <v>45981</v>
      </c>
      <c r="F1302" s="70">
        <v>45960</v>
      </c>
      <c r="G1302" s="70">
        <v>45981</v>
      </c>
      <c r="H1302">
        <v>2.85</v>
      </c>
      <c r="I1302" s="71">
        <v>0</v>
      </c>
    </row>
    <row r="1303" spans="1:9">
      <c r="A1303" t="s">
        <v>3403</v>
      </c>
      <c r="B1303" t="s">
        <v>2798</v>
      </c>
      <c r="C1303">
        <v>0.73</v>
      </c>
      <c r="D1303" s="70">
        <v>45960</v>
      </c>
      <c r="E1303" s="70">
        <v>45981</v>
      </c>
      <c r="F1303" s="70">
        <v>45960</v>
      </c>
      <c r="G1303" s="70">
        <v>45981</v>
      </c>
      <c r="H1303">
        <v>2.77</v>
      </c>
      <c r="I1303" s="71">
        <v>0</v>
      </c>
    </row>
    <row r="1304" spans="1:9">
      <c r="A1304" t="s">
        <v>3404</v>
      </c>
      <c r="B1304" t="s">
        <v>3065</v>
      </c>
      <c r="C1304">
        <v>0.73</v>
      </c>
      <c r="D1304" s="70">
        <v>45960</v>
      </c>
      <c r="E1304" s="70">
        <v>45981</v>
      </c>
      <c r="F1304" s="70">
        <v>45960</v>
      </c>
      <c r="G1304" s="70">
        <v>45981</v>
      </c>
      <c r="H1304">
        <v>2.81</v>
      </c>
      <c r="I1304" s="71">
        <v>0</v>
      </c>
    </row>
    <row r="1305" spans="1:9">
      <c r="A1305" t="s">
        <v>3405</v>
      </c>
      <c r="B1305" t="s">
        <v>3067</v>
      </c>
      <c r="C1305">
        <v>0.73</v>
      </c>
      <c r="D1305" s="70">
        <v>45960</v>
      </c>
      <c r="E1305" s="70">
        <v>45981</v>
      </c>
      <c r="F1305" s="70">
        <v>45960</v>
      </c>
      <c r="G1305" s="70">
        <v>45981</v>
      </c>
      <c r="H1305">
        <v>2.81</v>
      </c>
      <c r="I1305" s="71">
        <v>0</v>
      </c>
    </row>
    <row r="1306" spans="1:9">
      <c r="A1306" t="s">
        <v>3406</v>
      </c>
      <c r="B1306" t="s">
        <v>3069</v>
      </c>
      <c r="C1306">
        <v>0.73</v>
      </c>
      <c r="D1306" s="70">
        <v>45960</v>
      </c>
      <c r="E1306" s="70">
        <v>45981</v>
      </c>
      <c r="F1306" s="70">
        <v>45960</v>
      </c>
      <c r="G1306" s="70">
        <v>45981</v>
      </c>
      <c r="H1306">
        <v>6.77</v>
      </c>
      <c r="I1306" s="71">
        <v>0</v>
      </c>
    </row>
    <row r="1307" spans="1:9">
      <c r="A1307" t="s">
        <v>3775</v>
      </c>
      <c r="B1307" t="s">
        <v>3296</v>
      </c>
      <c r="C1307">
        <v>0.73</v>
      </c>
      <c r="D1307" s="70">
        <v>45960</v>
      </c>
      <c r="E1307" s="70">
        <v>45981</v>
      </c>
      <c r="F1307" s="70">
        <v>45960</v>
      </c>
      <c r="G1307" s="70">
        <v>45981</v>
      </c>
      <c r="H1307">
        <v>3.35</v>
      </c>
      <c r="I1307" s="71">
        <v>0</v>
      </c>
    </row>
    <row r="1308" spans="1:9">
      <c r="A1308" t="s">
        <v>3241</v>
      </c>
      <c r="B1308" t="s">
        <v>4716</v>
      </c>
      <c r="C1308">
        <v>0.27</v>
      </c>
      <c r="D1308" s="70">
        <v>45962</v>
      </c>
      <c r="E1308" s="70">
        <v>45969</v>
      </c>
      <c r="F1308" s="70">
        <v>45962</v>
      </c>
      <c r="G1308" s="70">
        <v>45969</v>
      </c>
      <c r="H1308">
        <v>6.08</v>
      </c>
      <c r="I1308" s="71">
        <v>0</v>
      </c>
    </row>
    <row r="1309" spans="1:9">
      <c r="A1309" t="s">
        <v>3358</v>
      </c>
      <c r="B1309" t="s">
        <v>3123</v>
      </c>
      <c r="C1309">
        <v>0.73</v>
      </c>
      <c r="D1309" s="70">
        <v>45962</v>
      </c>
      <c r="E1309" s="70">
        <v>45983</v>
      </c>
      <c r="F1309" s="70">
        <v>45962</v>
      </c>
      <c r="G1309" s="70">
        <v>45983</v>
      </c>
      <c r="H1309">
        <v>6.27</v>
      </c>
      <c r="I1309" s="71">
        <v>0</v>
      </c>
    </row>
    <row r="1310" spans="1:9">
      <c r="A1310" t="s">
        <v>3777</v>
      </c>
      <c r="B1310" t="s">
        <v>2767</v>
      </c>
      <c r="C1310">
        <v>0.73</v>
      </c>
      <c r="D1310" s="70">
        <v>45962</v>
      </c>
      <c r="E1310" s="70">
        <v>45983</v>
      </c>
      <c r="F1310" s="70">
        <v>45962</v>
      </c>
      <c r="G1310" s="70">
        <v>45983</v>
      </c>
      <c r="H1310">
        <v>5.81</v>
      </c>
      <c r="I1310" s="71">
        <v>0</v>
      </c>
    </row>
    <row r="1311" spans="1:9">
      <c r="A1311" t="s">
        <v>3778</v>
      </c>
      <c r="B1311" t="s">
        <v>2769</v>
      </c>
      <c r="C1311">
        <v>0.73</v>
      </c>
      <c r="D1311" s="70">
        <v>45962</v>
      </c>
      <c r="E1311" s="70">
        <v>45983</v>
      </c>
      <c r="F1311" s="70">
        <v>45962</v>
      </c>
      <c r="G1311" s="70">
        <v>45983</v>
      </c>
      <c r="H1311">
        <v>5.81</v>
      </c>
      <c r="I1311" s="71">
        <v>0</v>
      </c>
    </row>
    <row r="1312" spans="1:9">
      <c r="A1312" t="s">
        <v>3779</v>
      </c>
      <c r="B1312" t="s">
        <v>2771</v>
      </c>
      <c r="C1312">
        <v>0.73</v>
      </c>
      <c r="D1312" s="70">
        <v>45962</v>
      </c>
      <c r="E1312" s="70">
        <v>45983</v>
      </c>
      <c r="F1312" s="70">
        <v>45962</v>
      </c>
      <c r="G1312" s="70">
        <v>45983</v>
      </c>
      <c r="H1312">
        <v>5.81</v>
      </c>
      <c r="I1312" s="71">
        <v>0</v>
      </c>
    </row>
    <row r="1313" spans="1:9">
      <c r="A1313" t="s">
        <v>3329</v>
      </c>
      <c r="B1313" t="s">
        <v>4699</v>
      </c>
      <c r="C1313">
        <v>0.27</v>
      </c>
      <c r="D1313" s="70">
        <v>45962</v>
      </c>
      <c r="E1313" s="70">
        <v>45969</v>
      </c>
      <c r="F1313" s="70">
        <v>45962</v>
      </c>
      <c r="G1313" s="70">
        <v>45969</v>
      </c>
      <c r="H1313">
        <v>5.73</v>
      </c>
      <c r="I1313" s="71">
        <v>0</v>
      </c>
    </row>
    <row r="1314" spans="1:9">
      <c r="A1314" t="s">
        <v>3330</v>
      </c>
      <c r="B1314" t="s">
        <v>4697</v>
      </c>
      <c r="C1314">
        <v>0.27</v>
      </c>
      <c r="D1314" s="70">
        <v>45962</v>
      </c>
      <c r="E1314" s="70">
        <v>45969</v>
      </c>
      <c r="F1314" s="70">
        <v>45962</v>
      </c>
      <c r="G1314" s="70">
        <v>45969</v>
      </c>
      <c r="H1314">
        <v>6.35</v>
      </c>
      <c r="I1314" s="71">
        <v>0</v>
      </c>
    </row>
    <row r="1315" spans="1:9">
      <c r="A1315" t="s">
        <v>1242</v>
      </c>
      <c r="B1315" t="s">
        <v>4727</v>
      </c>
      <c r="C1315">
        <v>0.27</v>
      </c>
      <c r="D1315" s="70">
        <v>45962</v>
      </c>
      <c r="E1315" s="70">
        <v>45969</v>
      </c>
      <c r="F1315" s="70">
        <v>45962</v>
      </c>
      <c r="G1315" s="70">
        <v>45969</v>
      </c>
      <c r="H1315">
        <v>6.92</v>
      </c>
      <c r="I1315" s="71">
        <v>0</v>
      </c>
    </row>
    <row r="1316" spans="1:9">
      <c r="A1316" t="s">
        <v>3867</v>
      </c>
      <c r="B1316" t="s">
        <v>4724</v>
      </c>
      <c r="C1316">
        <v>0.27</v>
      </c>
      <c r="D1316" s="70">
        <v>45962</v>
      </c>
      <c r="E1316" s="70">
        <v>45969</v>
      </c>
      <c r="F1316" s="70">
        <v>45962</v>
      </c>
      <c r="G1316" s="70">
        <v>45969</v>
      </c>
      <c r="H1316">
        <v>3.96</v>
      </c>
      <c r="I1316" s="71">
        <v>0</v>
      </c>
    </row>
    <row r="1317" spans="1:9">
      <c r="A1317" t="s">
        <v>1243</v>
      </c>
      <c r="B1317" t="s">
        <v>4727</v>
      </c>
      <c r="C1317">
        <v>0.27</v>
      </c>
      <c r="D1317" s="70">
        <v>45962</v>
      </c>
      <c r="E1317" s="70">
        <v>45969</v>
      </c>
      <c r="F1317" s="70">
        <v>45962</v>
      </c>
      <c r="G1317" s="70">
        <v>45969</v>
      </c>
      <c r="H1317">
        <v>6.92</v>
      </c>
      <c r="I1317" s="71">
        <v>0</v>
      </c>
    </row>
    <row r="1318" spans="1:9">
      <c r="A1318" t="s">
        <v>3612</v>
      </c>
      <c r="B1318" t="s">
        <v>2989</v>
      </c>
      <c r="C1318">
        <v>0.73</v>
      </c>
      <c r="D1318" s="70">
        <v>45962</v>
      </c>
      <c r="E1318" s="70">
        <v>45983</v>
      </c>
      <c r="F1318" s="70">
        <v>45962</v>
      </c>
      <c r="G1318" s="70">
        <v>45983</v>
      </c>
      <c r="H1318">
        <v>2.69</v>
      </c>
      <c r="I1318" s="71">
        <v>0</v>
      </c>
    </row>
    <row r="1319" spans="1:9">
      <c r="A1319" t="s">
        <v>3729</v>
      </c>
      <c r="B1319" t="s">
        <v>4698</v>
      </c>
      <c r="C1319">
        <v>0.27</v>
      </c>
      <c r="D1319" s="70">
        <v>45962</v>
      </c>
      <c r="E1319" s="70">
        <v>45969</v>
      </c>
      <c r="F1319" s="70">
        <v>45962</v>
      </c>
      <c r="G1319" s="70">
        <v>45969</v>
      </c>
      <c r="H1319">
        <v>2.96</v>
      </c>
      <c r="I1319" s="71">
        <v>0</v>
      </c>
    </row>
    <row r="1320" spans="1:9">
      <c r="A1320" t="s">
        <v>2247</v>
      </c>
      <c r="B1320" t="s">
        <v>4699</v>
      </c>
      <c r="C1320">
        <v>0.27</v>
      </c>
      <c r="D1320" s="70">
        <v>45962</v>
      </c>
      <c r="E1320" s="70">
        <v>45969</v>
      </c>
      <c r="F1320" s="70">
        <v>45962</v>
      </c>
      <c r="G1320" s="70">
        <v>45969</v>
      </c>
      <c r="H1320">
        <v>2.81</v>
      </c>
      <c r="I1320" s="71">
        <v>0</v>
      </c>
    </row>
    <row r="1321" spans="1:9">
      <c r="A1321" t="s">
        <v>3730</v>
      </c>
      <c r="B1321" t="s">
        <v>4697</v>
      </c>
      <c r="C1321">
        <v>0.27</v>
      </c>
      <c r="D1321" s="70">
        <v>45962</v>
      </c>
      <c r="E1321" s="70">
        <v>45969</v>
      </c>
      <c r="F1321" s="70">
        <v>45962</v>
      </c>
      <c r="G1321" s="70">
        <v>45969</v>
      </c>
      <c r="H1321">
        <v>3.12</v>
      </c>
      <c r="I1321" s="71">
        <v>0</v>
      </c>
    </row>
    <row r="1322" spans="1:9">
      <c r="A1322" t="s">
        <v>3780</v>
      </c>
      <c r="B1322" t="s">
        <v>3091</v>
      </c>
      <c r="C1322">
        <v>0.73</v>
      </c>
      <c r="D1322" s="70">
        <v>45962</v>
      </c>
      <c r="E1322" s="70">
        <v>45983</v>
      </c>
      <c r="F1322" s="70">
        <v>45962</v>
      </c>
      <c r="G1322" s="70">
        <v>45983</v>
      </c>
      <c r="H1322">
        <v>3.12</v>
      </c>
      <c r="I1322" s="71">
        <v>0</v>
      </c>
    </row>
    <row r="1323" spans="1:9">
      <c r="A1323" t="s">
        <v>3781</v>
      </c>
      <c r="B1323" t="s">
        <v>3041</v>
      </c>
      <c r="C1323">
        <v>0.73</v>
      </c>
      <c r="D1323" s="70">
        <v>45962</v>
      </c>
      <c r="E1323" s="70">
        <v>45983</v>
      </c>
      <c r="F1323" s="70">
        <v>45962</v>
      </c>
      <c r="G1323" s="70">
        <v>45983</v>
      </c>
      <c r="H1323">
        <v>7</v>
      </c>
      <c r="I1323" s="71">
        <v>0</v>
      </c>
    </row>
    <row r="1324" spans="1:9">
      <c r="A1324" t="s">
        <v>3413</v>
      </c>
      <c r="B1324" t="s">
        <v>3098</v>
      </c>
      <c r="C1324">
        <v>0.73</v>
      </c>
      <c r="D1324" s="70">
        <v>45962</v>
      </c>
      <c r="E1324" s="70">
        <v>45983</v>
      </c>
      <c r="F1324" s="70">
        <v>45962</v>
      </c>
      <c r="G1324" s="70">
        <v>45983</v>
      </c>
      <c r="H1324">
        <v>2.81</v>
      </c>
      <c r="I1324" s="71">
        <v>0</v>
      </c>
    </row>
    <row r="1325" spans="1:9">
      <c r="A1325" t="s">
        <v>4022</v>
      </c>
      <c r="B1325" t="s">
        <v>2767</v>
      </c>
      <c r="C1325">
        <v>0.73</v>
      </c>
      <c r="D1325" s="70">
        <v>45962</v>
      </c>
      <c r="E1325" s="70">
        <v>45983</v>
      </c>
      <c r="F1325" s="70">
        <v>45962</v>
      </c>
      <c r="G1325" s="70">
        <v>45983</v>
      </c>
      <c r="H1325">
        <v>5.96</v>
      </c>
      <c r="I1325" s="71">
        <v>0</v>
      </c>
    </row>
    <row r="1326" spans="1:9">
      <c r="A1326" t="s">
        <v>4023</v>
      </c>
      <c r="B1326" t="s">
        <v>2769</v>
      </c>
      <c r="C1326">
        <v>0.73</v>
      </c>
      <c r="D1326" s="70">
        <v>45962</v>
      </c>
      <c r="E1326" s="70">
        <v>45983</v>
      </c>
      <c r="F1326" s="70">
        <v>45962</v>
      </c>
      <c r="G1326" s="70">
        <v>45983</v>
      </c>
      <c r="H1326">
        <v>5.96</v>
      </c>
      <c r="I1326" s="71">
        <v>0</v>
      </c>
    </row>
    <row r="1327" spans="1:9">
      <c r="A1327" t="s">
        <v>4024</v>
      </c>
      <c r="B1327" t="s">
        <v>2771</v>
      </c>
      <c r="C1327">
        <v>0.73</v>
      </c>
      <c r="D1327" s="70">
        <v>45962</v>
      </c>
      <c r="E1327" s="70">
        <v>45983</v>
      </c>
      <c r="F1327" s="70">
        <v>45962</v>
      </c>
      <c r="G1327" s="70">
        <v>45983</v>
      </c>
      <c r="H1327">
        <v>5.96</v>
      </c>
      <c r="I1327" s="71">
        <v>0</v>
      </c>
    </row>
    <row r="1328" spans="1:9">
      <c r="A1328" t="s">
        <v>3494</v>
      </c>
      <c r="B1328" t="s">
        <v>3088</v>
      </c>
      <c r="C1328">
        <v>0.73</v>
      </c>
      <c r="D1328" s="70">
        <v>45963</v>
      </c>
      <c r="E1328" s="70">
        <v>45984</v>
      </c>
      <c r="F1328" s="70">
        <v>45963</v>
      </c>
      <c r="G1328" s="70">
        <v>45984</v>
      </c>
      <c r="H1328">
        <v>1.85</v>
      </c>
      <c r="I1328" s="71">
        <v>0</v>
      </c>
    </row>
    <row r="1329" spans="1:9">
      <c r="A1329" t="s">
        <v>3377</v>
      </c>
      <c r="B1329" t="s">
        <v>3021</v>
      </c>
      <c r="C1329">
        <v>0.73</v>
      </c>
      <c r="D1329" s="70">
        <v>45963</v>
      </c>
      <c r="E1329" s="70">
        <v>45984</v>
      </c>
      <c r="F1329" s="70">
        <v>45963</v>
      </c>
      <c r="G1329" s="70">
        <v>45984</v>
      </c>
      <c r="H1329">
        <v>2.08</v>
      </c>
      <c r="I1329" s="71">
        <v>0</v>
      </c>
    </row>
    <row r="1330" spans="1:9">
      <c r="A1330" t="s">
        <v>3322</v>
      </c>
      <c r="B1330" t="s">
        <v>3067</v>
      </c>
      <c r="C1330">
        <v>0.73</v>
      </c>
      <c r="D1330" s="70">
        <v>45963</v>
      </c>
      <c r="E1330" s="70">
        <v>45984</v>
      </c>
      <c r="F1330" s="70">
        <v>45963</v>
      </c>
      <c r="G1330" s="70">
        <v>45984</v>
      </c>
      <c r="H1330">
        <v>4.92</v>
      </c>
      <c r="I1330" s="71">
        <v>0</v>
      </c>
    </row>
    <row r="1331" spans="1:9">
      <c r="A1331" t="s">
        <v>3323</v>
      </c>
      <c r="B1331" t="s">
        <v>3069</v>
      </c>
      <c r="C1331">
        <v>0.73</v>
      </c>
      <c r="D1331" s="70">
        <v>45963</v>
      </c>
      <c r="E1331" s="70">
        <v>45984</v>
      </c>
      <c r="F1331" s="70">
        <v>45963</v>
      </c>
      <c r="G1331" s="70">
        <v>45984</v>
      </c>
      <c r="H1331">
        <v>7.08</v>
      </c>
      <c r="I1331" s="71">
        <v>0</v>
      </c>
    </row>
    <row r="1332" spans="1:9">
      <c r="A1332" t="s">
        <v>1210</v>
      </c>
      <c r="B1332" t="s">
        <v>4722</v>
      </c>
      <c r="C1332">
        <v>0.27</v>
      </c>
      <c r="D1332" s="70">
        <v>45963</v>
      </c>
      <c r="E1332" s="70">
        <v>45970</v>
      </c>
      <c r="F1332" s="70">
        <v>45963</v>
      </c>
      <c r="G1332" s="70">
        <v>45970</v>
      </c>
      <c r="H1332">
        <v>2.88</v>
      </c>
      <c r="I1332" s="71">
        <v>0</v>
      </c>
    </row>
    <row r="1333" spans="1:9">
      <c r="A1333" t="s">
        <v>3752</v>
      </c>
      <c r="B1333" t="s">
        <v>3753</v>
      </c>
      <c r="C1333">
        <v>0.73</v>
      </c>
      <c r="D1333" s="70">
        <v>45963</v>
      </c>
      <c r="E1333" s="70">
        <v>45984</v>
      </c>
      <c r="F1333" s="70">
        <v>45963</v>
      </c>
      <c r="G1333" s="70">
        <v>45984</v>
      </c>
      <c r="H1333">
        <v>3.15</v>
      </c>
      <c r="I1333" s="71">
        <v>0</v>
      </c>
    </row>
    <row r="1334" spans="1:9">
      <c r="A1334" t="s">
        <v>3872</v>
      </c>
      <c r="B1334" t="s">
        <v>3772</v>
      </c>
      <c r="C1334">
        <v>0.73</v>
      </c>
      <c r="D1334" s="70">
        <v>45963</v>
      </c>
      <c r="E1334" s="70">
        <v>45984</v>
      </c>
      <c r="F1334" s="70">
        <v>45963</v>
      </c>
      <c r="G1334" s="70">
        <v>45984</v>
      </c>
      <c r="H1334">
        <v>3.96</v>
      </c>
      <c r="I1334" s="71">
        <v>0</v>
      </c>
    </row>
    <row r="1335" spans="1:9">
      <c r="A1335" t="s">
        <v>3785</v>
      </c>
      <c r="B1335" t="s">
        <v>3088</v>
      </c>
      <c r="C1335">
        <v>0.73</v>
      </c>
      <c r="D1335" s="70">
        <v>45963</v>
      </c>
      <c r="E1335" s="70">
        <v>45984</v>
      </c>
      <c r="F1335" s="70">
        <v>45963</v>
      </c>
      <c r="G1335" s="70">
        <v>45984</v>
      </c>
      <c r="H1335">
        <v>2.5</v>
      </c>
      <c r="I1335" s="71">
        <v>0</v>
      </c>
    </row>
    <row r="1336" spans="1:9">
      <c r="A1336" t="s">
        <v>3727</v>
      </c>
      <c r="B1336" t="s">
        <v>2989</v>
      </c>
      <c r="C1336">
        <v>0.73</v>
      </c>
      <c r="D1336" s="70">
        <v>45963</v>
      </c>
      <c r="E1336" s="70">
        <v>45984</v>
      </c>
      <c r="F1336" s="70">
        <v>45963</v>
      </c>
      <c r="G1336" s="70">
        <v>45984</v>
      </c>
      <c r="H1336">
        <v>2.46</v>
      </c>
      <c r="I1336" s="71">
        <v>0</v>
      </c>
    </row>
    <row r="1337" spans="1:9">
      <c r="A1337" t="s">
        <v>3728</v>
      </c>
      <c r="B1337" t="s">
        <v>2913</v>
      </c>
      <c r="C1337">
        <v>0.73</v>
      </c>
      <c r="D1337" s="70">
        <v>45963</v>
      </c>
      <c r="E1337" s="70">
        <v>45984</v>
      </c>
      <c r="F1337" s="70">
        <v>45963</v>
      </c>
      <c r="G1337" s="70">
        <v>45984</v>
      </c>
      <c r="H1337">
        <v>2.69</v>
      </c>
      <c r="I1337" s="71">
        <v>0</v>
      </c>
    </row>
    <row r="1338" spans="1:9">
      <c r="A1338" t="s">
        <v>1316</v>
      </c>
      <c r="B1338" t="s">
        <v>4697</v>
      </c>
      <c r="C1338">
        <v>0.27</v>
      </c>
      <c r="D1338" s="70">
        <v>45963</v>
      </c>
      <c r="E1338" s="70">
        <v>45970</v>
      </c>
      <c r="F1338" s="70">
        <v>45963</v>
      </c>
      <c r="G1338" s="70">
        <v>45970</v>
      </c>
      <c r="H1338">
        <v>1.81</v>
      </c>
      <c r="I1338" s="71">
        <v>0</v>
      </c>
    </row>
    <row r="1339" spans="1:9">
      <c r="A1339" t="s">
        <v>3500</v>
      </c>
      <c r="B1339" t="s">
        <v>2862</v>
      </c>
      <c r="C1339">
        <v>0.73</v>
      </c>
      <c r="D1339" s="70">
        <v>45963</v>
      </c>
      <c r="E1339" s="70">
        <v>45984</v>
      </c>
      <c r="F1339" s="70">
        <v>45963</v>
      </c>
      <c r="G1339" s="70">
        <v>45984</v>
      </c>
      <c r="H1339">
        <v>1.31</v>
      </c>
      <c r="I1339" s="71">
        <v>0</v>
      </c>
    </row>
    <row r="1340" spans="1:9">
      <c r="A1340" t="s">
        <v>3792</v>
      </c>
      <c r="B1340" t="s">
        <v>3021</v>
      </c>
      <c r="C1340">
        <v>0.73</v>
      </c>
      <c r="D1340" s="70">
        <v>45963</v>
      </c>
      <c r="E1340" s="70">
        <v>45984</v>
      </c>
      <c r="F1340" s="70">
        <v>45963</v>
      </c>
      <c r="G1340" s="70">
        <v>45984</v>
      </c>
      <c r="H1340">
        <v>3.58</v>
      </c>
      <c r="I1340" s="71">
        <v>0</v>
      </c>
    </row>
    <row r="1341" spans="1:9">
      <c r="A1341" t="s">
        <v>3439</v>
      </c>
      <c r="B1341" t="s">
        <v>2862</v>
      </c>
      <c r="C1341">
        <v>0.73</v>
      </c>
      <c r="D1341" s="70">
        <v>45963</v>
      </c>
      <c r="E1341" s="70">
        <v>45984</v>
      </c>
      <c r="F1341" s="70">
        <v>45963</v>
      </c>
      <c r="G1341" s="70">
        <v>45984</v>
      </c>
      <c r="H1341">
        <v>2.58</v>
      </c>
      <c r="I1341" s="71">
        <v>0</v>
      </c>
    </row>
    <row r="1342" spans="1:9">
      <c r="A1342" t="s">
        <v>3432</v>
      </c>
      <c r="B1342" t="s">
        <v>3123</v>
      </c>
      <c r="C1342">
        <v>0.73</v>
      </c>
      <c r="D1342" s="70">
        <v>45963</v>
      </c>
      <c r="E1342" s="70">
        <v>45984</v>
      </c>
      <c r="F1342" s="70">
        <v>45963</v>
      </c>
      <c r="G1342" s="70">
        <v>45984</v>
      </c>
      <c r="H1342">
        <v>2.81</v>
      </c>
      <c r="I1342" s="71">
        <v>0</v>
      </c>
    </row>
    <row r="1343" spans="1:9">
      <c r="A1343" t="s">
        <v>3440</v>
      </c>
      <c r="B1343" t="s">
        <v>3128</v>
      </c>
      <c r="C1343">
        <v>0.73</v>
      </c>
      <c r="D1343" s="70">
        <v>45963</v>
      </c>
      <c r="E1343" s="70">
        <v>45984</v>
      </c>
      <c r="F1343" s="70">
        <v>45963</v>
      </c>
      <c r="G1343" s="70">
        <v>45984</v>
      </c>
      <c r="H1343">
        <v>3.73</v>
      </c>
      <c r="I1343" s="71">
        <v>0</v>
      </c>
    </row>
    <row r="1344" spans="1:9">
      <c r="A1344" t="s">
        <v>3272</v>
      </c>
      <c r="B1344" t="s">
        <v>4705</v>
      </c>
      <c r="C1344">
        <v>0.27</v>
      </c>
      <c r="D1344" s="70">
        <v>45964</v>
      </c>
      <c r="E1344" s="70">
        <v>45971</v>
      </c>
      <c r="F1344" s="70">
        <v>45964</v>
      </c>
      <c r="G1344" s="70">
        <v>45971</v>
      </c>
      <c r="H1344">
        <v>1.96</v>
      </c>
      <c r="I1344" s="71">
        <v>0</v>
      </c>
    </row>
    <row r="1345" spans="1:9">
      <c r="A1345" t="s">
        <v>3433</v>
      </c>
      <c r="B1345" t="s">
        <v>2989</v>
      </c>
      <c r="C1345">
        <v>0.73</v>
      </c>
      <c r="D1345" s="70">
        <v>45964</v>
      </c>
      <c r="E1345" s="70">
        <v>45985</v>
      </c>
      <c r="F1345" s="70">
        <v>45964</v>
      </c>
      <c r="G1345" s="70">
        <v>45985</v>
      </c>
      <c r="H1345">
        <v>1.69</v>
      </c>
      <c r="I1345" s="71">
        <v>0</v>
      </c>
    </row>
    <row r="1346" spans="1:9">
      <c r="A1346" t="s">
        <v>3423</v>
      </c>
      <c r="B1346" t="s">
        <v>2798</v>
      </c>
      <c r="C1346">
        <v>0.73</v>
      </c>
      <c r="D1346" s="70">
        <v>45964</v>
      </c>
      <c r="E1346" s="70">
        <v>45985</v>
      </c>
      <c r="F1346" s="70">
        <v>45964</v>
      </c>
      <c r="G1346" s="70">
        <v>45985</v>
      </c>
      <c r="H1346">
        <v>2.69</v>
      </c>
      <c r="I1346" s="71">
        <v>0</v>
      </c>
    </row>
    <row r="1347" spans="1:9">
      <c r="A1347" t="s">
        <v>3424</v>
      </c>
      <c r="B1347" t="s">
        <v>2862</v>
      </c>
      <c r="C1347">
        <v>0.73</v>
      </c>
      <c r="D1347" s="70">
        <v>45964</v>
      </c>
      <c r="E1347" s="70">
        <v>45985</v>
      </c>
      <c r="F1347" s="70">
        <v>45964</v>
      </c>
      <c r="G1347" s="70">
        <v>45985</v>
      </c>
      <c r="H1347">
        <v>2.42</v>
      </c>
      <c r="I1347" s="71">
        <v>0</v>
      </c>
    </row>
    <row r="1348" spans="1:9">
      <c r="A1348" t="s">
        <v>1215</v>
      </c>
      <c r="B1348" t="s">
        <v>4722</v>
      </c>
      <c r="C1348">
        <v>0.27</v>
      </c>
      <c r="D1348" s="70">
        <v>45964</v>
      </c>
      <c r="E1348" s="70">
        <v>45971</v>
      </c>
      <c r="F1348" s="70">
        <v>45964</v>
      </c>
      <c r="G1348" s="70">
        <v>45971</v>
      </c>
      <c r="H1348">
        <v>5.31</v>
      </c>
      <c r="I1348" s="71">
        <v>0</v>
      </c>
    </row>
    <row r="1349" spans="1:9">
      <c r="A1349" t="s">
        <v>2210</v>
      </c>
      <c r="B1349" t="s">
        <v>4718</v>
      </c>
      <c r="C1349">
        <v>0.27</v>
      </c>
      <c r="D1349" s="70">
        <v>45964</v>
      </c>
      <c r="E1349" s="70">
        <v>45971</v>
      </c>
      <c r="F1349" s="70">
        <v>45964</v>
      </c>
      <c r="G1349" s="70">
        <v>45971</v>
      </c>
      <c r="H1349">
        <v>6.08</v>
      </c>
      <c r="I1349" s="71">
        <v>0</v>
      </c>
    </row>
    <row r="1350" spans="1:9">
      <c r="A1350" t="s">
        <v>3597</v>
      </c>
      <c r="B1350" t="s">
        <v>2817</v>
      </c>
      <c r="C1350">
        <v>0.73</v>
      </c>
      <c r="D1350" s="70">
        <v>45964</v>
      </c>
      <c r="E1350" s="70">
        <v>45985</v>
      </c>
      <c r="F1350" s="70">
        <v>45964</v>
      </c>
      <c r="G1350" s="70">
        <v>45985</v>
      </c>
      <c r="H1350">
        <v>3.35</v>
      </c>
      <c r="I1350" s="71">
        <v>0</v>
      </c>
    </row>
    <row r="1351" spans="1:9">
      <c r="A1351" t="s">
        <v>2927</v>
      </c>
      <c r="B1351" t="s">
        <v>4679</v>
      </c>
      <c r="C1351">
        <v>0.27</v>
      </c>
      <c r="D1351" s="70">
        <v>45964</v>
      </c>
      <c r="E1351" s="70">
        <v>45971</v>
      </c>
      <c r="F1351" s="70">
        <v>45964</v>
      </c>
      <c r="G1351" s="70">
        <v>45971</v>
      </c>
      <c r="H1351">
        <v>6.38</v>
      </c>
      <c r="I1351" s="71">
        <v>0</v>
      </c>
    </row>
    <row r="1352" spans="1:9">
      <c r="A1352" t="s">
        <v>2421</v>
      </c>
      <c r="B1352" t="s">
        <v>4680</v>
      </c>
      <c r="C1352">
        <v>0.27</v>
      </c>
      <c r="D1352" s="70">
        <v>45964</v>
      </c>
      <c r="E1352" s="70">
        <v>45971</v>
      </c>
      <c r="F1352" s="70">
        <v>45964</v>
      </c>
      <c r="G1352" s="70">
        <v>45971</v>
      </c>
      <c r="H1352">
        <v>6.38</v>
      </c>
      <c r="I1352" s="71">
        <v>0</v>
      </c>
    </row>
    <row r="1353" spans="1:9">
      <c r="A1353" t="s">
        <v>3840</v>
      </c>
      <c r="B1353" t="s">
        <v>4724</v>
      </c>
      <c r="C1353">
        <v>0.27</v>
      </c>
      <c r="D1353" s="70">
        <v>45965</v>
      </c>
      <c r="E1353" s="70">
        <v>45972</v>
      </c>
      <c r="F1353" s="70">
        <v>45965</v>
      </c>
      <c r="G1353" s="70">
        <v>45972</v>
      </c>
      <c r="H1353">
        <v>4.2699999999999996</v>
      </c>
      <c r="I1353" s="71">
        <v>0</v>
      </c>
    </row>
    <row r="1354" spans="1:9">
      <c r="A1354" t="s">
        <v>2296</v>
      </c>
      <c r="B1354" t="s">
        <v>4692</v>
      </c>
      <c r="C1354">
        <v>0.27</v>
      </c>
      <c r="D1354" s="70">
        <v>45965</v>
      </c>
      <c r="E1354" s="70">
        <v>45972</v>
      </c>
      <c r="F1354" s="70">
        <v>45965</v>
      </c>
      <c r="G1354" s="70">
        <v>45972</v>
      </c>
      <c r="H1354">
        <v>1.65</v>
      </c>
      <c r="I1354" s="71">
        <v>0</v>
      </c>
    </row>
    <row r="1355" spans="1:9">
      <c r="A1355" t="s">
        <v>3766</v>
      </c>
      <c r="B1355" t="s">
        <v>4691</v>
      </c>
      <c r="C1355">
        <v>0.27</v>
      </c>
      <c r="D1355" s="70">
        <v>45965</v>
      </c>
      <c r="E1355" s="70">
        <v>45972</v>
      </c>
      <c r="F1355" s="70">
        <v>45965</v>
      </c>
      <c r="G1355" s="70">
        <v>45972</v>
      </c>
      <c r="H1355">
        <v>3</v>
      </c>
      <c r="I1355" s="71">
        <v>0</v>
      </c>
    </row>
    <row r="1356" spans="1:9">
      <c r="A1356" t="s">
        <v>3828</v>
      </c>
      <c r="B1356" t="s">
        <v>3088</v>
      </c>
      <c r="C1356">
        <v>0.73</v>
      </c>
      <c r="D1356" s="70">
        <v>45965</v>
      </c>
      <c r="E1356" s="70">
        <v>45986</v>
      </c>
      <c r="F1356" s="70">
        <v>45965</v>
      </c>
      <c r="G1356" s="70">
        <v>45986</v>
      </c>
      <c r="H1356">
        <v>2.96</v>
      </c>
      <c r="I1356" s="71">
        <v>0</v>
      </c>
    </row>
    <row r="1357" spans="1:9">
      <c r="A1357" t="s">
        <v>3559</v>
      </c>
      <c r="B1357" t="s">
        <v>3199</v>
      </c>
      <c r="C1357">
        <v>0.73</v>
      </c>
      <c r="D1357" s="70">
        <v>45965</v>
      </c>
      <c r="E1357" s="70">
        <v>45986</v>
      </c>
      <c r="F1357" s="70">
        <v>45965</v>
      </c>
      <c r="G1357" s="70">
        <v>45986</v>
      </c>
      <c r="H1357">
        <v>2.23</v>
      </c>
      <c r="I1357" s="71">
        <v>0</v>
      </c>
    </row>
    <row r="1358" spans="1:9">
      <c r="A1358" t="s">
        <v>3786</v>
      </c>
      <c r="B1358" t="s">
        <v>2767</v>
      </c>
      <c r="C1358">
        <v>0.73</v>
      </c>
      <c r="D1358" s="70">
        <v>45965</v>
      </c>
      <c r="E1358" s="70">
        <v>45986</v>
      </c>
      <c r="F1358" s="70">
        <v>45965</v>
      </c>
      <c r="G1358" s="70">
        <v>45986</v>
      </c>
      <c r="H1358">
        <v>5.42</v>
      </c>
      <c r="I1358" s="71">
        <v>0</v>
      </c>
    </row>
    <row r="1359" spans="1:9">
      <c r="A1359" t="s">
        <v>3787</v>
      </c>
      <c r="B1359" t="s">
        <v>2769</v>
      </c>
      <c r="C1359">
        <v>0.73</v>
      </c>
      <c r="D1359" s="70">
        <v>45965</v>
      </c>
      <c r="E1359" s="70">
        <v>45986</v>
      </c>
      <c r="F1359" s="70">
        <v>45965</v>
      </c>
      <c r="G1359" s="70">
        <v>45986</v>
      </c>
      <c r="H1359">
        <v>5.42</v>
      </c>
      <c r="I1359" s="71">
        <v>0</v>
      </c>
    </row>
    <row r="1360" spans="1:9">
      <c r="A1360" t="s">
        <v>3788</v>
      </c>
      <c r="B1360" t="s">
        <v>2771</v>
      </c>
      <c r="C1360">
        <v>0.73</v>
      </c>
      <c r="D1360" s="70">
        <v>45965</v>
      </c>
      <c r="E1360" s="70">
        <v>45986</v>
      </c>
      <c r="F1360" s="70">
        <v>45965</v>
      </c>
      <c r="G1360" s="70">
        <v>45986</v>
      </c>
      <c r="H1360">
        <v>5.42</v>
      </c>
      <c r="I1360" s="71">
        <v>0</v>
      </c>
    </row>
    <row r="1361" spans="1:9">
      <c r="A1361" t="s">
        <v>3796</v>
      </c>
      <c r="B1361" t="s">
        <v>2796</v>
      </c>
      <c r="C1361">
        <v>0.73</v>
      </c>
      <c r="D1361" s="70">
        <v>45966</v>
      </c>
      <c r="E1361" s="70">
        <v>45987</v>
      </c>
      <c r="F1361" s="70">
        <v>45966</v>
      </c>
      <c r="G1361" s="70">
        <v>45987</v>
      </c>
      <c r="H1361">
        <v>6.15</v>
      </c>
      <c r="I1361" s="71">
        <v>0</v>
      </c>
    </row>
    <row r="1362" spans="1:9">
      <c r="A1362" t="s">
        <v>3797</v>
      </c>
      <c r="B1362" t="s">
        <v>2817</v>
      </c>
      <c r="C1362">
        <v>0.73</v>
      </c>
      <c r="D1362" s="70">
        <v>45966</v>
      </c>
      <c r="E1362" s="70">
        <v>45987</v>
      </c>
      <c r="F1362" s="70">
        <v>45966</v>
      </c>
      <c r="G1362" s="70">
        <v>45987</v>
      </c>
      <c r="H1362">
        <v>6.15</v>
      </c>
      <c r="I1362" s="71">
        <v>0</v>
      </c>
    </row>
    <row r="1363" spans="1:9">
      <c r="A1363" t="s">
        <v>3798</v>
      </c>
      <c r="B1363" t="s">
        <v>2798</v>
      </c>
      <c r="C1363">
        <v>0.73</v>
      </c>
      <c r="D1363" s="70">
        <v>45966</v>
      </c>
      <c r="E1363" s="70">
        <v>45987</v>
      </c>
      <c r="F1363" s="70">
        <v>45966</v>
      </c>
      <c r="G1363" s="70">
        <v>45987</v>
      </c>
      <c r="H1363">
        <v>6.12</v>
      </c>
      <c r="I1363" s="71">
        <v>0</v>
      </c>
    </row>
    <row r="1364" spans="1:9">
      <c r="A1364" t="s">
        <v>3736</v>
      </c>
      <c r="B1364" t="s">
        <v>2796</v>
      </c>
      <c r="C1364">
        <v>0.73</v>
      </c>
      <c r="D1364" s="70">
        <v>45966</v>
      </c>
      <c r="E1364" s="70">
        <v>45987</v>
      </c>
      <c r="F1364" s="70">
        <v>45966</v>
      </c>
      <c r="G1364" s="70">
        <v>45987</v>
      </c>
      <c r="H1364">
        <v>6.31</v>
      </c>
      <c r="I1364" s="71">
        <v>0</v>
      </c>
    </row>
    <row r="1365" spans="1:9">
      <c r="A1365" t="s">
        <v>3737</v>
      </c>
      <c r="B1365" t="s">
        <v>2817</v>
      </c>
      <c r="C1365">
        <v>0.73</v>
      </c>
      <c r="D1365" s="70">
        <v>45966</v>
      </c>
      <c r="E1365" s="70">
        <v>45987</v>
      </c>
      <c r="F1365" s="70">
        <v>45966</v>
      </c>
      <c r="G1365" s="70">
        <v>45987</v>
      </c>
      <c r="H1365">
        <v>6.31</v>
      </c>
      <c r="I1365" s="71">
        <v>0</v>
      </c>
    </row>
    <row r="1366" spans="1:9">
      <c r="A1366" t="s">
        <v>3738</v>
      </c>
      <c r="B1366" t="s">
        <v>2798</v>
      </c>
      <c r="C1366">
        <v>0.73</v>
      </c>
      <c r="D1366" s="70">
        <v>45966</v>
      </c>
      <c r="E1366" s="70">
        <v>45987</v>
      </c>
      <c r="F1366" s="70">
        <v>45966</v>
      </c>
      <c r="G1366" s="70">
        <v>45987</v>
      </c>
      <c r="H1366">
        <v>6.27</v>
      </c>
      <c r="I1366" s="71">
        <v>0</v>
      </c>
    </row>
    <row r="1367" spans="1:9">
      <c r="A1367" t="s">
        <v>3873</v>
      </c>
      <c r="B1367" t="s">
        <v>3772</v>
      </c>
      <c r="C1367">
        <v>0.73</v>
      </c>
      <c r="D1367" s="70">
        <v>45966</v>
      </c>
      <c r="E1367" s="70">
        <v>45987</v>
      </c>
      <c r="F1367" s="70">
        <v>45966</v>
      </c>
      <c r="G1367" s="70">
        <v>45987</v>
      </c>
      <c r="H1367">
        <v>3.85</v>
      </c>
      <c r="I1367" s="71">
        <v>0</v>
      </c>
    </row>
    <row r="1368" spans="1:9">
      <c r="A1368" t="s">
        <v>3861</v>
      </c>
      <c r="B1368" t="s">
        <v>4724</v>
      </c>
      <c r="C1368">
        <v>0.27</v>
      </c>
      <c r="D1368" s="70">
        <v>45966</v>
      </c>
      <c r="E1368" s="70">
        <v>45973</v>
      </c>
      <c r="F1368" s="70">
        <v>45966</v>
      </c>
      <c r="G1368" s="70">
        <v>45973</v>
      </c>
      <c r="H1368">
        <v>4.58</v>
      </c>
      <c r="I1368" s="71">
        <v>0</v>
      </c>
    </row>
    <row r="1369" spans="1:9">
      <c r="A1369" t="s">
        <v>3875</v>
      </c>
      <c r="B1369" t="s">
        <v>4724</v>
      </c>
      <c r="C1369">
        <v>0.27</v>
      </c>
      <c r="D1369" s="70">
        <v>45966</v>
      </c>
      <c r="E1369" s="70">
        <v>45973</v>
      </c>
      <c r="F1369" s="70">
        <v>45966</v>
      </c>
      <c r="G1369" s="70">
        <v>45973</v>
      </c>
      <c r="H1369">
        <v>4.2300000000000004</v>
      </c>
      <c r="I1369" s="71">
        <v>0</v>
      </c>
    </row>
    <row r="1370" spans="1:9">
      <c r="A1370" t="s">
        <v>3703</v>
      </c>
      <c r="B1370" t="s">
        <v>4706</v>
      </c>
      <c r="C1370">
        <v>0.27</v>
      </c>
      <c r="D1370" s="70">
        <v>45966</v>
      </c>
      <c r="E1370" s="70">
        <v>45973</v>
      </c>
      <c r="F1370" s="70">
        <v>45966</v>
      </c>
      <c r="G1370" s="70">
        <v>45973</v>
      </c>
      <c r="H1370">
        <v>3.5</v>
      </c>
      <c r="I1370" s="71">
        <v>0</v>
      </c>
    </row>
    <row r="1371" spans="1:9">
      <c r="A1371" t="s">
        <v>3757</v>
      </c>
      <c r="B1371" t="s">
        <v>3236</v>
      </c>
      <c r="C1371">
        <v>0.73</v>
      </c>
      <c r="D1371" s="70">
        <v>45966</v>
      </c>
      <c r="E1371" s="70">
        <v>45987</v>
      </c>
      <c r="F1371" s="70">
        <v>45966</v>
      </c>
      <c r="G1371" s="70">
        <v>45987</v>
      </c>
      <c r="H1371">
        <v>3.62</v>
      </c>
      <c r="I1371" s="71">
        <v>0</v>
      </c>
    </row>
    <row r="1372" spans="1:9">
      <c r="A1372" t="s">
        <v>815</v>
      </c>
      <c r="B1372" t="s">
        <v>4705</v>
      </c>
      <c r="C1372">
        <v>0.27</v>
      </c>
      <c r="D1372" s="70">
        <v>45966</v>
      </c>
      <c r="E1372" s="70">
        <v>45973</v>
      </c>
      <c r="F1372" s="70">
        <v>45966</v>
      </c>
      <c r="G1372" s="70">
        <v>45973</v>
      </c>
      <c r="H1372">
        <v>2.65</v>
      </c>
      <c r="I1372" s="71">
        <v>0</v>
      </c>
    </row>
    <row r="1373" spans="1:9">
      <c r="A1373" t="s">
        <v>3655</v>
      </c>
      <c r="B1373" t="s">
        <v>3296</v>
      </c>
      <c r="C1373">
        <v>0.73</v>
      </c>
      <c r="D1373" s="70">
        <v>45966</v>
      </c>
      <c r="E1373" s="70">
        <v>45987</v>
      </c>
      <c r="F1373" s="70">
        <v>45966</v>
      </c>
      <c r="G1373" s="70">
        <v>45987</v>
      </c>
      <c r="H1373">
        <v>1.92</v>
      </c>
      <c r="I1373" s="71">
        <v>0</v>
      </c>
    </row>
    <row r="1374" spans="1:9">
      <c r="A1374" t="s">
        <v>3793</v>
      </c>
      <c r="B1374" t="s">
        <v>2796</v>
      </c>
      <c r="C1374">
        <v>0.73</v>
      </c>
      <c r="D1374" s="70">
        <v>45966</v>
      </c>
      <c r="E1374" s="70">
        <v>45987</v>
      </c>
      <c r="F1374" s="70">
        <v>45966</v>
      </c>
      <c r="G1374" s="70">
        <v>45987</v>
      </c>
      <c r="H1374">
        <v>5.81</v>
      </c>
      <c r="I1374" s="71">
        <v>0</v>
      </c>
    </row>
    <row r="1375" spans="1:9">
      <c r="A1375" t="s">
        <v>3794</v>
      </c>
      <c r="B1375" t="s">
        <v>2817</v>
      </c>
      <c r="C1375">
        <v>0.73</v>
      </c>
      <c r="D1375" s="70">
        <v>45966</v>
      </c>
      <c r="E1375" s="70">
        <v>45987</v>
      </c>
      <c r="F1375" s="70">
        <v>45966</v>
      </c>
      <c r="G1375" s="70">
        <v>45987</v>
      </c>
      <c r="H1375">
        <v>5.81</v>
      </c>
      <c r="I1375" s="71">
        <v>0</v>
      </c>
    </row>
    <row r="1376" spans="1:9">
      <c r="A1376" t="s">
        <v>3795</v>
      </c>
      <c r="B1376" t="s">
        <v>2798</v>
      </c>
      <c r="C1376">
        <v>0.73</v>
      </c>
      <c r="D1376" s="70">
        <v>45966</v>
      </c>
      <c r="E1376" s="70">
        <v>45987</v>
      </c>
      <c r="F1376" s="70">
        <v>45966</v>
      </c>
      <c r="G1376" s="70">
        <v>45987</v>
      </c>
      <c r="H1376">
        <v>5.77</v>
      </c>
      <c r="I1376" s="71">
        <v>0</v>
      </c>
    </row>
    <row r="1377" spans="1:9">
      <c r="A1377" t="s">
        <v>3693</v>
      </c>
      <c r="B1377" t="s">
        <v>2796</v>
      </c>
      <c r="C1377">
        <v>0.73</v>
      </c>
      <c r="D1377" s="70">
        <v>45966</v>
      </c>
      <c r="E1377" s="70">
        <v>45987</v>
      </c>
      <c r="F1377" s="70">
        <v>45966</v>
      </c>
      <c r="G1377" s="70">
        <v>45987</v>
      </c>
      <c r="H1377">
        <v>6.08</v>
      </c>
      <c r="I1377" s="71">
        <v>0</v>
      </c>
    </row>
    <row r="1378" spans="1:9">
      <c r="A1378" t="s">
        <v>3694</v>
      </c>
      <c r="B1378" t="s">
        <v>2817</v>
      </c>
      <c r="C1378">
        <v>0.73</v>
      </c>
      <c r="D1378" s="70">
        <v>45966</v>
      </c>
      <c r="E1378" s="70">
        <v>45987</v>
      </c>
      <c r="F1378" s="70">
        <v>45966</v>
      </c>
      <c r="G1378" s="70">
        <v>45987</v>
      </c>
      <c r="H1378">
        <v>6.08</v>
      </c>
      <c r="I1378" s="71">
        <v>0</v>
      </c>
    </row>
    <row r="1379" spans="1:9">
      <c r="A1379" t="s">
        <v>3695</v>
      </c>
      <c r="B1379" t="s">
        <v>2798</v>
      </c>
      <c r="C1379">
        <v>0.73</v>
      </c>
      <c r="D1379" s="70">
        <v>45966</v>
      </c>
      <c r="E1379" s="70">
        <v>45987</v>
      </c>
      <c r="F1379" s="70">
        <v>45966</v>
      </c>
      <c r="G1379" s="70">
        <v>45987</v>
      </c>
      <c r="H1379">
        <v>6.04</v>
      </c>
      <c r="I1379" s="71">
        <v>0</v>
      </c>
    </row>
    <row r="1380" spans="1:9">
      <c r="A1380" t="s">
        <v>4073</v>
      </c>
      <c r="B1380" t="s">
        <v>2796</v>
      </c>
      <c r="C1380">
        <v>0.73</v>
      </c>
      <c r="D1380" s="70">
        <v>45966</v>
      </c>
      <c r="E1380" s="70">
        <v>45987</v>
      </c>
      <c r="F1380" s="70">
        <v>45966</v>
      </c>
      <c r="G1380" s="70">
        <v>45987</v>
      </c>
      <c r="H1380">
        <v>6.15</v>
      </c>
      <c r="I1380" s="71">
        <v>0</v>
      </c>
    </row>
    <row r="1381" spans="1:9">
      <c r="A1381" t="s">
        <v>4074</v>
      </c>
      <c r="B1381" t="s">
        <v>2817</v>
      </c>
      <c r="C1381">
        <v>0.73</v>
      </c>
      <c r="D1381" s="70">
        <v>45966</v>
      </c>
      <c r="E1381" s="70">
        <v>45987</v>
      </c>
      <c r="F1381" s="70">
        <v>45966</v>
      </c>
      <c r="G1381" s="70">
        <v>45987</v>
      </c>
      <c r="H1381">
        <v>6.15</v>
      </c>
      <c r="I1381" s="71">
        <v>0</v>
      </c>
    </row>
    <row r="1382" spans="1:9">
      <c r="A1382" t="s">
        <v>4075</v>
      </c>
      <c r="B1382" t="s">
        <v>2798</v>
      </c>
      <c r="C1382">
        <v>0.73</v>
      </c>
      <c r="D1382" s="70">
        <v>45966</v>
      </c>
      <c r="E1382" s="70">
        <v>45987</v>
      </c>
      <c r="F1382" s="70">
        <v>45966</v>
      </c>
      <c r="G1382" s="70">
        <v>45987</v>
      </c>
      <c r="H1382">
        <v>6.12</v>
      </c>
      <c r="I1382" s="71">
        <v>0</v>
      </c>
    </row>
    <row r="1383" spans="1:9">
      <c r="A1383" t="s">
        <v>3943</v>
      </c>
      <c r="B1383" t="s">
        <v>2796</v>
      </c>
      <c r="C1383">
        <v>0.73</v>
      </c>
      <c r="D1383" s="70">
        <v>45966</v>
      </c>
      <c r="E1383" s="70">
        <v>45987</v>
      </c>
      <c r="F1383" s="70">
        <v>45966</v>
      </c>
      <c r="G1383" s="70">
        <v>45987</v>
      </c>
      <c r="H1383">
        <v>6.42</v>
      </c>
      <c r="I1383" s="71">
        <v>0</v>
      </c>
    </row>
    <row r="1384" spans="1:9">
      <c r="A1384" t="s">
        <v>3944</v>
      </c>
      <c r="B1384" t="s">
        <v>2817</v>
      </c>
      <c r="C1384">
        <v>0.73</v>
      </c>
      <c r="D1384" s="70">
        <v>45966</v>
      </c>
      <c r="E1384" s="70">
        <v>45987</v>
      </c>
      <c r="F1384" s="70">
        <v>45966</v>
      </c>
      <c r="G1384" s="70">
        <v>45987</v>
      </c>
      <c r="H1384">
        <v>6.42</v>
      </c>
      <c r="I1384" s="71">
        <v>0</v>
      </c>
    </row>
    <row r="1385" spans="1:9">
      <c r="A1385" t="s">
        <v>3945</v>
      </c>
      <c r="B1385" t="s">
        <v>2798</v>
      </c>
      <c r="C1385">
        <v>0.73</v>
      </c>
      <c r="D1385" s="70">
        <v>45966</v>
      </c>
      <c r="E1385" s="70">
        <v>45987</v>
      </c>
      <c r="F1385" s="70">
        <v>45966</v>
      </c>
      <c r="G1385" s="70">
        <v>45987</v>
      </c>
      <c r="H1385">
        <v>6.38</v>
      </c>
      <c r="I1385" s="71">
        <v>0</v>
      </c>
    </row>
    <row r="1386" spans="1:9">
      <c r="A1386" t="s">
        <v>2411</v>
      </c>
      <c r="B1386" t="s">
        <v>4684</v>
      </c>
      <c r="C1386">
        <v>0.27</v>
      </c>
      <c r="D1386" s="70">
        <v>45966</v>
      </c>
      <c r="E1386" s="70">
        <v>45973</v>
      </c>
      <c r="F1386" s="70">
        <v>45966</v>
      </c>
      <c r="G1386" s="70">
        <v>45973</v>
      </c>
      <c r="H1386">
        <v>2.04</v>
      </c>
      <c r="I1386" s="71">
        <v>0</v>
      </c>
    </row>
    <row r="1387" spans="1:9">
      <c r="A1387" t="s">
        <v>2412</v>
      </c>
      <c r="B1387" t="s">
        <v>4685</v>
      </c>
      <c r="C1387">
        <v>0.27</v>
      </c>
      <c r="D1387" s="70">
        <v>45966</v>
      </c>
      <c r="E1387" s="70">
        <v>45973</v>
      </c>
      <c r="F1387" s="70">
        <v>45966</v>
      </c>
      <c r="G1387" s="70">
        <v>45973</v>
      </c>
      <c r="H1387">
        <v>2.04</v>
      </c>
      <c r="I1387" s="71">
        <v>0</v>
      </c>
    </row>
    <row r="1388" spans="1:9">
      <c r="A1388" t="s">
        <v>3435</v>
      </c>
      <c r="B1388" t="s">
        <v>3380</v>
      </c>
      <c r="C1388">
        <v>0.73</v>
      </c>
      <c r="D1388" s="70">
        <v>45967</v>
      </c>
      <c r="E1388" s="70">
        <v>45988</v>
      </c>
      <c r="F1388" s="70">
        <v>45967</v>
      </c>
      <c r="G1388" s="70">
        <v>45988</v>
      </c>
      <c r="H1388">
        <v>6.92</v>
      </c>
      <c r="I1388" s="71">
        <v>0</v>
      </c>
    </row>
    <row r="1389" spans="1:9">
      <c r="A1389" t="s">
        <v>3801</v>
      </c>
      <c r="B1389" t="s">
        <v>4703</v>
      </c>
      <c r="C1389">
        <v>0.27</v>
      </c>
      <c r="D1389" s="70">
        <v>45967</v>
      </c>
      <c r="E1389" s="70">
        <v>45974</v>
      </c>
      <c r="F1389" s="70">
        <v>45967</v>
      </c>
      <c r="G1389" s="70">
        <v>45974</v>
      </c>
      <c r="H1389">
        <v>3.69</v>
      </c>
      <c r="I1389" s="71">
        <v>0</v>
      </c>
    </row>
    <row r="1390" spans="1:9">
      <c r="A1390" t="s">
        <v>2242</v>
      </c>
      <c r="B1390" t="s">
        <v>4699</v>
      </c>
      <c r="C1390">
        <v>0.27</v>
      </c>
      <c r="D1390" s="70">
        <v>45967</v>
      </c>
      <c r="E1390" s="70">
        <v>45974</v>
      </c>
      <c r="F1390" s="70">
        <v>45967</v>
      </c>
      <c r="G1390" s="70">
        <v>45974</v>
      </c>
      <c r="H1390">
        <v>1.35</v>
      </c>
      <c r="I1390" s="71">
        <v>0</v>
      </c>
    </row>
    <row r="1391" spans="1:9">
      <c r="A1391" t="s">
        <v>3600</v>
      </c>
      <c r="B1391" t="s">
        <v>4698</v>
      </c>
      <c r="C1391">
        <v>0.27</v>
      </c>
      <c r="D1391" s="70">
        <v>45967</v>
      </c>
      <c r="E1391" s="70">
        <v>45974</v>
      </c>
      <c r="F1391" s="70">
        <v>45967</v>
      </c>
      <c r="G1391" s="70">
        <v>45974</v>
      </c>
      <c r="H1391">
        <v>3.42</v>
      </c>
      <c r="I1391" s="71">
        <v>0</v>
      </c>
    </row>
    <row r="1392" spans="1:9">
      <c r="A1392" t="s">
        <v>1185</v>
      </c>
      <c r="B1392" t="s">
        <v>4694</v>
      </c>
      <c r="C1392">
        <v>0.27</v>
      </c>
      <c r="D1392" s="70">
        <v>45969</v>
      </c>
      <c r="E1392" s="70">
        <v>45976</v>
      </c>
      <c r="F1392" s="70">
        <v>45969</v>
      </c>
      <c r="G1392" s="70">
        <v>45976</v>
      </c>
      <c r="H1392">
        <v>5.69</v>
      </c>
      <c r="I1392" s="71">
        <v>0</v>
      </c>
    </row>
    <row r="1393" spans="1:9">
      <c r="A1393" t="s">
        <v>3709</v>
      </c>
      <c r="B1393" t="s">
        <v>4694</v>
      </c>
      <c r="C1393">
        <v>0.27</v>
      </c>
      <c r="D1393" s="70">
        <v>45969</v>
      </c>
      <c r="E1393" s="70">
        <v>45976</v>
      </c>
      <c r="F1393" s="70">
        <v>45969</v>
      </c>
      <c r="G1393" s="70">
        <v>45976</v>
      </c>
      <c r="H1393">
        <v>5.85</v>
      </c>
      <c r="I1393" s="71">
        <v>0</v>
      </c>
    </row>
    <row r="1394" spans="1:9">
      <c r="A1394" t="s">
        <v>3393</v>
      </c>
      <c r="B1394" t="s">
        <v>4691</v>
      </c>
      <c r="C1394">
        <v>0.27</v>
      </c>
      <c r="D1394" s="70">
        <v>45969</v>
      </c>
      <c r="E1394" s="70">
        <v>45976</v>
      </c>
      <c r="F1394" s="70">
        <v>45969</v>
      </c>
      <c r="G1394" s="70">
        <v>45976</v>
      </c>
      <c r="H1394">
        <v>3.19</v>
      </c>
      <c r="I1394" s="71">
        <v>0</v>
      </c>
    </row>
    <row r="1395" spans="1:9">
      <c r="A1395" t="s">
        <v>3381</v>
      </c>
      <c r="B1395" t="s">
        <v>4718</v>
      </c>
      <c r="C1395">
        <v>0.27</v>
      </c>
      <c r="D1395" s="70">
        <v>45969</v>
      </c>
      <c r="E1395" s="70">
        <v>45976</v>
      </c>
      <c r="F1395" s="70">
        <v>45969</v>
      </c>
      <c r="G1395" s="70">
        <v>45976</v>
      </c>
      <c r="H1395">
        <v>5.92</v>
      </c>
      <c r="I1395" s="71">
        <v>0</v>
      </c>
    </row>
    <row r="1396" spans="1:9">
      <c r="A1396" t="s">
        <v>4299</v>
      </c>
      <c r="B1396" t="s">
        <v>4728</v>
      </c>
      <c r="C1396">
        <v>0.27</v>
      </c>
      <c r="D1396" s="70">
        <v>45969</v>
      </c>
      <c r="E1396" s="70">
        <v>45976</v>
      </c>
      <c r="F1396" s="70">
        <v>45969</v>
      </c>
      <c r="G1396" s="70">
        <v>45976</v>
      </c>
      <c r="H1396">
        <v>4.88</v>
      </c>
      <c r="I1396" s="71">
        <v>0</v>
      </c>
    </row>
    <row r="1397" spans="1:9">
      <c r="A1397" t="s">
        <v>4243</v>
      </c>
      <c r="B1397" t="s">
        <v>3821</v>
      </c>
      <c r="C1397">
        <v>0.73</v>
      </c>
      <c r="D1397" s="70">
        <v>45969</v>
      </c>
      <c r="E1397" s="70">
        <v>45990</v>
      </c>
      <c r="F1397" s="70">
        <v>45969</v>
      </c>
      <c r="G1397" s="70">
        <v>45990</v>
      </c>
      <c r="H1397">
        <v>4.6500000000000004</v>
      </c>
      <c r="I1397" s="71">
        <v>0</v>
      </c>
    </row>
    <row r="1398" spans="1:9">
      <c r="A1398" t="s">
        <v>4244</v>
      </c>
      <c r="B1398" t="s">
        <v>3823</v>
      </c>
      <c r="C1398">
        <v>0.73</v>
      </c>
      <c r="D1398" s="70">
        <v>45969</v>
      </c>
      <c r="E1398" s="70">
        <v>45990</v>
      </c>
      <c r="F1398" s="70">
        <v>45969</v>
      </c>
      <c r="G1398" s="70">
        <v>45990</v>
      </c>
      <c r="H1398">
        <v>4.6500000000000004</v>
      </c>
      <c r="I1398" s="71">
        <v>0</v>
      </c>
    </row>
    <row r="1399" spans="1:9">
      <c r="A1399" t="s">
        <v>1195</v>
      </c>
      <c r="B1399" t="s">
        <v>4722</v>
      </c>
      <c r="C1399">
        <v>0.27</v>
      </c>
      <c r="D1399" s="70">
        <v>45969</v>
      </c>
      <c r="E1399" s="70">
        <v>45976</v>
      </c>
      <c r="F1399" s="70">
        <v>45969</v>
      </c>
      <c r="G1399" s="70">
        <v>45976</v>
      </c>
      <c r="H1399">
        <v>3.73</v>
      </c>
      <c r="I1399" s="71">
        <v>0</v>
      </c>
    </row>
    <row r="1400" spans="1:9">
      <c r="A1400" t="s">
        <v>1244</v>
      </c>
      <c r="B1400" t="s">
        <v>4727</v>
      </c>
      <c r="C1400">
        <v>0.27</v>
      </c>
      <c r="D1400" s="70">
        <v>45969</v>
      </c>
      <c r="E1400" s="70">
        <v>45976</v>
      </c>
      <c r="F1400" s="70">
        <v>45969</v>
      </c>
      <c r="G1400" s="70">
        <v>45976</v>
      </c>
      <c r="H1400">
        <v>6.69</v>
      </c>
      <c r="I1400" s="71">
        <v>0</v>
      </c>
    </row>
    <row r="1401" spans="1:9">
      <c r="A1401" t="s">
        <v>4007</v>
      </c>
      <c r="B1401" t="s">
        <v>3772</v>
      </c>
      <c r="C1401">
        <v>0.73</v>
      </c>
      <c r="D1401" s="70">
        <v>45969</v>
      </c>
      <c r="E1401" s="70">
        <v>45990</v>
      </c>
      <c r="F1401" s="70">
        <v>45969</v>
      </c>
      <c r="G1401" s="70">
        <v>45990</v>
      </c>
      <c r="H1401">
        <v>4.42</v>
      </c>
      <c r="I1401" s="71">
        <v>0</v>
      </c>
    </row>
    <row r="1402" spans="1:9">
      <c r="A1402" t="s">
        <v>1245</v>
      </c>
      <c r="B1402" t="s">
        <v>4727</v>
      </c>
      <c r="C1402">
        <v>0.27</v>
      </c>
      <c r="D1402" s="70">
        <v>45969</v>
      </c>
      <c r="E1402" s="70">
        <v>45976</v>
      </c>
      <c r="F1402" s="70">
        <v>45969</v>
      </c>
      <c r="G1402" s="70">
        <v>45976</v>
      </c>
      <c r="H1402">
        <v>6.69</v>
      </c>
      <c r="I1402" s="71">
        <v>0</v>
      </c>
    </row>
    <row r="1403" spans="1:9">
      <c r="A1403" t="s">
        <v>3986</v>
      </c>
      <c r="B1403" t="s">
        <v>3772</v>
      </c>
      <c r="C1403">
        <v>0.73</v>
      </c>
      <c r="D1403" s="70">
        <v>45969</v>
      </c>
      <c r="E1403" s="70">
        <v>45990</v>
      </c>
      <c r="F1403" s="70">
        <v>45969</v>
      </c>
      <c r="G1403" s="70">
        <v>45990</v>
      </c>
      <c r="H1403">
        <v>4.7699999999999996</v>
      </c>
      <c r="I1403" s="71">
        <v>0</v>
      </c>
    </row>
    <row r="1404" spans="1:9">
      <c r="A1404" t="s">
        <v>3467</v>
      </c>
      <c r="B1404" t="s">
        <v>4705</v>
      </c>
      <c r="C1404">
        <v>0.27</v>
      </c>
      <c r="D1404" s="70">
        <v>45969</v>
      </c>
      <c r="E1404" s="70">
        <v>45976</v>
      </c>
      <c r="F1404" s="70">
        <v>45969</v>
      </c>
      <c r="G1404" s="70">
        <v>45976</v>
      </c>
      <c r="H1404">
        <v>2.27</v>
      </c>
      <c r="I1404" s="71">
        <v>0</v>
      </c>
    </row>
    <row r="1405" spans="1:9">
      <c r="A1405" t="s">
        <v>3305</v>
      </c>
      <c r="B1405" t="s">
        <v>4713</v>
      </c>
      <c r="C1405">
        <v>0.27</v>
      </c>
      <c r="D1405" s="70">
        <v>45969</v>
      </c>
      <c r="E1405" s="70">
        <v>45976</v>
      </c>
      <c r="F1405" s="70">
        <v>45969</v>
      </c>
      <c r="G1405" s="70">
        <v>45976</v>
      </c>
      <c r="H1405">
        <v>6.96</v>
      </c>
      <c r="I1405" s="71">
        <v>0</v>
      </c>
    </row>
    <row r="1406" spans="1:9">
      <c r="A1406" t="s">
        <v>1108</v>
      </c>
      <c r="B1406" t="s">
        <v>4693</v>
      </c>
      <c r="C1406">
        <v>0.27</v>
      </c>
      <c r="D1406" s="70">
        <v>45969</v>
      </c>
      <c r="E1406" s="70">
        <v>45976</v>
      </c>
      <c r="F1406" s="70">
        <v>45969</v>
      </c>
      <c r="G1406" s="70">
        <v>45976</v>
      </c>
      <c r="H1406">
        <v>1.54</v>
      </c>
      <c r="I1406" s="71">
        <v>0</v>
      </c>
    </row>
    <row r="1407" spans="1:9">
      <c r="A1407" t="s">
        <v>2281</v>
      </c>
      <c r="B1407" t="s">
        <v>4689</v>
      </c>
      <c r="C1407">
        <v>0.27</v>
      </c>
      <c r="D1407" s="70">
        <v>45969</v>
      </c>
      <c r="E1407" s="70">
        <v>45976</v>
      </c>
      <c r="F1407" s="70">
        <v>45969</v>
      </c>
      <c r="G1407" s="70">
        <v>45976</v>
      </c>
      <c r="H1407">
        <v>3</v>
      </c>
      <c r="I1407" s="71">
        <v>0</v>
      </c>
    </row>
    <row r="1408" spans="1:9">
      <c r="A1408" t="s">
        <v>3311</v>
      </c>
      <c r="B1408" t="s">
        <v>4711</v>
      </c>
      <c r="C1408">
        <v>0.27</v>
      </c>
      <c r="D1408" s="70">
        <v>45969</v>
      </c>
      <c r="E1408" s="70">
        <v>45976</v>
      </c>
      <c r="F1408" s="70">
        <v>45969</v>
      </c>
      <c r="G1408" s="70">
        <v>45976</v>
      </c>
      <c r="H1408">
        <v>4.58</v>
      </c>
      <c r="I1408" s="71">
        <v>0</v>
      </c>
    </row>
    <row r="1409" spans="1:9">
      <c r="A1409" t="s">
        <v>3341</v>
      </c>
      <c r="B1409" t="s">
        <v>4714</v>
      </c>
      <c r="C1409">
        <v>0.27</v>
      </c>
      <c r="D1409" s="70">
        <v>45969</v>
      </c>
      <c r="E1409" s="70">
        <v>45976</v>
      </c>
      <c r="F1409" s="70">
        <v>45969</v>
      </c>
      <c r="G1409" s="70">
        <v>45976</v>
      </c>
      <c r="H1409">
        <v>4.7699999999999996</v>
      </c>
      <c r="I1409" s="71">
        <v>0</v>
      </c>
    </row>
    <row r="1410" spans="1:9">
      <c r="A1410" t="s">
        <v>3512</v>
      </c>
      <c r="B1410" t="s">
        <v>4729</v>
      </c>
      <c r="C1410">
        <v>0.27</v>
      </c>
      <c r="D1410" s="70">
        <v>45969</v>
      </c>
      <c r="E1410" s="70">
        <v>45976</v>
      </c>
      <c r="F1410" s="70">
        <v>45969</v>
      </c>
      <c r="G1410" s="70">
        <v>45976</v>
      </c>
      <c r="H1410">
        <v>3.12</v>
      </c>
      <c r="I1410" s="71">
        <v>0</v>
      </c>
    </row>
    <row r="1411" spans="1:9">
      <c r="A1411" t="s">
        <v>1187</v>
      </c>
      <c r="B1411" t="s">
        <v>4694</v>
      </c>
      <c r="C1411">
        <v>0.27</v>
      </c>
      <c r="D1411" s="70">
        <v>45969</v>
      </c>
      <c r="E1411" s="70">
        <v>45976</v>
      </c>
      <c r="F1411" s="70">
        <v>45969</v>
      </c>
      <c r="G1411" s="70">
        <v>45976</v>
      </c>
      <c r="H1411">
        <v>5.35</v>
      </c>
      <c r="I1411" s="71">
        <v>0</v>
      </c>
    </row>
    <row r="1412" spans="1:9">
      <c r="A1412" t="s">
        <v>3724</v>
      </c>
      <c r="B1412" t="s">
        <v>4694</v>
      </c>
      <c r="C1412">
        <v>0.27</v>
      </c>
      <c r="D1412" s="70">
        <v>45969</v>
      </c>
      <c r="E1412" s="70">
        <v>45976</v>
      </c>
      <c r="F1412" s="70">
        <v>45969</v>
      </c>
      <c r="G1412" s="70">
        <v>45976</v>
      </c>
      <c r="H1412">
        <v>5.62</v>
      </c>
      <c r="I1412" s="71">
        <v>0</v>
      </c>
    </row>
    <row r="1413" spans="1:9">
      <c r="A1413" t="s">
        <v>1189</v>
      </c>
      <c r="B1413" t="s">
        <v>4694</v>
      </c>
      <c r="C1413">
        <v>0.27</v>
      </c>
      <c r="D1413" s="70">
        <v>45969</v>
      </c>
      <c r="E1413" s="70">
        <v>45976</v>
      </c>
      <c r="F1413" s="70">
        <v>45969</v>
      </c>
      <c r="G1413" s="70">
        <v>45976</v>
      </c>
      <c r="H1413">
        <v>5.69</v>
      </c>
      <c r="I1413" s="71">
        <v>0</v>
      </c>
    </row>
    <row r="1414" spans="1:9">
      <c r="A1414" t="s">
        <v>3832</v>
      </c>
      <c r="B1414" t="s">
        <v>4694</v>
      </c>
      <c r="C1414">
        <v>0.27</v>
      </c>
      <c r="D1414" s="70">
        <v>45969</v>
      </c>
      <c r="E1414" s="70">
        <v>45976</v>
      </c>
      <c r="F1414" s="70">
        <v>45969</v>
      </c>
      <c r="G1414" s="70">
        <v>45976</v>
      </c>
      <c r="H1414">
        <v>5.96</v>
      </c>
      <c r="I1414" s="71">
        <v>0</v>
      </c>
    </row>
    <row r="1415" spans="1:9">
      <c r="A1415" t="s">
        <v>3378</v>
      </c>
      <c r="B1415" t="s">
        <v>3128</v>
      </c>
      <c r="C1415">
        <v>0.73</v>
      </c>
      <c r="D1415" s="70">
        <v>45970</v>
      </c>
      <c r="E1415" s="70">
        <v>45991</v>
      </c>
      <c r="F1415" s="70">
        <v>45970</v>
      </c>
      <c r="G1415" s="70">
        <v>45991</v>
      </c>
      <c r="H1415">
        <v>6.08</v>
      </c>
      <c r="I1415" s="71">
        <v>0</v>
      </c>
    </row>
    <row r="1416" spans="1:9">
      <c r="A1416" t="s">
        <v>2314</v>
      </c>
      <c r="B1416" t="s">
        <v>4692</v>
      </c>
      <c r="C1416">
        <v>0.27</v>
      </c>
      <c r="D1416" s="70">
        <v>45970</v>
      </c>
      <c r="E1416" s="70">
        <v>45977</v>
      </c>
      <c r="F1416" s="70">
        <v>45970</v>
      </c>
      <c r="G1416" s="70">
        <v>45977</v>
      </c>
      <c r="H1416">
        <v>5.92</v>
      </c>
      <c r="I1416" s="71">
        <v>0</v>
      </c>
    </row>
    <row r="1417" spans="1:9">
      <c r="A1417" t="s">
        <v>1133</v>
      </c>
      <c r="B1417" t="s">
        <v>4693</v>
      </c>
      <c r="C1417">
        <v>0.27</v>
      </c>
      <c r="D1417" s="70">
        <v>45970</v>
      </c>
      <c r="E1417" s="70">
        <v>45977</v>
      </c>
      <c r="F1417" s="70">
        <v>45970</v>
      </c>
      <c r="G1417" s="70">
        <v>45977</v>
      </c>
      <c r="H1417">
        <v>5.92</v>
      </c>
      <c r="I1417" s="71">
        <v>0</v>
      </c>
    </row>
    <row r="1418" spans="1:9">
      <c r="A1418" t="s">
        <v>3764</v>
      </c>
      <c r="B1418" t="s">
        <v>4689</v>
      </c>
      <c r="C1418">
        <v>0.27</v>
      </c>
      <c r="D1418" s="70">
        <v>45970</v>
      </c>
      <c r="E1418" s="70">
        <v>45977</v>
      </c>
      <c r="F1418" s="70">
        <v>45970</v>
      </c>
      <c r="G1418" s="70">
        <v>45977</v>
      </c>
      <c r="H1418">
        <v>5.88</v>
      </c>
      <c r="I1418" s="71">
        <v>0</v>
      </c>
    </row>
    <row r="1419" spans="1:9">
      <c r="A1419" t="s">
        <v>1186</v>
      </c>
      <c r="B1419" t="s">
        <v>4694</v>
      </c>
      <c r="C1419">
        <v>0.27</v>
      </c>
      <c r="D1419" s="70">
        <v>45970</v>
      </c>
      <c r="E1419" s="70">
        <v>45977</v>
      </c>
      <c r="F1419" s="70">
        <v>45970</v>
      </c>
      <c r="G1419" s="70">
        <v>45977</v>
      </c>
      <c r="H1419">
        <v>5.81</v>
      </c>
      <c r="I1419" s="71">
        <v>0</v>
      </c>
    </row>
    <row r="1420" spans="1:9">
      <c r="A1420" t="s">
        <v>3395</v>
      </c>
      <c r="B1420" t="s">
        <v>4729</v>
      </c>
      <c r="C1420">
        <v>0.27</v>
      </c>
      <c r="D1420" s="70">
        <v>45970</v>
      </c>
      <c r="E1420" s="70">
        <v>45977</v>
      </c>
      <c r="F1420" s="70">
        <v>45970</v>
      </c>
      <c r="G1420" s="70">
        <v>45977</v>
      </c>
      <c r="H1420">
        <v>4.04</v>
      </c>
      <c r="I1420" s="71">
        <v>0</v>
      </c>
    </row>
    <row r="1421" spans="1:9">
      <c r="A1421" t="s">
        <v>3463</v>
      </c>
      <c r="B1421" t="s">
        <v>2989</v>
      </c>
      <c r="C1421">
        <v>0.73</v>
      </c>
      <c r="D1421" s="70">
        <v>45970</v>
      </c>
      <c r="E1421" s="70">
        <v>45991</v>
      </c>
      <c r="F1421" s="70">
        <v>45970</v>
      </c>
      <c r="G1421" s="70">
        <v>45991</v>
      </c>
      <c r="H1421">
        <v>5.73</v>
      </c>
      <c r="I1421" s="71">
        <v>0</v>
      </c>
    </row>
    <row r="1422" spans="1:9">
      <c r="A1422" t="s">
        <v>3464</v>
      </c>
      <c r="B1422" t="s">
        <v>2913</v>
      </c>
      <c r="C1422">
        <v>0.73</v>
      </c>
      <c r="D1422" s="70">
        <v>45970</v>
      </c>
      <c r="E1422" s="70">
        <v>45991</v>
      </c>
      <c r="F1422" s="70">
        <v>45970</v>
      </c>
      <c r="G1422" s="70">
        <v>45991</v>
      </c>
      <c r="H1422">
        <v>6.35</v>
      </c>
      <c r="I1422" s="71">
        <v>0</v>
      </c>
    </row>
    <row r="1423" spans="1:9">
      <c r="A1423" t="s">
        <v>3445</v>
      </c>
      <c r="B1423" t="s">
        <v>3346</v>
      </c>
      <c r="C1423">
        <v>0.73</v>
      </c>
      <c r="D1423" s="70">
        <v>45970</v>
      </c>
      <c r="E1423" s="70">
        <v>45991</v>
      </c>
      <c r="F1423" s="70">
        <v>45970</v>
      </c>
      <c r="G1423" s="70">
        <v>45991</v>
      </c>
      <c r="H1423">
        <v>6.92</v>
      </c>
      <c r="I1423" s="71">
        <v>0</v>
      </c>
    </row>
    <row r="1424" spans="1:9">
      <c r="A1424" t="s">
        <v>3995</v>
      </c>
      <c r="B1424" t="s">
        <v>3772</v>
      </c>
      <c r="C1424">
        <v>0.73</v>
      </c>
      <c r="D1424" s="70">
        <v>45970</v>
      </c>
      <c r="E1424" s="70">
        <v>45991</v>
      </c>
      <c r="F1424" s="70">
        <v>45970</v>
      </c>
      <c r="G1424" s="70">
        <v>45991</v>
      </c>
      <c r="H1424">
        <v>3.96</v>
      </c>
      <c r="I1424" s="71">
        <v>0</v>
      </c>
    </row>
    <row r="1425" spans="1:9">
      <c r="A1425" t="s">
        <v>3576</v>
      </c>
      <c r="B1425" t="s">
        <v>3346</v>
      </c>
      <c r="C1425">
        <v>0.73</v>
      </c>
      <c r="D1425" s="70">
        <v>45970</v>
      </c>
      <c r="E1425" s="70">
        <v>45991</v>
      </c>
      <c r="F1425" s="70">
        <v>45970</v>
      </c>
      <c r="G1425" s="70">
        <v>45991</v>
      </c>
      <c r="H1425">
        <v>6.92</v>
      </c>
      <c r="I1425" s="71">
        <v>0</v>
      </c>
    </row>
    <row r="1426" spans="1:9">
      <c r="A1426" t="s">
        <v>3532</v>
      </c>
      <c r="B1426" t="s">
        <v>4698</v>
      </c>
      <c r="C1426">
        <v>0.27</v>
      </c>
      <c r="D1426" s="70">
        <v>45970</v>
      </c>
      <c r="E1426" s="70">
        <v>45977</v>
      </c>
      <c r="F1426" s="70">
        <v>45970</v>
      </c>
      <c r="G1426" s="70">
        <v>45977</v>
      </c>
      <c r="H1426">
        <v>2.12</v>
      </c>
      <c r="I1426" s="71">
        <v>0</v>
      </c>
    </row>
    <row r="1427" spans="1:9">
      <c r="A1427" t="s">
        <v>3853</v>
      </c>
      <c r="B1427" t="s">
        <v>3041</v>
      </c>
      <c r="C1427">
        <v>0.73</v>
      </c>
      <c r="D1427" s="70">
        <v>45970</v>
      </c>
      <c r="E1427" s="70">
        <v>45991</v>
      </c>
      <c r="F1427" s="70">
        <v>45970</v>
      </c>
      <c r="G1427" s="70">
        <v>45991</v>
      </c>
      <c r="H1427">
        <v>2.96</v>
      </c>
      <c r="I1427" s="71">
        <v>0</v>
      </c>
    </row>
    <row r="1428" spans="1:9">
      <c r="A1428" t="s">
        <v>3854</v>
      </c>
      <c r="B1428" t="s">
        <v>2989</v>
      </c>
      <c r="C1428">
        <v>0.73</v>
      </c>
      <c r="D1428" s="70">
        <v>45970</v>
      </c>
      <c r="E1428" s="70">
        <v>45991</v>
      </c>
      <c r="F1428" s="70">
        <v>45970</v>
      </c>
      <c r="G1428" s="70">
        <v>45991</v>
      </c>
      <c r="H1428">
        <v>2.81</v>
      </c>
      <c r="I1428" s="71">
        <v>0</v>
      </c>
    </row>
    <row r="1429" spans="1:9">
      <c r="A1429" t="s">
        <v>3855</v>
      </c>
      <c r="B1429" t="s">
        <v>2913</v>
      </c>
      <c r="C1429">
        <v>0.73</v>
      </c>
      <c r="D1429" s="70">
        <v>45970</v>
      </c>
      <c r="E1429" s="70">
        <v>45991</v>
      </c>
      <c r="F1429" s="70">
        <v>45970</v>
      </c>
      <c r="G1429" s="70">
        <v>45991</v>
      </c>
      <c r="H1429">
        <v>3.12</v>
      </c>
      <c r="I1429" s="71">
        <v>0</v>
      </c>
    </row>
    <row r="1430" spans="1:9">
      <c r="A1430" t="s">
        <v>2318</v>
      </c>
      <c r="B1430" t="s">
        <v>4692</v>
      </c>
      <c r="C1430">
        <v>0.27</v>
      </c>
      <c r="D1430" s="70">
        <v>45970</v>
      </c>
      <c r="E1430" s="70">
        <v>45977</v>
      </c>
      <c r="F1430" s="70">
        <v>45970</v>
      </c>
      <c r="G1430" s="70">
        <v>45977</v>
      </c>
      <c r="H1430">
        <v>6.08</v>
      </c>
      <c r="I1430" s="71">
        <v>0</v>
      </c>
    </row>
    <row r="1431" spans="1:9">
      <c r="A1431" t="s">
        <v>1137</v>
      </c>
      <c r="B1431" t="s">
        <v>4693</v>
      </c>
      <c r="C1431">
        <v>0.27</v>
      </c>
      <c r="D1431" s="70">
        <v>45970</v>
      </c>
      <c r="E1431" s="70">
        <v>45977</v>
      </c>
      <c r="F1431" s="70">
        <v>45970</v>
      </c>
      <c r="G1431" s="70">
        <v>45977</v>
      </c>
      <c r="H1431">
        <v>6.08</v>
      </c>
      <c r="I1431" s="71">
        <v>0</v>
      </c>
    </row>
    <row r="1432" spans="1:9">
      <c r="A1432" t="s">
        <v>4035</v>
      </c>
      <c r="B1432" t="s">
        <v>4689</v>
      </c>
      <c r="C1432">
        <v>0.27</v>
      </c>
      <c r="D1432" s="70">
        <v>45970</v>
      </c>
      <c r="E1432" s="70">
        <v>45977</v>
      </c>
      <c r="F1432" s="70">
        <v>45970</v>
      </c>
      <c r="G1432" s="70">
        <v>45977</v>
      </c>
      <c r="H1432">
        <v>6.04</v>
      </c>
      <c r="I1432" s="71">
        <v>0</v>
      </c>
    </row>
    <row r="1433" spans="1:9">
      <c r="A1433" t="s">
        <v>1190</v>
      </c>
      <c r="B1433" t="s">
        <v>4694</v>
      </c>
      <c r="C1433">
        <v>0.27</v>
      </c>
      <c r="D1433" s="70">
        <v>45970</v>
      </c>
      <c r="E1433" s="70">
        <v>45977</v>
      </c>
      <c r="F1433" s="70">
        <v>45970</v>
      </c>
      <c r="G1433" s="70">
        <v>45977</v>
      </c>
      <c r="H1433">
        <v>5.96</v>
      </c>
      <c r="I1433" s="71">
        <v>0</v>
      </c>
    </row>
    <row r="1434" spans="1:9">
      <c r="A1434" t="s">
        <v>4065</v>
      </c>
      <c r="B1434" t="s">
        <v>4724</v>
      </c>
      <c r="C1434">
        <v>0.27</v>
      </c>
      <c r="D1434" s="70">
        <v>45971</v>
      </c>
      <c r="E1434" s="70">
        <v>45978</v>
      </c>
      <c r="F1434" s="70">
        <v>45971</v>
      </c>
      <c r="G1434" s="70">
        <v>45978</v>
      </c>
      <c r="H1434">
        <v>3.08</v>
      </c>
      <c r="I1434" s="71">
        <v>0</v>
      </c>
    </row>
    <row r="1435" spans="1:9">
      <c r="A1435" t="s">
        <v>4077</v>
      </c>
      <c r="B1435" t="s">
        <v>3753</v>
      </c>
      <c r="C1435">
        <v>0.73</v>
      </c>
      <c r="D1435" s="70">
        <v>45971</v>
      </c>
      <c r="E1435" s="70">
        <v>45992</v>
      </c>
      <c r="F1435" s="70">
        <v>45971</v>
      </c>
      <c r="G1435" s="70">
        <v>45992</v>
      </c>
      <c r="H1435">
        <v>2.88</v>
      </c>
      <c r="I1435" s="71">
        <v>0</v>
      </c>
    </row>
    <row r="1436" spans="1:9">
      <c r="A1436" t="s">
        <v>2647</v>
      </c>
      <c r="B1436" t="s">
        <v>4724</v>
      </c>
      <c r="C1436">
        <v>0.27</v>
      </c>
      <c r="D1436" s="70">
        <v>45971</v>
      </c>
      <c r="E1436" s="70">
        <v>45978</v>
      </c>
      <c r="F1436" s="70">
        <v>45971</v>
      </c>
      <c r="G1436" s="70">
        <v>45978</v>
      </c>
      <c r="H1436">
        <v>4.2699999999999996</v>
      </c>
      <c r="I1436" s="71">
        <v>0</v>
      </c>
    </row>
    <row r="1437" spans="1:9">
      <c r="A1437" t="s">
        <v>2266</v>
      </c>
      <c r="B1437" t="s">
        <v>4689</v>
      </c>
      <c r="C1437">
        <v>0.27</v>
      </c>
      <c r="D1437" s="70">
        <v>45971</v>
      </c>
      <c r="E1437" s="70">
        <v>45978</v>
      </c>
      <c r="F1437" s="70">
        <v>45971</v>
      </c>
      <c r="G1437" s="70">
        <v>45978</v>
      </c>
      <c r="H1437">
        <v>1.54</v>
      </c>
      <c r="I1437" s="71">
        <v>0</v>
      </c>
    </row>
    <row r="1438" spans="1:9">
      <c r="A1438" t="s">
        <v>1159</v>
      </c>
      <c r="B1438" t="s">
        <v>4694</v>
      </c>
      <c r="C1438">
        <v>0.27</v>
      </c>
      <c r="D1438" s="70">
        <v>45971</v>
      </c>
      <c r="E1438" s="70">
        <v>45978</v>
      </c>
      <c r="F1438" s="70">
        <v>45971</v>
      </c>
      <c r="G1438" s="70">
        <v>45978</v>
      </c>
      <c r="H1438">
        <v>1.35</v>
      </c>
      <c r="I1438" s="71">
        <v>0</v>
      </c>
    </row>
    <row r="1439" spans="1:9">
      <c r="A1439" t="s">
        <v>3596</v>
      </c>
      <c r="B1439" t="s">
        <v>2913</v>
      </c>
      <c r="C1439">
        <v>0.73</v>
      </c>
      <c r="D1439" s="70">
        <v>45971</v>
      </c>
      <c r="E1439" s="70">
        <v>45992</v>
      </c>
      <c r="F1439" s="70">
        <v>45971</v>
      </c>
      <c r="G1439" s="70">
        <v>45992</v>
      </c>
      <c r="H1439">
        <v>1.81</v>
      </c>
      <c r="I1439" s="71">
        <v>0</v>
      </c>
    </row>
    <row r="1440" spans="1:9">
      <c r="A1440" t="s">
        <v>3510</v>
      </c>
      <c r="B1440" t="s">
        <v>4730</v>
      </c>
      <c r="C1440">
        <v>0.27</v>
      </c>
      <c r="D1440" s="70">
        <v>45971</v>
      </c>
      <c r="E1440" s="70">
        <v>45978</v>
      </c>
      <c r="F1440" s="70">
        <v>45971</v>
      </c>
      <c r="G1440" s="70">
        <v>45978</v>
      </c>
      <c r="H1440">
        <v>3.04</v>
      </c>
      <c r="I1440" s="71">
        <v>0</v>
      </c>
    </row>
    <row r="1441" spans="1:9">
      <c r="A1441" t="s">
        <v>3418</v>
      </c>
      <c r="B1441" t="s">
        <v>3091</v>
      </c>
      <c r="C1441">
        <v>0.73</v>
      </c>
      <c r="D1441" s="70">
        <v>45972</v>
      </c>
      <c r="E1441" s="70">
        <v>45993</v>
      </c>
      <c r="F1441" s="70">
        <v>45972</v>
      </c>
      <c r="G1441" s="70">
        <v>45993</v>
      </c>
      <c r="H1441">
        <v>1.96</v>
      </c>
      <c r="I1441" s="71">
        <v>0</v>
      </c>
    </row>
    <row r="1442" spans="1:9">
      <c r="A1442" t="s">
        <v>627</v>
      </c>
      <c r="B1442" t="s">
        <v>4730</v>
      </c>
      <c r="C1442">
        <v>0.27</v>
      </c>
      <c r="D1442" s="70">
        <v>45972</v>
      </c>
      <c r="E1442" s="70">
        <v>45979</v>
      </c>
      <c r="F1442" s="70">
        <v>45972</v>
      </c>
      <c r="G1442" s="70">
        <v>45979</v>
      </c>
      <c r="H1442">
        <v>3.58</v>
      </c>
      <c r="I1442" s="71">
        <v>0</v>
      </c>
    </row>
    <row r="1443" spans="1:9">
      <c r="A1443" t="s">
        <v>4078</v>
      </c>
      <c r="B1443" t="s">
        <v>3753</v>
      </c>
      <c r="C1443">
        <v>0.73</v>
      </c>
      <c r="D1443" s="70">
        <v>45972</v>
      </c>
      <c r="E1443" s="70">
        <v>45993</v>
      </c>
      <c r="F1443" s="70">
        <v>45972</v>
      </c>
      <c r="G1443" s="70">
        <v>45993</v>
      </c>
      <c r="H1443">
        <v>5.31</v>
      </c>
      <c r="I1443" s="71">
        <v>0</v>
      </c>
    </row>
    <row r="1444" spans="1:9">
      <c r="A1444" t="s">
        <v>3747</v>
      </c>
      <c r="B1444" t="s">
        <v>3400</v>
      </c>
      <c r="C1444">
        <v>0.73</v>
      </c>
      <c r="D1444" s="70">
        <v>45972</v>
      </c>
      <c r="E1444" s="70">
        <v>45993</v>
      </c>
      <c r="F1444" s="70">
        <v>45972</v>
      </c>
      <c r="G1444" s="70">
        <v>45993</v>
      </c>
      <c r="H1444">
        <v>6.08</v>
      </c>
      <c r="I1444" s="71">
        <v>0</v>
      </c>
    </row>
    <row r="1445" spans="1:9">
      <c r="A1445" t="s">
        <v>1175</v>
      </c>
      <c r="B1445" t="s">
        <v>4694</v>
      </c>
      <c r="C1445">
        <v>0.27</v>
      </c>
      <c r="D1445" s="70">
        <v>45972</v>
      </c>
      <c r="E1445" s="70">
        <v>45979</v>
      </c>
      <c r="F1445" s="70">
        <v>45972</v>
      </c>
      <c r="G1445" s="70">
        <v>45979</v>
      </c>
      <c r="H1445">
        <v>2.31</v>
      </c>
      <c r="I1445" s="71">
        <v>0</v>
      </c>
    </row>
    <row r="1446" spans="1:9">
      <c r="A1446" t="s">
        <v>2993</v>
      </c>
      <c r="B1446" t="s">
        <v>2699</v>
      </c>
      <c r="C1446">
        <v>0.73</v>
      </c>
      <c r="D1446" s="70">
        <v>45972</v>
      </c>
      <c r="E1446" s="70">
        <v>45993</v>
      </c>
      <c r="F1446" s="70">
        <v>45972</v>
      </c>
      <c r="G1446" s="70">
        <v>45993</v>
      </c>
      <c r="H1446">
        <v>6.38</v>
      </c>
      <c r="I1446" s="71">
        <v>0</v>
      </c>
    </row>
    <row r="1447" spans="1:9">
      <c r="A1447" t="s">
        <v>2994</v>
      </c>
      <c r="B1447" t="s">
        <v>2701</v>
      </c>
      <c r="C1447">
        <v>0.73</v>
      </c>
      <c r="D1447" s="70">
        <v>45972</v>
      </c>
      <c r="E1447" s="70">
        <v>45993</v>
      </c>
      <c r="F1447" s="70">
        <v>45972</v>
      </c>
      <c r="G1447" s="70">
        <v>45993</v>
      </c>
      <c r="H1447">
        <v>6.38</v>
      </c>
      <c r="I1447" s="71">
        <v>0</v>
      </c>
    </row>
    <row r="1448" spans="1:9">
      <c r="A1448" t="s">
        <v>2250</v>
      </c>
      <c r="B1448" t="s">
        <v>4699</v>
      </c>
      <c r="C1448">
        <v>0.27</v>
      </c>
      <c r="D1448" s="70">
        <v>45973</v>
      </c>
      <c r="E1448" s="70">
        <v>45980</v>
      </c>
      <c r="F1448" s="70">
        <v>45973</v>
      </c>
      <c r="G1448" s="70">
        <v>45980</v>
      </c>
      <c r="H1448">
        <v>3.27</v>
      </c>
      <c r="I1448" s="71">
        <v>0</v>
      </c>
    </row>
    <row r="1449" spans="1:9">
      <c r="A1449" t="s">
        <v>3955</v>
      </c>
      <c r="B1449" t="s">
        <v>3772</v>
      </c>
      <c r="C1449">
        <v>0.73</v>
      </c>
      <c r="D1449" s="70">
        <v>45973</v>
      </c>
      <c r="E1449" s="70">
        <v>45994</v>
      </c>
      <c r="F1449" s="70">
        <v>45973</v>
      </c>
      <c r="G1449" s="70">
        <v>45994</v>
      </c>
      <c r="H1449">
        <v>4.2699999999999996</v>
      </c>
      <c r="I1449" s="71">
        <v>0</v>
      </c>
    </row>
    <row r="1450" spans="1:9">
      <c r="A1450" t="s">
        <v>3516</v>
      </c>
      <c r="B1450" t="s">
        <v>2796</v>
      </c>
      <c r="C1450">
        <v>0.73</v>
      </c>
      <c r="D1450" s="70">
        <v>45973</v>
      </c>
      <c r="E1450" s="70">
        <v>45994</v>
      </c>
      <c r="F1450" s="70">
        <v>45973</v>
      </c>
      <c r="G1450" s="70">
        <v>45994</v>
      </c>
      <c r="H1450">
        <v>1.65</v>
      </c>
      <c r="I1450" s="71">
        <v>0</v>
      </c>
    </row>
    <row r="1451" spans="1:9">
      <c r="A1451" t="s">
        <v>1246</v>
      </c>
      <c r="B1451" t="s">
        <v>4727</v>
      </c>
      <c r="C1451">
        <v>0.27</v>
      </c>
      <c r="D1451" s="70">
        <v>45973</v>
      </c>
      <c r="E1451" s="70">
        <v>45980</v>
      </c>
      <c r="F1451" s="70">
        <v>45973</v>
      </c>
      <c r="G1451" s="70">
        <v>45980</v>
      </c>
      <c r="H1451">
        <v>6.54</v>
      </c>
      <c r="I1451" s="71">
        <v>0</v>
      </c>
    </row>
    <row r="1452" spans="1:9">
      <c r="A1452" t="s">
        <v>3895</v>
      </c>
      <c r="B1452" t="s">
        <v>3088</v>
      </c>
      <c r="C1452">
        <v>0.73</v>
      </c>
      <c r="D1452" s="70">
        <v>45973</v>
      </c>
      <c r="E1452" s="70">
        <v>45994</v>
      </c>
      <c r="F1452" s="70">
        <v>45973</v>
      </c>
      <c r="G1452" s="70">
        <v>45994</v>
      </c>
      <c r="H1452">
        <v>3</v>
      </c>
      <c r="I1452" s="71">
        <v>0</v>
      </c>
    </row>
    <row r="1453" spans="1:9">
      <c r="A1453" t="s">
        <v>2316</v>
      </c>
      <c r="B1453" t="s">
        <v>4692</v>
      </c>
      <c r="C1453">
        <v>0.27</v>
      </c>
      <c r="D1453" s="70">
        <v>45973</v>
      </c>
      <c r="E1453" s="70">
        <v>45980</v>
      </c>
      <c r="F1453" s="70">
        <v>45973</v>
      </c>
      <c r="G1453" s="70">
        <v>45980</v>
      </c>
      <c r="H1453">
        <v>5.54</v>
      </c>
      <c r="I1453" s="71">
        <v>0</v>
      </c>
    </row>
    <row r="1454" spans="1:9">
      <c r="A1454" t="s">
        <v>1135</v>
      </c>
      <c r="B1454" t="s">
        <v>4693</v>
      </c>
      <c r="C1454">
        <v>0.27</v>
      </c>
      <c r="D1454" s="70">
        <v>45973</v>
      </c>
      <c r="E1454" s="70">
        <v>45980</v>
      </c>
      <c r="F1454" s="70">
        <v>45973</v>
      </c>
      <c r="G1454" s="70">
        <v>45980</v>
      </c>
      <c r="H1454">
        <v>5.54</v>
      </c>
      <c r="I1454" s="71">
        <v>0</v>
      </c>
    </row>
    <row r="1455" spans="1:9">
      <c r="A1455" t="s">
        <v>3762</v>
      </c>
      <c r="B1455" t="s">
        <v>4689</v>
      </c>
      <c r="C1455">
        <v>0.27</v>
      </c>
      <c r="D1455" s="70">
        <v>45973</v>
      </c>
      <c r="E1455" s="70">
        <v>45980</v>
      </c>
      <c r="F1455" s="70">
        <v>45973</v>
      </c>
      <c r="G1455" s="70">
        <v>45980</v>
      </c>
      <c r="H1455">
        <v>5.5</v>
      </c>
      <c r="I1455" s="71">
        <v>0</v>
      </c>
    </row>
    <row r="1456" spans="1:9">
      <c r="A1456" t="s">
        <v>1188</v>
      </c>
      <c r="B1456" t="s">
        <v>4694</v>
      </c>
      <c r="C1456">
        <v>0.27</v>
      </c>
      <c r="D1456" s="70">
        <v>45973</v>
      </c>
      <c r="E1456" s="70">
        <v>45980</v>
      </c>
      <c r="F1456" s="70">
        <v>45973</v>
      </c>
      <c r="G1456" s="70">
        <v>45980</v>
      </c>
      <c r="H1456">
        <v>5.42</v>
      </c>
      <c r="I1456" s="71">
        <v>0</v>
      </c>
    </row>
    <row r="1457" spans="1:9">
      <c r="A1457" t="s">
        <v>3561</v>
      </c>
      <c r="B1457" t="s">
        <v>4706</v>
      </c>
      <c r="C1457">
        <v>0.27</v>
      </c>
      <c r="D1457" s="70">
        <v>45974</v>
      </c>
      <c r="E1457" s="70">
        <v>45981</v>
      </c>
      <c r="F1457" s="70">
        <v>45974</v>
      </c>
      <c r="G1457" s="70">
        <v>45981</v>
      </c>
      <c r="H1457">
        <v>2.92</v>
      </c>
      <c r="I1457" s="71">
        <v>0</v>
      </c>
    </row>
    <row r="1458" spans="1:9">
      <c r="A1458" t="s">
        <v>1266</v>
      </c>
      <c r="B1458" t="s">
        <v>4725</v>
      </c>
      <c r="C1458">
        <v>0.27</v>
      </c>
      <c r="D1458" s="70">
        <v>45974</v>
      </c>
      <c r="E1458" s="70">
        <v>45981</v>
      </c>
      <c r="F1458" s="70">
        <v>45974</v>
      </c>
      <c r="G1458" s="70">
        <v>45981</v>
      </c>
      <c r="H1458">
        <v>3.65</v>
      </c>
      <c r="I1458" s="71">
        <v>0</v>
      </c>
    </row>
    <row r="1459" spans="1:9">
      <c r="A1459" t="s">
        <v>3985</v>
      </c>
      <c r="B1459" t="s">
        <v>3772</v>
      </c>
      <c r="C1459">
        <v>0.73</v>
      </c>
      <c r="D1459" s="70">
        <v>45974</v>
      </c>
      <c r="E1459" s="70">
        <v>45995</v>
      </c>
      <c r="F1459" s="70">
        <v>45974</v>
      </c>
      <c r="G1459" s="70">
        <v>45995</v>
      </c>
      <c r="H1459">
        <v>4.58</v>
      </c>
      <c r="I1459" s="71">
        <v>0</v>
      </c>
    </row>
    <row r="1460" spans="1:9">
      <c r="A1460" t="s">
        <v>4008</v>
      </c>
      <c r="B1460" t="s">
        <v>3772</v>
      </c>
      <c r="C1460">
        <v>0.73</v>
      </c>
      <c r="D1460" s="70">
        <v>45974</v>
      </c>
      <c r="E1460" s="70">
        <v>45995</v>
      </c>
      <c r="F1460" s="70">
        <v>45974</v>
      </c>
      <c r="G1460" s="70">
        <v>45995</v>
      </c>
      <c r="H1460">
        <v>4.2300000000000004</v>
      </c>
      <c r="I1460" s="71">
        <v>0</v>
      </c>
    </row>
    <row r="1461" spans="1:9">
      <c r="A1461" t="s">
        <v>3827</v>
      </c>
      <c r="B1461" t="s">
        <v>3325</v>
      </c>
      <c r="C1461">
        <v>0.73</v>
      </c>
      <c r="D1461" s="70">
        <v>45974</v>
      </c>
      <c r="E1461" s="70">
        <v>45995</v>
      </c>
      <c r="F1461" s="70">
        <v>45974</v>
      </c>
      <c r="G1461" s="70">
        <v>45995</v>
      </c>
      <c r="H1461">
        <v>3.5</v>
      </c>
      <c r="I1461" s="71">
        <v>0</v>
      </c>
    </row>
    <row r="1462" spans="1:9">
      <c r="A1462" t="s">
        <v>2228</v>
      </c>
      <c r="B1462" t="s">
        <v>4699</v>
      </c>
      <c r="C1462">
        <v>0.27</v>
      </c>
      <c r="D1462" s="70">
        <v>45974</v>
      </c>
      <c r="E1462" s="70">
        <v>45981</v>
      </c>
      <c r="F1462" s="70">
        <v>45974</v>
      </c>
      <c r="G1462" s="70">
        <v>45981</v>
      </c>
      <c r="H1462">
        <v>2.77</v>
      </c>
      <c r="I1462" s="71">
        <v>0</v>
      </c>
    </row>
    <row r="1463" spans="1:9">
      <c r="A1463" t="s">
        <v>1301</v>
      </c>
      <c r="B1463" t="s">
        <v>4697</v>
      </c>
      <c r="C1463">
        <v>0.27</v>
      </c>
      <c r="D1463" s="70">
        <v>45974</v>
      </c>
      <c r="E1463" s="70">
        <v>45981</v>
      </c>
      <c r="F1463" s="70">
        <v>45974</v>
      </c>
      <c r="G1463" s="70">
        <v>45981</v>
      </c>
      <c r="H1463">
        <v>3.46</v>
      </c>
      <c r="I1463" s="71">
        <v>0</v>
      </c>
    </row>
    <row r="1464" spans="1:9">
      <c r="A1464" t="s">
        <v>3540</v>
      </c>
      <c r="B1464" t="s">
        <v>3091</v>
      </c>
      <c r="C1464">
        <v>0.73</v>
      </c>
      <c r="D1464" s="70">
        <v>45974</v>
      </c>
      <c r="E1464" s="70">
        <v>45995</v>
      </c>
      <c r="F1464" s="70">
        <v>45974</v>
      </c>
      <c r="G1464" s="70">
        <v>45995</v>
      </c>
      <c r="H1464">
        <v>2.65</v>
      </c>
      <c r="I1464" s="71">
        <v>0</v>
      </c>
    </row>
    <row r="1465" spans="1:9">
      <c r="A1465" t="s">
        <v>3851</v>
      </c>
      <c r="B1465" t="s">
        <v>2733</v>
      </c>
      <c r="C1465">
        <v>0.73</v>
      </c>
      <c r="D1465" s="70">
        <v>45974</v>
      </c>
      <c r="E1465" s="70">
        <v>45995</v>
      </c>
      <c r="F1465" s="70">
        <v>45974</v>
      </c>
      <c r="G1465" s="70">
        <v>45995</v>
      </c>
      <c r="H1465">
        <v>2.04</v>
      </c>
      <c r="I1465" s="71">
        <v>0</v>
      </c>
    </row>
    <row r="1466" spans="1:9">
      <c r="A1466" t="s">
        <v>3852</v>
      </c>
      <c r="B1466" t="s">
        <v>2735</v>
      </c>
      <c r="C1466">
        <v>0.73</v>
      </c>
      <c r="D1466" s="70">
        <v>45974</v>
      </c>
      <c r="E1466" s="70">
        <v>45995</v>
      </c>
      <c r="F1466" s="70">
        <v>45974</v>
      </c>
      <c r="G1466" s="70">
        <v>45995</v>
      </c>
      <c r="H1466">
        <v>2.04</v>
      </c>
      <c r="I1466" s="71">
        <v>0</v>
      </c>
    </row>
    <row r="1467" spans="1:9">
      <c r="A1467" t="s">
        <v>820</v>
      </c>
      <c r="B1467" t="s">
        <v>4691</v>
      </c>
      <c r="C1467">
        <v>0.27</v>
      </c>
      <c r="D1467" s="70">
        <v>45976</v>
      </c>
      <c r="E1467" s="70">
        <v>45983</v>
      </c>
      <c r="F1467" s="70">
        <v>45976</v>
      </c>
      <c r="G1467" s="70">
        <v>45983</v>
      </c>
      <c r="H1467">
        <v>2.96</v>
      </c>
      <c r="I1467" s="71">
        <v>0</v>
      </c>
    </row>
    <row r="1468" spans="1:9">
      <c r="A1468" t="s">
        <v>2652</v>
      </c>
      <c r="B1468" t="s">
        <v>4731</v>
      </c>
      <c r="C1468">
        <v>0.27</v>
      </c>
      <c r="D1468" s="70">
        <v>45976</v>
      </c>
      <c r="E1468" s="70">
        <v>45983</v>
      </c>
      <c r="F1468" s="70">
        <v>45976</v>
      </c>
      <c r="G1468" s="70">
        <v>45983</v>
      </c>
      <c r="H1468">
        <v>4.38</v>
      </c>
      <c r="I1468" s="71">
        <v>0</v>
      </c>
    </row>
    <row r="1469" spans="1:9">
      <c r="A1469" t="s">
        <v>1205</v>
      </c>
      <c r="B1469" t="s">
        <v>4722</v>
      </c>
      <c r="C1469">
        <v>0.27</v>
      </c>
      <c r="D1469" s="70">
        <v>45976</v>
      </c>
      <c r="E1469" s="70">
        <v>45983</v>
      </c>
      <c r="F1469" s="70">
        <v>45976</v>
      </c>
      <c r="G1469" s="70">
        <v>45983</v>
      </c>
      <c r="H1469">
        <v>3.62</v>
      </c>
      <c r="I1469" s="71">
        <v>0</v>
      </c>
    </row>
    <row r="1470" spans="1:9">
      <c r="A1470" t="s">
        <v>1202</v>
      </c>
      <c r="B1470" t="s">
        <v>4722</v>
      </c>
      <c r="C1470">
        <v>0.27</v>
      </c>
      <c r="D1470" s="70">
        <v>45976</v>
      </c>
      <c r="E1470" s="70">
        <v>45983</v>
      </c>
      <c r="F1470" s="70">
        <v>45976</v>
      </c>
      <c r="G1470" s="70">
        <v>45983</v>
      </c>
      <c r="H1470">
        <v>3.81</v>
      </c>
      <c r="I1470" s="71">
        <v>0</v>
      </c>
    </row>
    <row r="1471" spans="1:9">
      <c r="A1471" t="s">
        <v>3913</v>
      </c>
      <c r="B1471" t="s">
        <v>3234</v>
      </c>
      <c r="C1471">
        <v>0.73</v>
      </c>
      <c r="D1471" s="70">
        <v>45976</v>
      </c>
      <c r="E1471" s="70">
        <v>45997</v>
      </c>
      <c r="F1471" s="70">
        <v>45976</v>
      </c>
      <c r="G1471" s="70">
        <v>45997</v>
      </c>
      <c r="H1471">
        <v>3.69</v>
      </c>
      <c r="I1471" s="71">
        <v>0</v>
      </c>
    </row>
    <row r="1472" spans="1:9">
      <c r="A1472" t="s">
        <v>3756</v>
      </c>
      <c r="B1472" t="s">
        <v>4710</v>
      </c>
      <c r="C1472">
        <v>0.27</v>
      </c>
      <c r="D1472" s="70">
        <v>45976</v>
      </c>
      <c r="E1472" s="70">
        <v>45983</v>
      </c>
      <c r="F1472" s="70">
        <v>45976</v>
      </c>
      <c r="G1472" s="70">
        <v>45983</v>
      </c>
      <c r="H1472">
        <v>2.23</v>
      </c>
      <c r="I1472" s="71">
        <v>0</v>
      </c>
    </row>
    <row r="1473" spans="1:9">
      <c r="A1473" t="s">
        <v>3595</v>
      </c>
      <c r="B1473" t="s">
        <v>2989</v>
      </c>
      <c r="C1473">
        <v>0.73</v>
      </c>
      <c r="D1473" s="70">
        <v>45976</v>
      </c>
      <c r="E1473" s="70">
        <v>45997</v>
      </c>
      <c r="F1473" s="70">
        <v>45976</v>
      </c>
      <c r="G1473" s="70">
        <v>45997</v>
      </c>
      <c r="H1473">
        <v>1.35</v>
      </c>
      <c r="I1473" s="71">
        <v>0</v>
      </c>
    </row>
    <row r="1474" spans="1:9">
      <c r="A1474" t="s">
        <v>3740</v>
      </c>
      <c r="B1474" t="s">
        <v>3041</v>
      </c>
      <c r="C1474">
        <v>0.73</v>
      </c>
      <c r="D1474" s="70">
        <v>45976</v>
      </c>
      <c r="E1474" s="70">
        <v>45997</v>
      </c>
      <c r="F1474" s="70">
        <v>45976</v>
      </c>
      <c r="G1474" s="70">
        <v>45997</v>
      </c>
      <c r="H1474">
        <v>3.42</v>
      </c>
      <c r="I1474" s="71">
        <v>0</v>
      </c>
    </row>
    <row r="1475" spans="1:9">
      <c r="A1475" t="s">
        <v>893</v>
      </c>
      <c r="B1475" t="s">
        <v>4731</v>
      </c>
      <c r="C1475">
        <v>0.27</v>
      </c>
      <c r="D1475" s="70">
        <v>45976</v>
      </c>
      <c r="E1475" s="70">
        <v>45983</v>
      </c>
      <c r="F1475" s="70">
        <v>45976</v>
      </c>
      <c r="G1475" s="70">
        <v>45983</v>
      </c>
      <c r="H1475">
        <v>2.35</v>
      </c>
      <c r="I1475" s="71">
        <v>0</v>
      </c>
    </row>
    <row r="1476" spans="1:9">
      <c r="A1476" t="s">
        <v>3845</v>
      </c>
      <c r="B1476" t="s">
        <v>2862</v>
      </c>
      <c r="C1476">
        <v>0.73</v>
      </c>
      <c r="D1476" s="70">
        <v>45977</v>
      </c>
      <c r="E1476" s="70">
        <v>45998</v>
      </c>
      <c r="F1476" s="70">
        <v>45977</v>
      </c>
      <c r="G1476" s="70">
        <v>45998</v>
      </c>
      <c r="H1476">
        <v>5.69</v>
      </c>
      <c r="I1476" s="71">
        <v>0</v>
      </c>
    </row>
    <row r="1477" spans="1:9">
      <c r="A1477" t="s">
        <v>3846</v>
      </c>
      <c r="B1477" t="s">
        <v>2862</v>
      </c>
      <c r="C1477">
        <v>0.73</v>
      </c>
      <c r="D1477" s="70">
        <v>45977</v>
      </c>
      <c r="E1477" s="70">
        <v>45998</v>
      </c>
      <c r="F1477" s="70">
        <v>45977</v>
      </c>
      <c r="G1477" s="70">
        <v>45998</v>
      </c>
      <c r="H1477">
        <v>5.85</v>
      </c>
      <c r="I1477" s="71">
        <v>0</v>
      </c>
    </row>
    <row r="1478" spans="1:9">
      <c r="A1478" t="s">
        <v>617</v>
      </c>
      <c r="B1478" t="s">
        <v>4730</v>
      </c>
      <c r="C1478">
        <v>0.27</v>
      </c>
      <c r="D1478" s="70">
        <v>45977</v>
      </c>
      <c r="E1478" s="70">
        <v>45984</v>
      </c>
      <c r="F1478" s="70">
        <v>45977</v>
      </c>
      <c r="G1478" s="70">
        <v>45984</v>
      </c>
      <c r="H1478">
        <v>2.81</v>
      </c>
      <c r="I1478" s="71">
        <v>0</v>
      </c>
    </row>
    <row r="1479" spans="1:9">
      <c r="A1479" t="s">
        <v>2218</v>
      </c>
      <c r="B1479" t="s">
        <v>4732</v>
      </c>
      <c r="C1479">
        <v>0.27</v>
      </c>
      <c r="D1479" s="70">
        <v>45977</v>
      </c>
      <c r="E1479" s="70">
        <v>45984</v>
      </c>
      <c r="F1479" s="70">
        <v>45977</v>
      </c>
      <c r="G1479" s="70">
        <v>45984</v>
      </c>
      <c r="H1479">
        <v>8.0399999999999991</v>
      </c>
      <c r="I1479" s="71">
        <v>0</v>
      </c>
    </row>
    <row r="1480" spans="1:9">
      <c r="A1480" t="s">
        <v>3524</v>
      </c>
      <c r="B1480" t="s">
        <v>3088</v>
      </c>
      <c r="C1480">
        <v>0.73</v>
      </c>
      <c r="D1480" s="70">
        <v>45977</v>
      </c>
      <c r="E1480" s="70">
        <v>45998</v>
      </c>
      <c r="F1480" s="70">
        <v>45977</v>
      </c>
      <c r="G1480" s="70">
        <v>45998</v>
      </c>
      <c r="H1480">
        <v>3.19</v>
      </c>
      <c r="I1480" s="71">
        <v>0</v>
      </c>
    </row>
    <row r="1481" spans="1:9">
      <c r="A1481" t="s">
        <v>3513</v>
      </c>
      <c r="B1481" t="s">
        <v>3400</v>
      </c>
      <c r="C1481">
        <v>0.73</v>
      </c>
      <c r="D1481" s="70">
        <v>45977</v>
      </c>
      <c r="E1481" s="70">
        <v>45998</v>
      </c>
      <c r="F1481" s="70">
        <v>45977</v>
      </c>
      <c r="G1481" s="70">
        <v>45998</v>
      </c>
      <c r="H1481">
        <v>5.92</v>
      </c>
      <c r="I1481" s="71">
        <v>0</v>
      </c>
    </row>
    <row r="1482" spans="1:9">
      <c r="A1482" t="s">
        <v>1272</v>
      </c>
      <c r="B1482" t="s">
        <v>4725</v>
      </c>
      <c r="C1482">
        <v>0.27</v>
      </c>
      <c r="D1482" s="70">
        <v>45977</v>
      </c>
      <c r="E1482" s="70">
        <v>45984</v>
      </c>
      <c r="F1482" s="70">
        <v>45977</v>
      </c>
      <c r="G1482" s="70">
        <v>45984</v>
      </c>
      <c r="H1482">
        <v>3.58</v>
      </c>
      <c r="I1482" s="71">
        <v>0</v>
      </c>
    </row>
    <row r="1483" spans="1:9">
      <c r="A1483" t="s">
        <v>4370</v>
      </c>
      <c r="B1483" t="s">
        <v>3770</v>
      </c>
      <c r="C1483">
        <v>0.73</v>
      </c>
      <c r="D1483" s="70">
        <v>45977</v>
      </c>
      <c r="E1483" s="70">
        <v>45998</v>
      </c>
      <c r="F1483" s="70">
        <v>45977</v>
      </c>
      <c r="G1483" s="70">
        <v>45998</v>
      </c>
      <c r="H1483">
        <v>4.88</v>
      </c>
      <c r="I1483" s="71">
        <v>0</v>
      </c>
    </row>
    <row r="1484" spans="1:9">
      <c r="A1484" t="s">
        <v>1249</v>
      </c>
      <c r="B1484" t="s">
        <v>4725</v>
      </c>
      <c r="C1484">
        <v>0.27</v>
      </c>
      <c r="D1484" s="70">
        <v>45977</v>
      </c>
      <c r="E1484" s="70">
        <v>45984</v>
      </c>
      <c r="F1484" s="70">
        <v>45977</v>
      </c>
      <c r="G1484" s="70">
        <v>45984</v>
      </c>
      <c r="H1484">
        <v>4.58</v>
      </c>
      <c r="I1484" s="71">
        <v>0</v>
      </c>
    </row>
    <row r="1485" spans="1:9">
      <c r="A1485" t="s">
        <v>4028</v>
      </c>
      <c r="B1485" t="s">
        <v>3753</v>
      </c>
      <c r="C1485">
        <v>0.73</v>
      </c>
      <c r="D1485" s="70">
        <v>45977</v>
      </c>
      <c r="E1485" s="70">
        <v>45998</v>
      </c>
      <c r="F1485" s="70">
        <v>45977</v>
      </c>
      <c r="G1485" s="70">
        <v>45998</v>
      </c>
      <c r="H1485">
        <v>3.73</v>
      </c>
      <c r="I1485" s="71">
        <v>0</v>
      </c>
    </row>
    <row r="1486" spans="1:9">
      <c r="A1486" t="s">
        <v>3345</v>
      </c>
      <c r="B1486" t="s">
        <v>3346</v>
      </c>
      <c r="C1486">
        <v>0.73</v>
      </c>
      <c r="D1486" s="70">
        <v>45977</v>
      </c>
      <c r="E1486" s="70">
        <v>45998</v>
      </c>
      <c r="F1486" s="70">
        <v>45977</v>
      </c>
      <c r="G1486" s="70">
        <v>45998</v>
      </c>
      <c r="H1486">
        <v>6.69</v>
      </c>
      <c r="I1486" s="71">
        <v>0</v>
      </c>
    </row>
    <row r="1487" spans="1:9">
      <c r="A1487" t="s">
        <v>3450</v>
      </c>
      <c r="B1487" t="s">
        <v>3346</v>
      </c>
      <c r="C1487">
        <v>0.73</v>
      </c>
      <c r="D1487" s="70">
        <v>45977</v>
      </c>
      <c r="E1487" s="70">
        <v>45998</v>
      </c>
      <c r="F1487" s="70">
        <v>45977</v>
      </c>
      <c r="G1487" s="70">
        <v>45998</v>
      </c>
      <c r="H1487">
        <v>6.69</v>
      </c>
      <c r="I1487" s="71">
        <v>0</v>
      </c>
    </row>
    <row r="1488" spans="1:9">
      <c r="A1488" t="s">
        <v>3755</v>
      </c>
      <c r="B1488" t="s">
        <v>4717</v>
      </c>
      <c r="C1488">
        <v>0.27</v>
      </c>
      <c r="D1488" s="70">
        <v>45977</v>
      </c>
      <c r="E1488" s="70">
        <v>45984</v>
      </c>
      <c r="F1488" s="70">
        <v>45977</v>
      </c>
      <c r="G1488" s="70">
        <v>45984</v>
      </c>
      <c r="H1488">
        <v>2.85</v>
      </c>
      <c r="I1488" s="71">
        <v>0</v>
      </c>
    </row>
    <row r="1489" spans="1:9">
      <c r="A1489" t="s">
        <v>3579</v>
      </c>
      <c r="B1489" t="s">
        <v>3091</v>
      </c>
      <c r="C1489">
        <v>0.73</v>
      </c>
      <c r="D1489" s="70">
        <v>45977</v>
      </c>
      <c r="E1489" s="70">
        <v>45998</v>
      </c>
      <c r="F1489" s="70">
        <v>45977</v>
      </c>
      <c r="G1489" s="70">
        <v>45998</v>
      </c>
      <c r="H1489">
        <v>2.27</v>
      </c>
      <c r="I1489" s="71">
        <v>0</v>
      </c>
    </row>
    <row r="1490" spans="1:9">
      <c r="A1490" t="s">
        <v>3438</v>
      </c>
      <c r="B1490" t="s">
        <v>3069</v>
      </c>
      <c r="C1490">
        <v>0.73</v>
      </c>
      <c r="D1490" s="70">
        <v>45977</v>
      </c>
      <c r="E1490" s="70">
        <v>45998</v>
      </c>
      <c r="F1490" s="70">
        <v>45977</v>
      </c>
      <c r="G1490" s="70">
        <v>45998</v>
      </c>
      <c r="H1490">
        <v>6.96</v>
      </c>
      <c r="I1490" s="71">
        <v>0</v>
      </c>
    </row>
    <row r="1491" spans="1:9">
      <c r="A1491" t="s">
        <v>3517</v>
      </c>
      <c r="B1491" t="s">
        <v>2817</v>
      </c>
      <c r="C1491">
        <v>0.73</v>
      </c>
      <c r="D1491" s="70">
        <v>45977</v>
      </c>
      <c r="E1491" s="70">
        <v>45998</v>
      </c>
      <c r="F1491" s="70">
        <v>45977</v>
      </c>
      <c r="G1491" s="70">
        <v>45998</v>
      </c>
      <c r="H1491">
        <v>1.54</v>
      </c>
      <c r="I1491" s="71">
        <v>0</v>
      </c>
    </row>
    <row r="1492" spans="1:9">
      <c r="A1492" t="s">
        <v>3598</v>
      </c>
      <c r="B1492" t="s">
        <v>2798</v>
      </c>
      <c r="C1492">
        <v>0.73</v>
      </c>
      <c r="D1492" s="70">
        <v>45977</v>
      </c>
      <c r="E1492" s="70">
        <v>45998</v>
      </c>
      <c r="F1492" s="70">
        <v>45977</v>
      </c>
      <c r="G1492" s="70">
        <v>45998</v>
      </c>
      <c r="H1492">
        <v>3</v>
      </c>
      <c r="I1492" s="71">
        <v>0</v>
      </c>
    </row>
    <row r="1493" spans="1:9">
      <c r="A1493" t="s">
        <v>3452</v>
      </c>
      <c r="B1493" t="s">
        <v>3065</v>
      </c>
      <c r="C1493">
        <v>0.73</v>
      </c>
      <c r="D1493" s="70">
        <v>45977</v>
      </c>
      <c r="E1493" s="70">
        <v>45998</v>
      </c>
      <c r="F1493" s="70">
        <v>45977</v>
      </c>
      <c r="G1493" s="70">
        <v>45998</v>
      </c>
      <c r="H1493">
        <v>4.58</v>
      </c>
      <c r="I1493" s="71">
        <v>0</v>
      </c>
    </row>
    <row r="1494" spans="1:9">
      <c r="A1494" t="s">
        <v>3475</v>
      </c>
      <c r="B1494" t="s">
        <v>3098</v>
      </c>
      <c r="C1494">
        <v>0.73</v>
      </c>
      <c r="D1494" s="70">
        <v>45977</v>
      </c>
      <c r="E1494" s="70">
        <v>45998</v>
      </c>
      <c r="F1494" s="70">
        <v>45977</v>
      </c>
      <c r="G1494" s="70">
        <v>45998</v>
      </c>
      <c r="H1494">
        <v>4.7699999999999996</v>
      </c>
      <c r="I1494" s="71">
        <v>0</v>
      </c>
    </row>
    <row r="1495" spans="1:9">
      <c r="A1495" t="s">
        <v>2211</v>
      </c>
      <c r="B1495" t="s">
        <v>4718</v>
      </c>
      <c r="C1495">
        <v>0.27</v>
      </c>
      <c r="D1495" s="70">
        <v>45977</v>
      </c>
      <c r="E1495" s="70">
        <v>45984</v>
      </c>
      <c r="F1495" s="70">
        <v>45977</v>
      </c>
      <c r="G1495" s="70">
        <v>45984</v>
      </c>
      <c r="H1495">
        <v>5.85</v>
      </c>
      <c r="I1495" s="71">
        <v>0</v>
      </c>
    </row>
    <row r="1496" spans="1:9">
      <c r="A1496" t="s">
        <v>3636</v>
      </c>
      <c r="B1496" t="s">
        <v>3536</v>
      </c>
      <c r="C1496">
        <v>0.73</v>
      </c>
      <c r="D1496" s="70">
        <v>45977</v>
      </c>
      <c r="E1496" s="70">
        <v>45998</v>
      </c>
      <c r="F1496" s="70">
        <v>45977</v>
      </c>
      <c r="G1496" s="70">
        <v>45998</v>
      </c>
      <c r="H1496">
        <v>3.12</v>
      </c>
      <c r="I1496" s="71">
        <v>0</v>
      </c>
    </row>
    <row r="1497" spans="1:9">
      <c r="A1497" t="s">
        <v>3776</v>
      </c>
      <c r="B1497" t="s">
        <v>4704</v>
      </c>
      <c r="C1497">
        <v>0.27</v>
      </c>
      <c r="D1497" s="70">
        <v>45977</v>
      </c>
      <c r="E1497" s="70">
        <v>45984</v>
      </c>
      <c r="F1497" s="70">
        <v>45977</v>
      </c>
      <c r="G1497" s="70">
        <v>45984</v>
      </c>
      <c r="H1497">
        <v>3.85</v>
      </c>
      <c r="I1497" s="71">
        <v>0</v>
      </c>
    </row>
    <row r="1498" spans="1:9">
      <c r="A1498" t="s">
        <v>3849</v>
      </c>
      <c r="B1498" t="s">
        <v>2862</v>
      </c>
      <c r="C1498">
        <v>0.73</v>
      </c>
      <c r="D1498" s="70">
        <v>45977</v>
      </c>
      <c r="E1498" s="70">
        <v>45998</v>
      </c>
      <c r="F1498" s="70">
        <v>45977</v>
      </c>
      <c r="G1498" s="70">
        <v>45998</v>
      </c>
      <c r="H1498">
        <v>5.35</v>
      </c>
      <c r="I1498" s="71">
        <v>0</v>
      </c>
    </row>
    <row r="1499" spans="1:9">
      <c r="A1499" t="s">
        <v>3850</v>
      </c>
      <c r="B1499" t="s">
        <v>2862</v>
      </c>
      <c r="C1499">
        <v>0.73</v>
      </c>
      <c r="D1499" s="70">
        <v>45977</v>
      </c>
      <c r="E1499" s="70">
        <v>45998</v>
      </c>
      <c r="F1499" s="70">
        <v>45977</v>
      </c>
      <c r="G1499" s="70">
        <v>45998</v>
      </c>
      <c r="H1499">
        <v>5.62</v>
      </c>
      <c r="I1499" s="71">
        <v>0</v>
      </c>
    </row>
    <row r="1500" spans="1:9">
      <c r="A1500" t="s">
        <v>4076</v>
      </c>
      <c r="B1500" t="s">
        <v>2862</v>
      </c>
      <c r="C1500">
        <v>0.73</v>
      </c>
      <c r="D1500" s="70">
        <v>45977</v>
      </c>
      <c r="E1500" s="70">
        <v>45998</v>
      </c>
      <c r="F1500" s="70">
        <v>45977</v>
      </c>
      <c r="G1500" s="70">
        <v>45998</v>
      </c>
      <c r="H1500">
        <v>5.69</v>
      </c>
      <c r="I1500" s="71">
        <v>0</v>
      </c>
    </row>
    <row r="1501" spans="1:9">
      <c r="A1501" t="s">
        <v>3946</v>
      </c>
      <c r="B1501" t="s">
        <v>2862</v>
      </c>
      <c r="C1501">
        <v>0.73</v>
      </c>
      <c r="D1501" s="70">
        <v>45977</v>
      </c>
      <c r="E1501" s="70">
        <v>45998</v>
      </c>
      <c r="F1501" s="70">
        <v>45977</v>
      </c>
      <c r="G1501" s="70">
        <v>45998</v>
      </c>
      <c r="H1501">
        <v>5.96</v>
      </c>
      <c r="I1501" s="71">
        <v>0</v>
      </c>
    </row>
    <row r="1502" spans="1:9">
      <c r="A1502" t="s">
        <v>3890</v>
      </c>
      <c r="B1502" t="s">
        <v>2796</v>
      </c>
      <c r="C1502">
        <v>0.73</v>
      </c>
      <c r="D1502" s="70">
        <v>45978</v>
      </c>
      <c r="E1502" s="70">
        <v>45999</v>
      </c>
      <c r="F1502" s="70">
        <v>45978</v>
      </c>
      <c r="G1502" s="70">
        <v>45999</v>
      </c>
      <c r="H1502">
        <v>5.92</v>
      </c>
      <c r="I1502" s="71">
        <v>0</v>
      </c>
    </row>
    <row r="1503" spans="1:9">
      <c r="A1503" t="s">
        <v>3891</v>
      </c>
      <c r="B1503" t="s">
        <v>2817</v>
      </c>
      <c r="C1503">
        <v>0.73</v>
      </c>
      <c r="D1503" s="70">
        <v>45978</v>
      </c>
      <c r="E1503" s="70">
        <v>45999</v>
      </c>
      <c r="F1503" s="70">
        <v>45978</v>
      </c>
      <c r="G1503" s="70">
        <v>45999</v>
      </c>
      <c r="H1503">
        <v>5.92</v>
      </c>
      <c r="I1503" s="71">
        <v>0</v>
      </c>
    </row>
    <row r="1504" spans="1:9">
      <c r="A1504" t="s">
        <v>3892</v>
      </c>
      <c r="B1504" t="s">
        <v>2798</v>
      </c>
      <c r="C1504">
        <v>0.73</v>
      </c>
      <c r="D1504" s="70">
        <v>45978</v>
      </c>
      <c r="E1504" s="70">
        <v>45999</v>
      </c>
      <c r="F1504" s="70">
        <v>45978</v>
      </c>
      <c r="G1504" s="70">
        <v>45999</v>
      </c>
      <c r="H1504">
        <v>5.88</v>
      </c>
      <c r="I1504" s="71">
        <v>0</v>
      </c>
    </row>
    <row r="1505" spans="1:9">
      <c r="A1505" t="s">
        <v>3893</v>
      </c>
      <c r="B1505" t="s">
        <v>2862</v>
      </c>
      <c r="C1505">
        <v>0.73</v>
      </c>
      <c r="D1505" s="70">
        <v>45978</v>
      </c>
      <c r="E1505" s="70">
        <v>45999</v>
      </c>
      <c r="F1505" s="70">
        <v>45978</v>
      </c>
      <c r="G1505" s="70">
        <v>45999</v>
      </c>
      <c r="H1505">
        <v>5.81</v>
      </c>
      <c r="I1505" s="71">
        <v>0</v>
      </c>
    </row>
    <row r="1506" spans="1:9">
      <c r="A1506" t="s">
        <v>3535</v>
      </c>
      <c r="B1506" t="s">
        <v>3536</v>
      </c>
      <c r="C1506">
        <v>0.73</v>
      </c>
      <c r="D1506" s="70">
        <v>45978</v>
      </c>
      <c r="E1506" s="70">
        <v>45999</v>
      </c>
      <c r="F1506" s="70">
        <v>45978</v>
      </c>
      <c r="G1506" s="70">
        <v>45999</v>
      </c>
      <c r="H1506">
        <v>4.04</v>
      </c>
      <c r="I1506" s="71">
        <v>0</v>
      </c>
    </row>
    <row r="1507" spans="1:9">
      <c r="A1507" t="s">
        <v>602</v>
      </c>
      <c r="B1507" t="s">
        <v>4707</v>
      </c>
      <c r="C1507">
        <v>0.27</v>
      </c>
      <c r="D1507" s="70">
        <v>45978</v>
      </c>
      <c r="E1507" s="70">
        <v>45985</v>
      </c>
      <c r="F1507" s="70">
        <v>45978</v>
      </c>
      <c r="G1507" s="70">
        <v>45985</v>
      </c>
      <c r="H1507">
        <v>2.38</v>
      </c>
      <c r="I1507" s="71">
        <v>0</v>
      </c>
    </row>
    <row r="1508" spans="1:9">
      <c r="A1508" t="s">
        <v>3671</v>
      </c>
      <c r="B1508" t="s">
        <v>4691</v>
      </c>
      <c r="C1508">
        <v>0.27</v>
      </c>
      <c r="D1508" s="70">
        <v>45978</v>
      </c>
      <c r="E1508" s="70">
        <v>45985</v>
      </c>
      <c r="F1508" s="70">
        <v>45978</v>
      </c>
      <c r="G1508" s="70">
        <v>45985</v>
      </c>
      <c r="H1508">
        <v>3.62</v>
      </c>
      <c r="I1508" s="71">
        <v>0</v>
      </c>
    </row>
    <row r="1509" spans="1:9">
      <c r="A1509" t="s">
        <v>3646</v>
      </c>
      <c r="B1509" t="s">
        <v>3041</v>
      </c>
      <c r="C1509">
        <v>0.73</v>
      </c>
      <c r="D1509" s="70">
        <v>45978</v>
      </c>
      <c r="E1509" s="70">
        <v>45999</v>
      </c>
      <c r="F1509" s="70">
        <v>45978</v>
      </c>
      <c r="G1509" s="70">
        <v>45999</v>
      </c>
      <c r="H1509">
        <v>2.12</v>
      </c>
      <c r="I1509" s="71">
        <v>0</v>
      </c>
    </row>
    <row r="1510" spans="1:9">
      <c r="A1510" t="s">
        <v>4147</v>
      </c>
      <c r="B1510" t="s">
        <v>2796</v>
      </c>
      <c r="C1510">
        <v>0.73</v>
      </c>
      <c r="D1510" s="70">
        <v>45978</v>
      </c>
      <c r="E1510" s="70">
        <v>45999</v>
      </c>
      <c r="F1510" s="70">
        <v>45978</v>
      </c>
      <c r="G1510" s="70">
        <v>45999</v>
      </c>
      <c r="H1510">
        <v>6.08</v>
      </c>
      <c r="I1510" s="71">
        <v>0</v>
      </c>
    </row>
    <row r="1511" spans="1:9">
      <c r="A1511" t="s">
        <v>4148</v>
      </c>
      <c r="B1511" t="s">
        <v>2817</v>
      </c>
      <c r="C1511">
        <v>0.73</v>
      </c>
      <c r="D1511" s="70">
        <v>45978</v>
      </c>
      <c r="E1511" s="70">
        <v>45999</v>
      </c>
      <c r="F1511" s="70">
        <v>45978</v>
      </c>
      <c r="G1511" s="70">
        <v>45999</v>
      </c>
      <c r="H1511">
        <v>6.08</v>
      </c>
      <c r="I1511" s="71">
        <v>0</v>
      </c>
    </row>
    <row r="1512" spans="1:9">
      <c r="A1512" t="s">
        <v>4149</v>
      </c>
      <c r="B1512" t="s">
        <v>2798</v>
      </c>
      <c r="C1512">
        <v>0.73</v>
      </c>
      <c r="D1512" s="70">
        <v>45978</v>
      </c>
      <c r="E1512" s="70">
        <v>45999</v>
      </c>
      <c r="F1512" s="70">
        <v>45978</v>
      </c>
      <c r="G1512" s="70">
        <v>45999</v>
      </c>
      <c r="H1512">
        <v>6.04</v>
      </c>
      <c r="I1512" s="71">
        <v>0</v>
      </c>
    </row>
    <row r="1513" spans="1:9">
      <c r="A1513" t="s">
        <v>4150</v>
      </c>
      <c r="B1513" t="s">
        <v>2862</v>
      </c>
      <c r="C1513">
        <v>0.73</v>
      </c>
      <c r="D1513" s="70">
        <v>45978</v>
      </c>
      <c r="E1513" s="70">
        <v>45999</v>
      </c>
      <c r="F1513" s="70">
        <v>45978</v>
      </c>
      <c r="G1513" s="70">
        <v>45999</v>
      </c>
      <c r="H1513">
        <v>5.96</v>
      </c>
      <c r="I1513" s="71">
        <v>0</v>
      </c>
    </row>
    <row r="1514" spans="1:9">
      <c r="A1514" t="s">
        <v>4171</v>
      </c>
      <c r="B1514" t="s">
        <v>3772</v>
      </c>
      <c r="C1514">
        <v>0.73</v>
      </c>
      <c r="D1514" s="70">
        <v>45979</v>
      </c>
      <c r="E1514" s="70">
        <v>46000</v>
      </c>
      <c r="F1514" s="70">
        <v>45979</v>
      </c>
      <c r="G1514" s="70">
        <v>46000</v>
      </c>
      <c r="H1514">
        <v>3.08</v>
      </c>
      <c r="I1514" s="71">
        <v>0</v>
      </c>
    </row>
    <row r="1515" spans="1:9">
      <c r="A1515" t="s">
        <v>1232</v>
      </c>
      <c r="B1515" t="s">
        <v>4725</v>
      </c>
      <c r="C1515">
        <v>0.27</v>
      </c>
      <c r="D1515" s="70">
        <v>45979</v>
      </c>
      <c r="E1515" s="70">
        <v>45986</v>
      </c>
      <c r="F1515" s="70">
        <v>45979</v>
      </c>
      <c r="G1515" s="70">
        <v>45986</v>
      </c>
      <c r="H1515">
        <v>4.3099999999999996</v>
      </c>
      <c r="I1515" s="71">
        <v>0</v>
      </c>
    </row>
    <row r="1516" spans="1:9">
      <c r="A1516" t="s">
        <v>2177</v>
      </c>
      <c r="B1516" t="s">
        <v>4726</v>
      </c>
      <c r="C1516">
        <v>0.27</v>
      </c>
      <c r="D1516" s="70">
        <v>45979</v>
      </c>
      <c r="E1516" s="70">
        <v>45986</v>
      </c>
      <c r="F1516" s="70">
        <v>45979</v>
      </c>
      <c r="G1516" s="70">
        <v>45986</v>
      </c>
      <c r="H1516">
        <v>4.3099999999999996</v>
      </c>
      <c r="I1516" s="71">
        <v>0</v>
      </c>
    </row>
    <row r="1517" spans="1:9">
      <c r="A1517" t="s">
        <v>1211</v>
      </c>
      <c r="B1517" t="s">
        <v>4722</v>
      </c>
      <c r="C1517">
        <v>0.27</v>
      </c>
      <c r="D1517" s="70">
        <v>45979</v>
      </c>
      <c r="E1517" s="70">
        <v>45986</v>
      </c>
      <c r="F1517" s="70">
        <v>45979</v>
      </c>
      <c r="G1517" s="70">
        <v>45986</v>
      </c>
      <c r="H1517">
        <v>3.35</v>
      </c>
      <c r="I1517" s="71">
        <v>0</v>
      </c>
    </row>
    <row r="1518" spans="1:9">
      <c r="A1518" t="s">
        <v>1271</v>
      </c>
      <c r="B1518" t="s">
        <v>4725</v>
      </c>
      <c r="C1518">
        <v>0.27</v>
      </c>
      <c r="D1518" s="70">
        <v>45979</v>
      </c>
      <c r="E1518" s="70">
        <v>45986</v>
      </c>
      <c r="F1518" s="70">
        <v>45979</v>
      </c>
      <c r="G1518" s="70">
        <v>45986</v>
      </c>
      <c r="H1518">
        <v>4.1500000000000004</v>
      </c>
      <c r="I1518" s="71">
        <v>0</v>
      </c>
    </row>
    <row r="1519" spans="1:9">
      <c r="A1519" t="s">
        <v>4164</v>
      </c>
      <c r="B1519" t="s">
        <v>3772</v>
      </c>
      <c r="C1519">
        <v>0.73</v>
      </c>
      <c r="D1519" s="70">
        <v>45979</v>
      </c>
      <c r="E1519" s="70">
        <v>46000</v>
      </c>
      <c r="F1519" s="70">
        <v>45979</v>
      </c>
      <c r="G1519" s="70">
        <v>46000</v>
      </c>
      <c r="H1519">
        <v>4.2699999999999996</v>
      </c>
      <c r="I1519" s="71">
        <v>0</v>
      </c>
    </row>
    <row r="1520" spans="1:9">
      <c r="A1520" t="s">
        <v>1268</v>
      </c>
      <c r="B1520" t="s">
        <v>4725</v>
      </c>
      <c r="C1520">
        <v>0.27</v>
      </c>
      <c r="D1520" s="70">
        <v>45979</v>
      </c>
      <c r="E1520" s="70">
        <v>45986</v>
      </c>
      <c r="F1520" s="70">
        <v>45979</v>
      </c>
      <c r="G1520" s="70">
        <v>45986</v>
      </c>
      <c r="H1520">
        <v>4.5</v>
      </c>
      <c r="I1520" s="71">
        <v>0</v>
      </c>
    </row>
    <row r="1521" spans="1:9">
      <c r="A1521" t="s">
        <v>3562</v>
      </c>
      <c r="B1521" t="s">
        <v>4727</v>
      </c>
      <c r="C1521">
        <v>0.27</v>
      </c>
      <c r="D1521" s="70">
        <v>45979</v>
      </c>
      <c r="E1521" s="70">
        <v>45986</v>
      </c>
      <c r="F1521" s="70">
        <v>45979</v>
      </c>
      <c r="G1521" s="70">
        <v>45986</v>
      </c>
      <c r="H1521">
        <v>6.35</v>
      </c>
      <c r="I1521" s="71">
        <v>0</v>
      </c>
    </row>
    <row r="1522" spans="1:9">
      <c r="A1522" t="s">
        <v>3518</v>
      </c>
      <c r="B1522" t="s">
        <v>2798</v>
      </c>
      <c r="C1522">
        <v>0.73</v>
      </c>
      <c r="D1522" s="70">
        <v>45979</v>
      </c>
      <c r="E1522" s="70">
        <v>46000</v>
      </c>
      <c r="F1522" s="70">
        <v>45979</v>
      </c>
      <c r="G1522" s="70">
        <v>46000</v>
      </c>
      <c r="H1522">
        <v>1.54</v>
      </c>
      <c r="I1522" s="71">
        <v>0</v>
      </c>
    </row>
    <row r="1523" spans="1:9">
      <c r="A1523" t="s">
        <v>3519</v>
      </c>
      <c r="B1523" t="s">
        <v>2862</v>
      </c>
      <c r="C1523">
        <v>0.73</v>
      </c>
      <c r="D1523" s="70">
        <v>45979</v>
      </c>
      <c r="E1523" s="70">
        <v>46000</v>
      </c>
      <c r="F1523" s="70">
        <v>45979</v>
      </c>
      <c r="G1523" s="70">
        <v>46000</v>
      </c>
      <c r="H1523">
        <v>1.35</v>
      </c>
      <c r="I1523" s="71">
        <v>0</v>
      </c>
    </row>
    <row r="1524" spans="1:9">
      <c r="A1524" t="s">
        <v>3634</v>
      </c>
      <c r="B1524" t="s">
        <v>3635</v>
      </c>
      <c r="C1524">
        <v>0.73</v>
      </c>
      <c r="D1524" s="70">
        <v>45979</v>
      </c>
      <c r="E1524" s="70">
        <v>46000</v>
      </c>
      <c r="F1524" s="70">
        <v>45979</v>
      </c>
      <c r="G1524" s="70">
        <v>46000</v>
      </c>
      <c r="H1524">
        <v>3.04</v>
      </c>
      <c r="I1524" s="71">
        <v>0</v>
      </c>
    </row>
    <row r="1525" spans="1:9">
      <c r="A1525" t="s">
        <v>3644</v>
      </c>
      <c r="B1525" t="s">
        <v>3635</v>
      </c>
      <c r="C1525">
        <v>0.73</v>
      </c>
      <c r="D1525" s="70">
        <v>45980</v>
      </c>
      <c r="E1525" s="70">
        <v>46001</v>
      </c>
      <c r="F1525" s="70">
        <v>45980</v>
      </c>
      <c r="G1525" s="70">
        <v>46001</v>
      </c>
      <c r="H1525">
        <v>3.58</v>
      </c>
      <c r="I1525" s="71">
        <v>0</v>
      </c>
    </row>
    <row r="1526" spans="1:9">
      <c r="A1526" t="s">
        <v>1260</v>
      </c>
      <c r="B1526" t="s">
        <v>4725</v>
      </c>
      <c r="C1526">
        <v>0.27</v>
      </c>
      <c r="D1526" s="70">
        <v>45980</v>
      </c>
      <c r="E1526" s="70">
        <v>45987</v>
      </c>
      <c r="F1526" s="70">
        <v>45980</v>
      </c>
      <c r="G1526" s="70">
        <v>45987</v>
      </c>
      <c r="H1526">
        <v>3.12</v>
      </c>
      <c r="I1526" s="71">
        <v>0</v>
      </c>
    </row>
    <row r="1527" spans="1:9">
      <c r="A1527" t="s">
        <v>2178</v>
      </c>
      <c r="B1527" t="s">
        <v>4726</v>
      </c>
      <c r="C1527">
        <v>0.27</v>
      </c>
      <c r="D1527" s="70">
        <v>45980</v>
      </c>
      <c r="E1527" s="70">
        <v>45987</v>
      </c>
      <c r="F1527" s="70">
        <v>45980</v>
      </c>
      <c r="G1527" s="70">
        <v>45987</v>
      </c>
      <c r="H1527">
        <v>3.12</v>
      </c>
      <c r="I1527" s="71">
        <v>0</v>
      </c>
    </row>
    <row r="1528" spans="1:9">
      <c r="A1528" t="s">
        <v>1276</v>
      </c>
      <c r="B1528" t="s">
        <v>4725</v>
      </c>
      <c r="C1528">
        <v>0.27</v>
      </c>
      <c r="D1528" s="70">
        <v>45980</v>
      </c>
      <c r="E1528" s="70">
        <v>45987</v>
      </c>
      <c r="F1528" s="70">
        <v>45980</v>
      </c>
      <c r="G1528" s="70">
        <v>45987</v>
      </c>
      <c r="H1528">
        <v>3.73</v>
      </c>
      <c r="I1528" s="71">
        <v>0</v>
      </c>
    </row>
    <row r="1529" spans="1:9">
      <c r="A1529" t="s">
        <v>2224</v>
      </c>
      <c r="B1529" t="s">
        <v>4719</v>
      </c>
      <c r="C1529">
        <v>0.27</v>
      </c>
      <c r="D1529" s="70">
        <v>45980</v>
      </c>
      <c r="E1529" s="70">
        <v>45987</v>
      </c>
      <c r="F1529" s="70">
        <v>45980</v>
      </c>
      <c r="G1529" s="70">
        <v>45987</v>
      </c>
      <c r="H1529">
        <v>5.85</v>
      </c>
      <c r="I1529" s="71">
        <v>0</v>
      </c>
    </row>
    <row r="1530" spans="1:9">
      <c r="A1530" t="s">
        <v>4116</v>
      </c>
      <c r="B1530" t="s">
        <v>4722</v>
      </c>
      <c r="C1530">
        <v>0.27</v>
      </c>
      <c r="D1530" s="70">
        <v>45980</v>
      </c>
      <c r="E1530" s="70">
        <v>45987</v>
      </c>
      <c r="F1530" s="70">
        <v>45980</v>
      </c>
      <c r="G1530" s="70">
        <v>45987</v>
      </c>
      <c r="H1530">
        <v>4.54</v>
      </c>
      <c r="I1530" s="71">
        <v>0</v>
      </c>
    </row>
    <row r="1531" spans="1:9">
      <c r="A1531" t="s">
        <v>493</v>
      </c>
      <c r="B1531" t="s">
        <v>4696</v>
      </c>
      <c r="C1531">
        <v>0.27</v>
      </c>
      <c r="D1531" s="70">
        <v>45980</v>
      </c>
      <c r="E1531" s="70">
        <v>45987</v>
      </c>
      <c r="F1531" s="70">
        <v>45980</v>
      </c>
      <c r="G1531" s="70">
        <v>45987</v>
      </c>
      <c r="H1531">
        <v>2.15</v>
      </c>
      <c r="I1531" s="71">
        <v>0</v>
      </c>
    </row>
    <row r="1532" spans="1:9">
      <c r="A1532" t="s">
        <v>3599</v>
      </c>
      <c r="B1532" t="s">
        <v>2862</v>
      </c>
      <c r="C1532">
        <v>0.73</v>
      </c>
      <c r="D1532" s="70">
        <v>45980</v>
      </c>
      <c r="E1532" s="70">
        <v>46001</v>
      </c>
      <c r="F1532" s="70">
        <v>45980</v>
      </c>
      <c r="G1532" s="70">
        <v>46001</v>
      </c>
      <c r="H1532">
        <v>2.31</v>
      </c>
      <c r="I1532" s="71">
        <v>0</v>
      </c>
    </row>
    <row r="1533" spans="1:9">
      <c r="A1533" t="s">
        <v>3550</v>
      </c>
      <c r="B1533" t="s">
        <v>2989</v>
      </c>
      <c r="C1533">
        <v>0.73</v>
      </c>
      <c r="D1533" s="70">
        <v>45981</v>
      </c>
      <c r="E1533" s="70">
        <v>46002</v>
      </c>
      <c r="F1533" s="70">
        <v>45981</v>
      </c>
      <c r="G1533" s="70">
        <v>46002</v>
      </c>
      <c r="H1533">
        <v>3.27</v>
      </c>
      <c r="I1533" s="71">
        <v>0</v>
      </c>
    </row>
    <row r="1534" spans="1:9">
      <c r="A1534" t="s">
        <v>1216</v>
      </c>
      <c r="B1534" t="s">
        <v>4722</v>
      </c>
      <c r="C1534">
        <v>0.27</v>
      </c>
      <c r="D1534" s="70">
        <v>45981</v>
      </c>
      <c r="E1534" s="70">
        <v>45988</v>
      </c>
      <c r="F1534" s="70">
        <v>45981</v>
      </c>
      <c r="G1534" s="70">
        <v>45988</v>
      </c>
      <c r="H1534">
        <v>4.6500000000000004</v>
      </c>
      <c r="I1534" s="71">
        <v>0</v>
      </c>
    </row>
    <row r="1535" spans="1:9">
      <c r="A1535" t="s">
        <v>1209</v>
      </c>
      <c r="B1535" t="s">
        <v>4722</v>
      </c>
      <c r="C1535">
        <v>0.27</v>
      </c>
      <c r="D1535" s="70">
        <v>45981</v>
      </c>
      <c r="E1535" s="70">
        <v>45988</v>
      </c>
      <c r="F1535" s="70">
        <v>45981</v>
      </c>
      <c r="G1535" s="70">
        <v>45988</v>
      </c>
      <c r="H1535">
        <v>3.62</v>
      </c>
      <c r="I1535" s="71">
        <v>0</v>
      </c>
    </row>
    <row r="1536" spans="1:9">
      <c r="A1536" t="s">
        <v>3956</v>
      </c>
      <c r="B1536" t="s">
        <v>3346</v>
      </c>
      <c r="C1536">
        <v>0.73</v>
      </c>
      <c r="D1536" s="70">
        <v>45981</v>
      </c>
      <c r="E1536" s="70">
        <v>46002</v>
      </c>
      <c r="F1536" s="70">
        <v>45981</v>
      </c>
      <c r="G1536" s="70">
        <v>46002</v>
      </c>
      <c r="H1536">
        <v>6.54</v>
      </c>
      <c r="I1536" s="71">
        <v>0</v>
      </c>
    </row>
    <row r="1537" spans="1:9">
      <c r="A1537" t="s">
        <v>3882</v>
      </c>
      <c r="B1537" t="s">
        <v>2796</v>
      </c>
      <c r="C1537">
        <v>0.73</v>
      </c>
      <c r="D1537" s="70">
        <v>45981</v>
      </c>
      <c r="E1537" s="70">
        <v>46002</v>
      </c>
      <c r="F1537" s="70">
        <v>45981</v>
      </c>
      <c r="G1537" s="70">
        <v>46002</v>
      </c>
      <c r="H1537">
        <v>5.54</v>
      </c>
      <c r="I1537" s="71">
        <v>0</v>
      </c>
    </row>
    <row r="1538" spans="1:9">
      <c r="A1538" t="s">
        <v>3883</v>
      </c>
      <c r="B1538" t="s">
        <v>2817</v>
      </c>
      <c r="C1538">
        <v>0.73</v>
      </c>
      <c r="D1538" s="70">
        <v>45981</v>
      </c>
      <c r="E1538" s="70">
        <v>46002</v>
      </c>
      <c r="F1538" s="70">
        <v>45981</v>
      </c>
      <c r="G1538" s="70">
        <v>46002</v>
      </c>
      <c r="H1538">
        <v>5.54</v>
      </c>
      <c r="I1538" s="71">
        <v>0</v>
      </c>
    </row>
    <row r="1539" spans="1:9">
      <c r="A1539" t="s">
        <v>3884</v>
      </c>
      <c r="B1539" t="s">
        <v>2798</v>
      </c>
      <c r="C1539">
        <v>0.73</v>
      </c>
      <c r="D1539" s="70">
        <v>45981</v>
      </c>
      <c r="E1539" s="70">
        <v>46002</v>
      </c>
      <c r="F1539" s="70">
        <v>45981</v>
      </c>
      <c r="G1539" s="70">
        <v>46002</v>
      </c>
      <c r="H1539">
        <v>5.5</v>
      </c>
      <c r="I1539" s="71">
        <v>0</v>
      </c>
    </row>
    <row r="1540" spans="1:9">
      <c r="A1540" t="s">
        <v>3885</v>
      </c>
      <c r="B1540" t="s">
        <v>2862</v>
      </c>
      <c r="C1540">
        <v>0.73</v>
      </c>
      <c r="D1540" s="70">
        <v>45981</v>
      </c>
      <c r="E1540" s="70">
        <v>46002</v>
      </c>
      <c r="F1540" s="70">
        <v>45981</v>
      </c>
      <c r="G1540" s="70">
        <v>46002</v>
      </c>
      <c r="H1540">
        <v>5.42</v>
      </c>
      <c r="I1540" s="71">
        <v>0</v>
      </c>
    </row>
    <row r="1541" spans="1:9">
      <c r="A1541" t="s">
        <v>604</v>
      </c>
      <c r="B1541" t="s">
        <v>4707</v>
      </c>
      <c r="C1541">
        <v>0.27</v>
      </c>
      <c r="D1541" s="70">
        <v>45983</v>
      </c>
      <c r="E1541" s="70">
        <v>45990</v>
      </c>
      <c r="F1541" s="70">
        <v>45983</v>
      </c>
      <c r="G1541" s="70">
        <v>45990</v>
      </c>
      <c r="H1541">
        <v>2.65</v>
      </c>
      <c r="I1541" s="71">
        <v>0</v>
      </c>
    </row>
    <row r="1542" spans="1:9">
      <c r="A1542" t="s">
        <v>3673</v>
      </c>
      <c r="B1542" t="s">
        <v>3325</v>
      </c>
      <c r="C1542">
        <v>0.73</v>
      </c>
      <c r="D1542" s="70">
        <v>45983</v>
      </c>
      <c r="E1542" s="70">
        <v>46004</v>
      </c>
      <c r="F1542" s="70">
        <v>45983</v>
      </c>
      <c r="G1542" s="70">
        <v>46004</v>
      </c>
      <c r="H1542">
        <v>2.92</v>
      </c>
      <c r="I1542" s="71">
        <v>0</v>
      </c>
    </row>
    <row r="1543" spans="1:9">
      <c r="A1543" t="s">
        <v>3888</v>
      </c>
      <c r="B1543" t="s">
        <v>4708</v>
      </c>
      <c r="C1543">
        <v>0.27</v>
      </c>
      <c r="D1543" s="70">
        <v>45983</v>
      </c>
      <c r="E1543" s="70">
        <v>45990</v>
      </c>
      <c r="F1543" s="70">
        <v>45983</v>
      </c>
      <c r="G1543" s="70">
        <v>45990</v>
      </c>
      <c r="H1543">
        <v>3.69</v>
      </c>
      <c r="I1543" s="71">
        <v>0</v>
      </c>
    </row>
    <row r="1544" spans="1:9">
      <c r="A1544" t="s">
        <v>3889</v>
      </c>
      <c r="B1544" t="s">
        <v>4709</v>
      </c>
      <c r="C1544">
        <v>0.27</v>
      </c>
      <c r="D1544" s="70">
        <v>45983</v>
      </c>
      <c r="E1544" s="70">
        <v>45990</v>
      </c>
      <c r="F1544" s="70">
        <v>45983</v>
      </c>
      <c r="G1544" s="70">
        <v>45990</v>
      </c>
      <c r="H1544">
        <v>5.54</v>
      </c>
      <c r="I1544" s="71">
        <v>0</v>
      </c>
    </row>
    <row r="1545" spans="1:9">
      <c r="A1545" t="s">
        <v>3610</v>
      </c>
      <c r="B1545" t="s">
        <v>4733</v>
      </c>
      <c r="C1545">
        <v>0.27</v>
      </c>
      <c r="D1545" s="70">
        <v>45983</v>
      </c>
      <c r="E1545" s="70">
        <v>45990</v>
      </c>
      <c r="F1545" s="70">
        <v>45983</v>
      </c>
      <c r="G1545" s="70">
        <v>45990</v>
      </c>
      <c r="H1545">
        <v>3.65</v>
      </c>
      <c r="I1545" s="71">
        <v>0</v>
      </c>
    </row>
    <row r="1546" spans="1:9">
      <c r="A1546" t="s">
        <v>3815</v>
      </c>
      <c r="B1546" t="s">
        <v>4726</v>
      </c>
      <c r="C1546">
        <v>0.27</v>
      </c>
      <c r="D1546" s="70">
        <v>45983</v>
      </c>
      <c r="E1546" s="70">
        <v>45990</v>
      </c>
      <c r="F1546" s="70">
        <v>45983</v>
      </c>
      <c r="G1546" s="70">
        <v>45990</v>
      </c>
      <c r="H1546">
        <v>3.38</v>
      </c>
      <c r="I1546" s="71">
        <v>0</v>
      </c>
    </row>
    <row r="1547" spans="1:9">
      <c r="A1547" t="s">
        <v>3926</v>
      </c>
      <c r="B1547" t="s">
        <v>3821</v>
      </c>
      <c r="C1547">
        <v>0.73</v>
      </c>
      <c r="D1547" s="70">
        <v>45983</v>
      </c>
      <c r="E1547" s="70">
        <v>46004</v>
      </c>
      <c r="F1547" s="70">
        <v>45983</v>
      </c>
      <c r="G1547" s="70">
        <v>46004</v>
      </c>
      <c r="H1547">
        <v>3.65</v>
      </c>
      <c r="I1547" s="71">
        <v>0</v>
      </c>
    </row>
    <row r="1548" spans="1:9">
      <c r="A1548" t="s">
        <v>1711</v>
      </c>
      <c r="B1548" t="s">
        <v>4691</v>
      </c>
      <c r="C1548">
        <v>0.27</v>
      </c>
      <c r="D1548" s="70">
        <v>45983</v>
      </c>
      <c r="E1548" s="70">
        <v>45990</v>
      </c>
      <c r="F1548" s="70">
        <v>45983</v>
      </c>
      <c r="G1548" s="70">
        <v>45990</v>
      </c>
      <c r="H1548">
        <v>1.85</v>
      </c>
      <c r="I1548" s="71">
        <v>0</v>
      </c>
    </row>
    <row r="1549" spans="1:9">
      <c r="A1549" t="s">
        <v>3602</v>
      </c>
      <c r="B1549" t="s">
        <v>2989</v>
      </c>
      <c r="C1549">
        <v>0.73</v>
      </c>
      <c r="D1549" s="70">
        <v>45983</v>
      </c>
      <c r="E1549" s="70">
        <v>46004</v>
      </c>
      <c r="F1549" s="70">
        <v>45983</v>
      </c>
      <c r="G1549" s="70">
        <v>46004</v>
      </c>
      <c r="H1549">
        <v>2.77</v>
      </c>
      <c r="I1549" s="71">
        <v>0</v>
      </c>
    </row>
    <row r="1550" spans="1:9">
      <c r="A1550" t="s">
        <v>3603</v>
      </c>
      <c r="B1550" t="s">
        <v>2913</v>
      </c>
      <c r="C1550">
        <v>0.73</v>
      </c>
      <c r="D1550" s="70">
        <v>45983</v>
      </c>
      <c r="E1550" s="70">
        <v>46004</v>
      </c>
      <c r="F1550" s="70">
        <v>45983</v>
      </c>
      <c r="G1550" s="70">
        <v>46004</v>
      </c>
      <c r="H1550">
        <v>3.46</v>
      </c>
      <c r="I1550" s="71">
        <v>0</v>
      </c>
    </row>
    <row r="1551" spans="1:9">
      <c r="A1551" t="s">
        <v>3609</v>
      </c>
      <c r="B1551" t="s">
        <v>3088</v>
      </c>
      <c r="C1551">
        <v>0.73</v>
      </c>
      <c r="D1551" s="70">
        <v>45984</v>
      </c>
      <c r="E1551" s="70">
        <v>46005</v>
      </c>
      <c r="F1551" s="70">
        <v>45984</v>
      </c>
      <c r="G1551" s="70">
        <v>46005</v>
      </c>
      <c r="H1551">
        <v>2.96</v>
      </c>
      <c r="I1551" s="71">
        <v>0</v>
      </c>
    </row>
    <row r="1552" spans="1:9">
      <c r="A1552" t="s">
        <v>1275</v>
      </c>
      <c r="B1552" t="s">
        <v>4725</v>
      </c>
      <c r="C1552">
        <v>0.27</v>
      </c>
      <c r="D1552" s="70">
        <v>45984</v>
      </c>
      <c r="E1552" s="70">
        <v>45991</v>
      </c>
      <c r="F1552" s="70">
        <v>45984</v>
      </c>
      <c r="G1552" s="70">
        <v>45991</v>
      </c>
      <c r="H1552">
        <v>4</v>
      </c>
      <c r="I1552" s="71">
        <v>0</v>
      </c>
    </row>
    <row r="1553" spans="1:9">
      <c r="A1553" t="s">
        <v>3201</v>
      </c>
      <c r="B1553" t="s">
        <v>3202</v>
      </c>
      <c r="C1553">
        <v>0.73</v>
      </c>
      <c r="D1553" s="70">
        <v>45984</v>
      </c>
      <c r="E1553" s="70">
        <v>46005</v>
      </c>
      <c r="F1553" s="70">
        <v>45984</v>
      </c>
      <c r="G1553" s="70">
        <v>46005</v>
      </c>
      <c r="H1553">
        <v>4.38</v>
      </c>
      <c r="I1553" s="71">
        <v>0</v>
      </c>
    </row>
    <row r="1554" spans="1:9">
      <c r="A1554" t="s">
        <v>4216</v>
      </c>
      <c r="B1554" t="s">
        <v>3753</v>
      </c>
      <c r="C1554">
        <v>0.73</v>
      </c>
      <c r="D1554" s="70">
        <v>45984</v>
      </c>
      <c r="E1554" s="70">
        <v>46005</v>
      </c>
      <c r="F1554" s="70">
        <v>45984</v>
      </c>
      <c r="G1554" s="70">
        <v>46005</v>
      </c>
      <c r="H1554">
        <v>3.62</v>
      </c>
      <c r="I1554" s="71">
        <v>0</v>
      </c>
    </row>
    <row r="1555" spans="1:9">
      <c r="A1555" t="s">
        <v>1200</v>
      </c>
      <c r="B1555" t="s">
        <v>4722</v>
      </c>
      <c r="C1555">
        <v>0.27</v>
      </c>
      <c r="D1555" s="70">
        <v>45984</v>
      </c>
      <c r="E1555" s="70">
        <v>45991</v>
      </c>
      <c r="F1555" s="70">
        <v>45984</v>
      </c>
      <c r="G1555" s="70">
        <v>45991</v>
      </c>
      <c r="H1555">
        <v>3.23</v>
      </c>
      <c r="I1555" s="71">
        <v>0</v>
      </c>
    </row>
    <row r="1556" spans="1:9">
      <c r="A1556" t="s">
        <v>3876</v>
      </c>
      <c r="B1556" t="s">
        <v>4724</v>
      </c>
      <c r="C1556">
        <v>0.27</v>
      </c>
      <c r="D1556" s="70">
        <v>45984</v>
      </c>
      <c r="E1556" s="70">
        <v>45991</v>
      </c>
      <c r="F1556" s="70">
        <v>45984</v>
      </c>
      <c r="G1556" s="70">
        <v>45991</v>
      </c>
      <c r="H1556">
        <v>3.65</v>
      </c>
      <c r="I1556" s="71">
        <v>0</v>
      </c>
    </row>
    <row r="1557" spans="1:9">
      <c r="A1557" t="s">
        <v>4180</v>
      </c>
      <c r="B1557" t="s">
        <v>3753</v>
      </c>
      <c r="C1557">
        <v>0.73</v>
      </c>
      <c r="D1557" s="70">
        <v>45984</v>
      </c>
      <c r="E1557" s="70">
        <v>46005</v>
      </c>
      <c r="F1557" s="70">
        <v>45984</v>
      </c>
      <c r="G1557" s="70">
        <v>46005</v>
      </c>
      <c r="H1557">
        <v>3.81</v>
      </c>
      <c r="I1557" s="71">
        <v>0</v>
      </c>
    </row>
    <row r="1558" spans="1:9">
      <c r="A1558" t="s">
        <v>3878</v>
      </c>
      <c r="B1558" t="s">
        <v>3684</v>
      </c>
      <c r="C1558">
        <v>0.73</v>
      </c>
      <c r="D1558" s="70">
        <v>45984</v>
      </c>
      <c r="E1558" s="70">
        <v>46005</v>
      </c>
      <c r="F1558" s="70">
        <v>45984</v>
      </c>
      <c r="G1558" s="70">
        <v>46005</v>
      </c>
      <c r="H1558">
        <v>2.23</v>
      </c>
      <c r="I1558" s="71">
        <v>0</v>
      </c>
    </row>
    <row r="1559" spans="1:9">
      <c r="A1559" t="s">
        <v>3917</v>
      </c>
      <c r="B1559" t="s">
        <v>4729</v>
      </c>
      <c r="C1559">
        <v>0.27</v>
      </c>
      <c r="D1559" s="70">
        <v>45984</v>
      </c>
      <c r="E1559" s="70">
        <v>45991</v>
      </c>
      <c r="F1559" s="70">
        <v>45984</v>
      </c>
      <c r="G1559" s="70">
        <v>45991</v>
      </c>
      <c r="H1559">
        <v>5.04</v>
      </c>
      <c r="I1559" s="71">
        <v>0</v>
      </c>
    </row>
    <row r="1560" spans="1:9">
      <c r="A1560" t="s">
        <v>3506</v>
      </c>
      <c r="B1560" t="s">
        <v>3202</v>
      </c>
      <c r="C1560">
        <v>0.73</v>
      </c>
      <c r="D1560" s="70">
        <v>45984</v>
      </c>
      <c r="E1560" s="70">
        <v>46005</v>
      </c>
      <c r="F1560" s="70">
        <v>45984</v>
      </c>
      <c r="G1560" s="70">
        <v>46005</v>
      </c>
      <c r="H1560">
        <v>2.35</v>
      </c>
      <c r="I1560" s="71">
        <v>0</v>
      </c>
    </row>
    <row r="1561" spans="1:9">
      <c r="A1561" t="s">
        <v>3623</v>
      </c>
      <c r="B1561" t="s">
        <v>4706</v>
      </c>
      <c r="C1561">
        <v>0.27</v>
      </c>
      <c r="D1561" s="70">
        <v>45985</v>
      </c>
      <c r="E1561" s="70">
        <v>45992</v>
      </c>
      <c r="F1561" s="70">
        <v>45985</v>
      </c>
      <c r="G1561" s="70">
        <v>45992</v>
      </c>
      <c r="H1561">
        <v>2.58</v>
      </c>
      <c r="I1561" s="71">
        <v>0</v>
      </c>
    </row>
    <row r="1562" spans="1:9">
      <c r="A1562" t="s">
        <v>3676</v>
      </c>
      <c r="B1562" t="s">
        <v>3635</v>
      </c>
      <c r="C1562">
        <v>0.73</v>
      </c>
      <c r="D1562" s="70">
        <v>45985</v>
      </c>
      <c r="E1562" s="70">
        <v>46006</v>
      </c>
      <c r="F1562" s="70">
        <v>45985</v>
      </c>
      <c r="G1562" s="70">
        <v>46006</v>
      </c>
      <c r="H1562">
        <v>2.81</v>
      </c>
      <c r="I1562" s="71">
        <v>0</v>
      </c>
    </row>
    <row r="1563" spans="1:9">
      <c r="A1563" t="s">
        <v>3582</v>
      </c>
      <c r="B1563" t="s">
        <v>3481</v>
      </c>
      <c r="C1563">
        <v>0.73</v>
      </c>
      <c r="D1563" s="70">
        <v>45985</v>
      </c>
      <c r="E1563" s="70">
        <v>46006</v>
      </c>
      <c r="F1563" s="70">
        <v>45985</v>
      </c>
      <c r="G1563" s="70">
        <v>46006</v>
      </c>
      <c r="H1563">
        <v>8.0399999999999991</v>
      </c>
      <c r="I1563" s="71">
        <v>0</v>
      </c>
    </row>
    <row r="1564" spans="1:9">
      <c r="A1564" t="s">
        <v>3928</v>
      </c>
      <c r="B1564" t="s">
        <v>3821</v>
      </c>
      <c r="C1564">
        <v>0.73</v>
      </c>
      <c r="D1564" s="70">
        <v>45985</v>
      </c>
      <c r="E1564" s="70">
        <v>46006</v>
      </c>
      <c r="F1564" s="70">
        <v>45985</v>
      </c>
      <c r="G1564" s="70">
        <v>46006</v>
      </c>
      <c r="H1564">
        <v>3.58</v>
      </c>
      <c r="I1564" s="71">
        <v>0</v>
      </c>
    </row>
    <row r="1565" spans="1:9">
      <c r="A1565" t="s">
        <v>4046</v>
      </c>
      <c r="B1565" t="s">
        <v>3821</v>
      </c>
      <c r="C1565">
        <v>0.73</v>
      </c>
      <c r="D1565" s="70">
        <v>45985</v>
      </c>
      <c r="E1565" s="70">
        <v>46006</v>
      </c>
      <c r="F1565" s="70">
        <v>45985</v>
      </c>
      <c r="G1565" s="70">
        <v>46006</v>
      </c>
      <c r="H1565">
        <v>4.58</v>
      </c>
      <c r="I1565" s="71">
        <v>0</v>
      </c>
    </row>
    <row r="1566" spans="1:9">
      <c r="A1566" t="s">
        <v>1274</v>
      </c>
      <c r="B1566" t="s">
        <v>4725</v>
      </c>
      <c r="C1566">
        <v>0.27</v>
      </c>
      <c r="D1566" s="70">
        <v>45985</v>
      </c>
      <c r="E1566" s="70">
        <v>45992</v>
      </c>
      <c r="F1566" s="70">
        <v>45985</v>
      </c>
      <c r="G1566" s="70">
        <v>45992</v>
      </c>
      <c r="H1566">
        <v>3.96</v>
      </c>
      <c r="I1566" s="71">
        <v>0</v>
      </c>
    </row>
    <row r="1567" spans="1:9">
      <c r="A1567" t="s">
        <v>3877</v>
      </c>
      <c r="B1567" t="s">
        <v>3538</v>
      </c>
      <c r="C1567">
        <v>0.73</v>
      </c>
      <c r="D1567" s="70">
        <v>45985</v>
      </c>
      <c r="E1567" s="70">
        <v>46006</v>
      </c>
      <c r="F1567" s="70">
        <v>45985</v>
      </c>
      <c r="G1567" s="70">
        <v>46006</v>
      </c>
      <c r="H1567">
        <v>2.85</v>
      </c>
      <c r="I1567" s="71">
        <v>0</v>
      </c>
    </row>
    <row r="1568" spans="1:9">
      <c r="A1568" t="s">
        <v>3934</v>
      </c>
      <c r="B1568" t="s">
        <v>4706</v>
      </c>
      <c r="C1568">
        <v>0.27</v>
      </c>
      <c r="D1568" s="70">
        <v>45985</v>
      </c>
      <c r="E1568" s="70">
        <v>45992</v>
      </c>
      <c r="F1568" s="70">
        <v>45985</v>
      </c>
      <c r="G1568" s="70">
        <v>45992</v>
      </c>
      <c r="H1568">
        <v>3.27</v>
      </c>
      <c r="I1568" s="71">
        <v>0</v>
      </c>
    </row>
    <row r="1569" spans="1:9">
      <c r="A1569" t="s">
        <v>3997</v>
      </c>
      <c r="B1569" t="s">
        <v>3400</v>
      </c>
      <c r="C1569">
        <v>0.73</v>
      </c>
      <c r="D1569" s="70">
        <v>45985</v>
      </c>
      <c r="E1569" s="70">
        <v>46006</v>
      </c>
      <c r="F1569" s="70">
        <v>45985</v>
      </c>
      <c r="G1569" s="70">
        <v>46006</v>
      </c>
      <c r="H1569">
        <v>5.85</v>
      </c>
      <c r="I1569" s="71">
        <v>0</v>
      </c>
    </row>
    <row r="1570" spans="1:9">
      <c r="A1570" t="s">
        <v>3898</v>
      </c>
      <c r="B1570" t="s">
        <v>3236</v>
      </c>
      <c r="C1570">
        <v>0.73</v>
      </c>
      <c r="D1570" s="70">
        <v>45985</v>
      </c>
      <c r="E1570" s="70">
        <v>46006</v>
      </c>
      <c r="F1570" s="70">
        <v>45985</v>
      </c>
      <c r="G1570" s="70">
        <v>46006</v>
      </c>
      <c r="H1570">
        <v>3.85</v>
      </c>
      <c r="I1570" s="71">
        <v>0</v>
      </c>
    </row>
    <row r="1571" spans="1:9">
      <c r="A1571" t="s">
        <v>446</v>
      </c>
      <c r="B1571" t="s">
        <v>4734</v>
      </c>
      <c r="C1571">
        <v>0.27</v>
      </c>
      <c r="D1571" s="70">
        <v>45986</v>
      </c>
      <c r="E1571" s="70">
        <v>45993</v>
      </c>
      <c r="F1571" s="70">
        <v>45986</v>
      </c>
      <c r="G1571" s="70">
        <v>45993</v>
      </c>
      <c r="H1571">
        <v>5.81</v>
      </c>
      <c r="I1571" s="71">
        <v>0</v>
      </c>
    </row>
    <row r="1572" spans="1:9">
      <c r="A1572" t="s">
        <v>3836</v>
      </c>
      <c r="B1572" t="s">
        <v>4734</v>
      </c>
      <c r="C1572">
        <v>0.27</v>
      </c>
      <c r="D1572" s="70">
        <v>45986</v>
      </c>
      <c r="E1572" s="70">
        <v>45993</v>
      </c>
      <c r="F1572" s="70">
        <v>45986</v>
      </c>
      <c r="G1572" s="70">
        <v>45993</v>
      </c>
      <c r="H1572">
        <v>5.96</v>
      </c>
      <c r="I1572" s="71">
        <v>0</v>
      </c>
    </row>
    <row r="1573" spans="1:9">
      <c r="A1573" t="s">
        <v>1024</v>
      </c>
      <c r="B1573" t="s">
        <v>4728</v>
      </c>
      <c r="C1573">
        <v>0.27</v>
      </c>
      <c r="D1573" s="70">
        <v>45986</v>
      </c>
      <c r="E1573" s="70">
        <v>45993</v>
      </c>
      <c r="F1573" s="70">
        <v>45986</v>
      </c>
      <c r="G1573" s="70">
        <v>45993</v>
      </c>
      <c r="H1573">
        <v>4.1500000000000004</v>
      </c>
      <c r="I1573" s="71">
        <v>0</v>
      </c>
    </row>
    <row r="1574" spans="1:9">
      <c r="A1574" t="s">
        <v>3816</v>
      </c>
      <c r="B1574" t="s">
        <v>4726</v>
      </c>
      <c r="C1574">
        <v>0.27</v>
      </c>
      <c r="D1574" s="70">
        <v>45986</v>
      </c>
      <c r="E1574" s="70">
        <v>45993</v>
      </c>
      <c r="F1574" s="70">
        <v>45986</v>
      </c>
      <c r="G1574" s="70">
        <v>45993</v>
      </c>
      <c r="H1574">
        <v>3.27</v>
      </c>
      <c r="I1574" s="71">
        <v>0</v>
      </c>
    </row>
    <row r="1575" spans="1:9">
      <c r="A1575" t="s">
        <v>2324</v>
      </c>
      <c r="B1575" t="s">
        <v>4726</v>
      </c>
      <c r="C1575">
        <v>0.27</v>
      </c>
      <c r="D1575" s="70">
        <v>45986</v>
      </c>
      <c r="E1575" s="70">
        <v>45993</v>
      </c>
      <c r="F1575" s="70">
        <v>45986</v>
      </c>
      <c r="G1575" s="70">
        <v>45993</v>
      </c>
      <c r="H1575">
        <v>4.2699999999999996</v>
      </c>
      <c r="I1575" s="71">
        <v>0</v>
      </c>
    </row>
    <row r="1576" spans="1:9">
      <c r="A1576" t="s">
        <v>3899</v>
      </c>
      <c r="B1576" t="s">
        <v>3380</v>
      </c>
      <c r="C1576">
        <v>0.73</v>
      </c>
      <c r="D1576" s="70">
        <v>45986</v>
      </c>
      <c r="E1576" s="70">
        <v>46007</v>
      </c>
      <c r="F1576" s="70">
        <v>45986</v>
      </c>
      <c r="G1576" s="70">
        <v>46007</v>
      </c>
      <c r="H1576">
        <v>2.38</v>
      </c>
      <c r="I1576" s="71">
        <v>0</v>
      </c>
    </row>
    <row r="1577" spans="1:9">
      <c r="A1577" t="s">
        <v>3791</v>
      </c>
      <c r="B1577" t="s">
        <v>3088</v>
      </c>
      <c r="C1577">
        <v>0.73</v>
      </c>
      <c r="D1577" s="70">
        <v>45986</v>
      </c>
      <c r="E1577" s="70">
        <v>46007</v>
      </c>
      <c r="F1577" s="70">
        <v>45986</v>
      </c>
      <c r="G1577" s="70">
        <v>46007</v>
      </c>
      <c r="H1577">
        <v>3.62</v>
      </c>
      <c r="I1577" s="71">
        <v>0</v>
      </c>
    </row>
    <row r="1578" spans="1:9">
      <c r="A1578" t="s">
        <v>919</v>
      </c>
      <c r="B1578" t="s">
        <v>4718</v>
      </c>
      <c r="C1578">
        <v>0.27</v>
      </c>
      <c r="D1578" s="70">
        <v>45986</v>
      </c>
      <c r="E1578" s="70">
        <v>45993</v>
      </c>
      <c r="F1578" s="70">
        <v>45986</v>
      </c>
      <c r="G1578" s="70">
        <v>45993</v>
      </c>
      <c r="H1578">
        <v>5.23</v>
      </c>
      <c r="I1578" s="71">
        <v>0</v>
      </c>
    </row>
    <row r="1579" spans="1:9">
      <c r="A1579" t="s">
        <v>444</v>
      </c>
      <c r="B1579" t="s">
        <v>4734</v>
      </c>
      <c r="C1579">
        <v>0.27</v>
      </c>
      <c r="D1579" s="70">
        <v>45986</v>
      </c>
      <c r="E1579" s="70">
        <v>45993</v>
      </c>
      <c r="F1579" s="70">
        <v>45986</v>
      </c>
      <c r="G1579" s="70">
        <v>45993</v>
      </c>
      <c r="H1579">
        <v>5.46</v>
      </c>
      <c r="I1579" s="71">
        <v>0</v>
      </c>
    </row>
    <row r="1580" spans="1:9">
      <c r="A1580" t="s">
        <v>3841</v>
      </c>
      <c r="B1580" t="s">
        <v>4734</v>
      </c>
      <c r="C1580">
        <v>0.27</v>
      </c>
      <c r="D1580" s="70">
        <v>45986</v>
      </c>
      <c r="E1580" s="70">
        <v>45993</v>
      </c>
      <c r="F1580" s="70">
        <v>45986</v>
      </c>
      <c r="G1580" s="70">
        <v>45993</v>
      </c>
      <c r="H1580">
        <v>5.73</v>
      </c>
      <c r="I1580" s="71">
        <v>0</v>
      </c>
    </row>
    <row r="1581" spans="1:9">
      <c r="A1581" t="s">
        <v>442</v>
      </c>
      <c r="B1581" t="s">
        <v>4734</v>
      </c>
      <c r="C1581">
        <v>0.27</v>
      </c>
      <c r="D1581" s="70">
        <v>45986</v>
      </c>
      <c r="E1581" s="70">
        <v>45993</v>
      </c>
      <c r="F1581" s="70">
        <v>45986</v>
      </c>
      <c r="G1581" s="70">
        <v>45993</v>
      </c>
      <c r="H1581">
        <v>5.81</v>
      </c>
      <c r="I1581" s="71">
        <v>0</v>
      </c>
    </row>
    <row r="1582" spans="1:9">
      <c r="A1582" t="s">
        <v>3969</v>
      </c>
      <c r="B1582" t="s">
        <v>4734</v>
      </c>
      <c r="C1582">
        <v>0.27</v>
      </c>
      <c r="D1582" s="70">
        <v>45986</v>
      </c>
      <c r="E1582" s="70">
        <v>45993</v>
      </c>
      <c r="F1582" s="70">
        <v>45986</v>
      </c>
      <c r="G1582" s="70">
        <v>45993</v>
      </c>
      <c r="H1582">
        <v>6.08</v>
      </c>
      <c r="I1582" s="71">
        <v>0</v>
      </c>
    </row>
    <row r="1583" spans="1:9">
      <c r="A1583" t="s">
        <v>3869</v>
      </c>
      <c r="B1583" t="s">
        <v>4734</v>
      </c>
      <c r="C1583">
        <v>0.27</v>
      </c>
      <c r="D1583" s="70">
        <v>45987</v>
      </c>
      <c r="E1583" s="70">
        <v>45994</v>
      </c>
      <c r="F1583" s="70">
        <v>45987</v>
      </c>
      <c r="G1583" s="70">
        <v>45994</v>
      </c>
      <c r="H1583">
        <v>5.92</v>
      </c>
      <c r="I1583" s="71">
        <v>0</v>
      </c>
    </row>
    <row r="1584" spans="1:9">
      <c r="A1584" t="s">
        <v>4214</v>
      </c>
      <c r="B1584" t="s">
        <v>3821</v>
      </c>
      <c r="C1584">
        <v>0.73</v>
      </c>
      <c r="D1584" s="70">
        <v>45987</v>
      </c>
      <c r="E1584" s="70">
        <v>46008</v>
      </c>
      <c r="F1584" s="70">
        <v>45987</v>
      </c>
      <c r="G1584" s="70">
        <v>46008</v>
      </c>
      <c r="H1584">
        <v>4.3099999999999996</v>
      </c>
      <c r="I1584" s="71">
        <v>0</v>
      </c>
    </row>
    <row r="1585" spans="1:9">
      <c r="A1585" t="s">
        <v>4215</v>
      </c>
      <c r="B1585" t="s">
        <v>3823</v>
      </c>
      <c r="C1585">
        <v>0.73</v>
      </c>
      <c r="D1585" s="70">
        <v>45987</v>
      </c>
      <c r="E1585" s="70">
        <v>46008</v>
      </c>
      <c r="F1585" s="70">
        <v>45987</v>
      </c>
      <c r="G1585" s="70">
        <v>46008</v>
      </c>
      <c r="H1585">
        <v>4.3099999999999996</v>
      </c>
      <c r="I1585" s="71">
        <v>0</v>
      </c>
    </row>
    <row r="1586" spans="1:9">
      <c r="A1586" t="s">
        <v>4228</v>
      </c>
      <c r="B1586" t="s">
        <v>3753</v>
      </c>
      <c r="C1586">
        <v>0.73</v>
      </c>
      <c r="D1586" s="70">
        <v>45987</v>
      </c>
      <c r="E1586" s="70">
        <v>46008</v>
      </c>
      <c r="F1586" s="70">
        <v>45987</v>
      </c>
      <c r="G1586" s="70">
        <v>46008</v>
      </c>
      <c r="H1586">
        <v>3.35</v>
      </c>
      <c r="I1586" s="71">
        <v>0</v>
      </c>
    </row>
    <row r="1587" spans="1:9">
      <c r="A1587" t="s">
        <v>4079</v>
      </c>
      <c r="B1587" t="s">
        <v>3821</v>
      </c>
      <c r="C1587">
        <v>0.73</v>
      </c>
      <c r="D1587" s="70">
        <v>45987</v>
      </c>
      <c r="E1587" s="70">
        <v>46008</v>
      </c>
      <c r="F1587" s="70">
        <v>45987</v>
      </c>
      <c r="G1587" s="70">
        <v>46008</v>
      </c>
      <c r="H1587">
        <v>4.1500000000000004</v>
      </c>
      <c r="I1587" s="71">
        <v>0</v>
      </c>
    </row>
    <row r="1588" spans="1:9">
      <c r="A1588" t="s">
        <v>2152</v>
      </c>
      <c r="B1588" t="s">
        <v>4731</v>
      </c>
      <c r="C1588">
        <v>0.27</v>
      </c>
      <c r="D1588" s="70">
        <v>45987</v>
      </c>
      <c r="E1588" s="70">
        <v>45994</v>
      </c>
      <c r="F1588" s="70">
        <v>45987</v>
      </c>
      <c r="G1588" s="70">
        <v>45994</v>
      </c>
      <c r="H1588">
        <v>4</v>
      </c>
      <c r="I1588" s="71">
        <v>0</v>
      </c>
    </row>
    <row r="1589" spans="1:9">
      <c r="A1589" t="s">
        <v>4049</v>
      </c>
      <c r="B1589" t="s">
        <v>3821</v>
      </c>
      <c r="C1589">
        <v>0.73</v>
      </c>
      <c r="D1589" s="70">
        <v>45987</v>
      </c>
      <c r="E1589" s="70">
        <v>46008</v>
      </c>
      <c r="F1589" s="70">
        <v>45987</v>
      </c>
      <c r="G1589" s="70">
        <v>46008</v>
      </c>
      <c r="H1589">
        <v>4.5</v>
      </c>
      <c r="I1589" s="71">
        <v>0</v>
      </c>
    </row>
    <row r="1590" spans="1:9">
      <c r="A1590" t="s">
        <v>3680</v>
      </c>
      <c r="B1590" t="s">
        <v>3346</v>
      </c>
      <c r="C1590">
        <v>0.73</v>
      </c>
      <c r="D1590" s="70">
        <v>45987</v>
      </c>
      <c r="E1590" s="70">
        <v>46008</v>
      </c>
      <c r="F1590" s="70">
        <v>45987</v>
      </c>
      <c r="G1590" s="70">
        <v>46008</v>
      </c>
      <c r="H1590">
        <v>6.35</v>
      </c>
      <c r="I1590" s="71">
        <v>0</v>
      </c>
    </row>
    <row r="1591" spans="1:9">
      <c r="A1591" t="s">
        <v>2248</v>
      </c>
      <c r="B1591" t="s">
        <v>4699</v>
      </c>
      <c r="C1591">
        <v>0.27</v>
      </c>
      <c r="D1591" s="70">
        <v>45987</v>
      </c>
      <c r="E1591" s="70">
        <v>45994</v>
      </c>
      <c r="F1591" s="70">
        <v>45987</v>
      </c>
      <c r="G1591" s="70">
        <v>45994</v>
      </c>
      <c r="H1591">
        <v>4.58</v>
      </c>
      <c r="I1591" s="71">
        <v>0</v>
      </c>
    </row>
    <row r="1592" spans="1:9">
      <c r="A1592" t="s">
        <v>639</v>
      </c>
      <c r="B1592" t="s">
        <v>4730</v>
      </c>
      <c r="C1592">
        <v>0.27</v>
      </c>
      <c r="D1592" s="70">
        <v>45987</v>
      </c>
      <c r="E1592" s="70">
        <v>45994</v>
      </c>
      <c r="F1592" s="70">
        <v>45987</v>
      </c>
      <c r="G1592" s="70">
        <v>45994</v>
      </c>
      <c r="H1592">
        <v>3.5</v>
      </c>
      <c r="I1592" s="71">
        <v>0</v>
      </c>
    </row>
    <row r="1593" spans="1:9">
      <c r="A1593" t="s">
        <v>4145</v>
      </c>
      <c r="B1593" t="s">
        <v>4734</v>
      </c>
      <c r="C1593">
        <v>0.27</v>
      </c>
      <c r="D1593" s="70">
        <v>45987</v>
      </c>
      <c r="E1593" s="70">
        <v>45994</v>
      </c>
      <c r="F1593" s="70">
        <v>45987</v>
      </c>
      <c r="G1593" s="70">
        <v>45994</v>
      </c>
      <c r="H1593">
        <v>6.08</v>
      </c>
      <c r="I1593" s="71">
        <v>0</v>
      </c>
    </row>
    <row r="1594" spans="1:9">
      <c r="A1594" t="s">
        <v>1241</v>
      </c>
      <c r="B1594" t="s">
        <v>4727</v>
      </c>
      <c r="C1594">
        <v>0.27</v>
      </c>
      <c r="D1594" s="70">
        <v>45988</v>
      </c>
      <c r="E1594" s="70">
        <v>45995</v>
      </c>
      <c r="F1594" s="70">
        <v>45988</v>
      </c>
      <c r="G1594" s="70">
        <v>45995</v>
      </c>
      <c r="H1594">
        <v>6.04</v>
      </c>
      <c r="I1594" s="71">
        <v>0</v>
      </c>
    </row>
    <row r="1595" spans="1:9">
      <c r="A1595" t="s">
        <v>4223</v>
      </c>
      <c r="B1595" t="s">
        <v>3821</v>
      </c>
      <c r="C1595">
        <v>0.73</v>
      </c>
      <c r="D1595" s="70">
        <v>45988</v>
      </c>
      <c r="E1595" s="70">
        <v>46009</v>
      </c>
      <c r="F1595" s="70">
        <v>45988</v>
      </c>
      <c r="G1595" s="70">
        <v>46009</v>
      </c>
      <c r="H1595">
        <v>3.12</v>
      </c>
      <c r="I1595" s="71">
        <v>0</v>
      </c>
    </row>
    <row r="1596" spans="1:9">
      <c r="A1596" t="s">
        <v>4224</v>
      </c>
      <c r="B1596" t="s">
        <v>3823</v>
      </c>
      <c r="C1596">
        <v>0.73</v>
      </c>
      <c r="D1596" s="70">
        <v>45988</v>
      </c>
      <c r="E1596" s="70">
        <v>46009</v>
      </c>
      <c r="F1596" s="70">
        <v>45988</v>
      </c>
      <c r="G1596" s="70">
        <v>46009</v>
      </c>
      <c r="H1596">
        <v>3.12</v>
      </c>
      <c r="I1596" s="71">
        <v>0</v>
      </c>
    </row>
    <row r="1597" spans="1:9">
      <c r="A1597" t="s">
        <v>4070</v>
      </c>
      <c r="B1597" t="s">
        <v>3821</v>
      </c>
      <c r="C1597">
        <v>0.73</v>
      </c>
      <c r="D1597" s="70">
        <v>45988</v>
      </c>
      <c r="E1597" s="70">
        <v>46009</v>
      </c>
      <c r="F1597" s="70">
        <v>45988</v>
      </c>
      <c r="G1597" s="70">
        <v>46009</v>
      </c>
      <c r="H1597">
        <v>3.73</v>
      </c>
      <c r="I1597" s="71">
        <v>0</v>
      </c>
    </row>
    <row r="1598" spans="1:9">
      <c r="A1598" t="s">
        <v>4349</v>
      </c>
      <c r="B1598" t="s">
        <v>3167</v>
      </c>
      <c r="C1598">
        <v>0.73</v>
      </c>
      <c r="D1598" s="70">
        <v>45988</v>
      </c>
      <c r="E1598" s="70">
        <v>46009</v>
      </c>
      <c r="F1598" s="70">
        <v>45988</v>
      </c>
      <c r="G1598" s="70">
        <v>46009</v>
      </c>
      <c r="H1598">
        <v>5.85</v>
      </c>
      <c r="I1598" s="71">
        <v>0</v>
      </c>
    </row>
    <row r="1599" spans="1:9">
      <c r="A1599" t="s">
        <v>2325</v>
      </c>
      <c r="B1599" t="s">
        <v>4726</v>
      </c>
      <c r="C1599">
        <v>0.27</v>
      </c>
      <c r="D1599" s="70">
        <v>45988</v>
      </c>
      <c r="E1599" s="70">
        <v>45995</v>
      </c>
      <c r="F1599" s="70">
        <v>45988</v>
      </c>
      <c r="G1599" s="70">
        <v>45995</v>
      </c>
      <c r="H1599">
        <v>3.85</v>
      </c>
      <c r="I1599" s="71">
        <v>0</v>
      </c>
    </row>
    <row r="1600" spans="1:9">
      <c r="A1600" t="s">
        <v>4217</v>
      </c>
      <c r="B1600" t="s">
        <v>3753</v>
      </c>
      <c r="C1600">
        <v>0.73</v>
      </c>
      <c r="D1600" s="70">
        <v>45988</v>
      </c>
      <c r="E1600" s="70">
        <v>46009</v>
      </c>
      <c r="F1600" s="70">
        <v>45988</v>
      </c>
      <c r="G1600" s="70">
        <v>46009</v>
      </c>
      <c r="H1600">
        <v>4.54</v>
      </c>
      <c r="I1600" s="71">
        <v>0</v>
      </c>
    </row>
    <row r="1601" spans="1:9">
      <c r="A1601" t="s">
        <v>3906</v>
      </c>
      <c r="B1601" t="s">
        <v>4726</v>
      </c>
      <c r="C1601">
        <v>0.27</v>
      </c>
      <c r="D1601" s="70">
        <v>45988</v>
      </c>
      <c r="E1601" s="70">
        <v>45995</v>
      </c>
      <c r="F1601" s="70">
        <v>45988</v>
      </c>
      <c r="G1601" s="70">
        <v>45995</v>
      </c>
      <c r="H1601">
        <v>4.1900000000000004</v>
      </c>
      <c r="I1601" s="71">
        <v>0</v>
      </c>
    </row>
    <row r="1602" spans="1:9">
      <c r="A1602" t="s">
        <v>3584</v>
      </c>
      <c r="B1602" t="s">
        <v>3021</v>
      </c>
      <c r="C1602">
        <v>0.73</v>
      </c>
      <c r="D1602" s="70">
        <v>45988</v>
      </c>
      <c r="E1602" s="70">
        <v>46009</v>
      </c>
      <c r="F1602" s="70">
        <v>45988</v>
      </c>
      <c r="G1602" s="70">
        <v>46009</v>
      </c>
      <c r="H1602">
        <v>2.15</v>
      </c>
      <c r="I1602" s="71">
        <v>0</v>
      </c>
    </row>
    <row r="1603" spans="1:9">
      <c r="A1603" t="s">
        <v>3460</v>
      </c>
      <c r="B1603" t="s">
        <v>4735</v>
      </c>
      <c r="C1603">
        <v>0.27</v>
      </c>
      <c r="D1603" s="70">
        <v>45990</v>
      </c>
      <c r="E1603" s="70">
        <v>45997</v>
      </c>
      <c r="F1603" s="70">
        <v>45990</v>
      </c>
      <c r="G1603" s="70">
        <v>45997</v>
      </c>
      <c r="H1603">
        <v>7.08</v>
      </c>
      <c r="I1603" s="71">
        <v>0</v>
      </c>
    </row>
    <row r="1604" spans="1:9">
      <c r="A1604" t="s">
        <v>4173</v>
      </c>
      <c r="B1604" t="s">
        <v>4728</v>
      </c>
      <c r="C1604">
        <v>0.27</v>
      </c>
      <c r="D1604" s="70">
        <v>45990</v>
      </c>
      <c r="E1604" s="70">
        <v>45997</v>
      </c>
      <c r="F1604" s="70">
        <v>45990</v>
      </c>
      <c r="G1604" s="70">
        <v>45997</v>
      </c>
      <c r="H1604">
        <v>3.15</v>
      </c>
      <c r="I1604" s="71">
        <v>0</v>
      </c>
    </row>
    <row r="1605" spans="1:9">
      <c r="A1605" t="s">
        <v>4428</v>
      </c>
      <c r="B1605" t="s">
        <v>4690</v>
      </c>
      <c r="C1605">
        <v>0.27</v>
      </c>
      <c r="D1605" s="70">
        <v>45990</v>
      </c>
      <c r="E1605" s="70">
        <v>45997</v>
      </c>
      <c r="F1605" s="70">
        <v>45990</v>
      </c>
      <c r="G1605" s="70">
        <v>45997</v>
      </c>
      <c r="H1605">
        <v>7.35</v>
      </c>
      <c r="I1605" s="71">
        <v>0</v>
      </c>
    </row>
    <row r="1606" spans="1:9">
      <c r="A1606" t="s">
        <v>4222</v>
      </c>
      <c r="B1606" t="s">
        <v>4728</v>
      </c>
      <c r="C1606">
        <v>0.27</v>
      </c>
      <c r="D1606" s="70">
        <v>45990</v>
      </c>
      <c r="E1606" s="70">
        <v>45997</v>
      </c>
      <c r="F1606" s="70">
        <v>45990</v>
      </c>
      <c r="G1606" s="70">
        <v>45997</v>
      </c>
      <c r="H1606">
        <v>3.5</v>
      </c>
      <c r="I1606" s="71">
        <v>0</v>
      </c>
    </row>
    <row r="1607" spans="1:9">
      <c r="A1607" t="s">
        <v>4429</v>
      </c>
      <c r="B1607" t="s">
        <v>4736</v>
      </c>
      <c r="C1607">
        <v>0.27</v>
      </c>
      <c r="D1607" s="70">
        <v>45990</v>
      </c>
      <c r="E1607" s="70">
        <v>45997</v>
      </c>
      <c r="F1607" s="70">
        <v>45990</v>
      </c>
      <c r="G1607" s="70">
        <v>45997</v>
      </c>
      <c r="H1607">
        <v>7.12</v>
      </c>
      <c r="I1607" s="71">
        <v>0</v>
      </c>
    </row>
    <row r="1608" spans="1:9">
      <c r="A1608" t="s">
        <v>4430</v>
      </c>
      <c r="B1608" t="s">
        <v>4690</v>
      </c>
      <c r="C1608">
        <v>0.27</v>
      </c>
      <c r="D1608" s="70">
        <v>45990</v>
      </c>
      <c r="E1608" s="70">
        <v>45997</v>
      </c>
      <c r="F1608" s="70">
        <v>45990</v>
      </c>
      <c r="G1608" s="70">
        <v>45997</v>
      </c>
      <c r="H1608">
        <v>7.35</v>
      </c>
      <c r="I1608" s="71">
        <v>0</v>
      </c>
    </row>
    <row r="1609" spans="1:9">
      <c r="A1609" t="s">
        <v>4431</v>
      </c>
      <c r="B1609" t="s">
        <v>4690</v>
      </c>
      <c r="C1609">
        <v>0.27</v>
      </c>
      <c r="D1609" s="70">
        <v>45990</v>
      </c>
      <c r="E1609" s="70">
        <v>45997</v>
      </c>
      <c r="F1609" s="70">
        <v>45990</v>
      </c>
      <c r="G1609" s="70">
        <v>45997</v>
      </c>
      <c r="H1609">
        <v>7.35</v>
      </c>
      <c r="I1609" s="71">
        <v>0</v>
      </c>
    </row>
    <row r="1610" spans="1:9">
      <c r="A1610" t="s">
        <v>3912</v>
      </c>
      <c r="B1610" t="s">
        <v>4726</v>
      </c>
      <c r="C1610">
        <v>0.27</v>
      </c>
      <c r="D1610" s="70">
        <v>45990</v>
      </c>
      <c r="E1610" s="70">
        <v>45997</v>
      </c>
      <c r="F1610" s="70">
        <v>45990</v>
      </c>
      <c r="G1610" s="70">
        <v>45997</v>
      </c>
      <c r="H1610">
        <v>3.46</v>
      </c>
      <c r="I1610" s="71">
        <v>0</v>
      </c>
    </row>
    <row r="1611" spans="1:9">
      <c r="A1611" t="s">
        <v>2341</v>
      </c>
      <c r="B1611" t="s">
        <v>4735</v>
      </c>
      <c r="C1611">
        <v>0.27</v>
      </c>
      <c r="D1611" s="70">
        <v>45990</v>
      </c>
      <c r="E1611" s="70">
        <v>45997</v>
      </c>
      <c r="F1611" s="70">
        <v>45990</v>
      </c>
      <c r="G1611" s="70">
        <v>45997</v>
      </c>
      <c r="H1611">
        <v>7.08</v>
      </c>
      <c r="I1611" s="71">
        <v>0</v>
      </c>
    </row>
    <row r="1612" spans="1:9">
      <c r="A1612" t="s">
        <v>2202</v>
      </c>
      <c r="B1612" t="s">
        <v>4737</v>
      </c>
      <c r="C1612">
        <v>0.27</v>
      </c>
      <c r="D1612" s="70">
        <v>45990</v>
      </c>
      <c r="E1612" s="70">
        <v>45997</v>
      </c>
      <c r="F1612" s="70">
        <v>45990</v>
      </c>
      <c r="G1612" s="70">
        <v>45997</v>
      </c>
      <c r="H1612">
        <v>6.62</v>
      </c>
      <c r="I1612" s="71">
        <v>0</v>
      </c>
    </row>
    <row r="1613" spans="1:9">
      <c r="A1613" t="s">
        <v>2335</v>
      </c>
      <c r="B1613" t="s">
        <v>4690</v>
      </c>
      <c r="C1613">
        <v>0.27</v>
      </c>
      <c r="D1613" s="70">
        <v>45990</v>
      </c>
      <c r="E1613" s="70">
        <v>45997</v>
      </c>
      <c r="F1613" s="70">
        <v>45990</v>
      </c>
      <c r="G1613" s="70">
        <v>45997</v>
      </c>
      <c r="H1613">
        <v>7.08</v>
      </c>
      <c r="I1613" s="71">
        <v>0</v>
      </c>
    </row>
    <row r="1614" spans="1:9">
      <c r="A1614" t="s">
        <v>2336</v>
      </c>
      <c r="B1614" t="s">
        <v>4690</v>
      </c>
      <c r="C1614">
        <v>0.27</v>
      </c>
      <c r="D1614" s="70">
        <v>45990</v>
      </c>
      <c r="E1614" s="70">
        <v>45997</v>
      </c>
      <c r="F1614" s="70">
        <v>45990</v>
      </c>
      <c r="G1614" s="70">
        <v>45997</v>
      </c>
      <c r="H1614">
        <v>7.08</v>
      </c>
      <c r="I1614" s="71">
        <v>0</v>
      </c>
    </row>
    <row r="1615" spans="1:9">
      <c r="A1615" t="s">
        <v>2337</v>
      </c>
      <c r="B1615" t="s">
        <v>4690</v>
      </c>
      <c r="C1615">
        <v>0.27</v>
      </c>
      <c r="D1615" s="70">
        <v>45990</v>
      </c>
      <c r="E1615" s="70">
        <v>45997</v>
      </c>
      <c r="F1615" s="70">
        <v>45990</v>
      </c>
      <c r="G1615" s="70">
        <v>45997</v>
      </c>
      <c r="H1615">
        <v>7.08</v>
      </c>
      <c r="I1615" s="71">
        <v>0</v>
      </c>
    </row>
    <row r="1616" spans="1:9">
      <c r="A1616" t="s">
        <v>2338</v>
      </c>
      <c r="B1616" t="s">
        <v>4690</v>
      </c>
      <c r="C1616">
        <v>0.27</v>
      </c>
      <c r="D1616" s="70">
        <v>45990</v>
      </c>
      <c r="E1616" s="70">
        <v>45997</v>
      </c>
      <c r="F1616" s="70">
        <v>45990</v>
      </c>
      <c r="G1616" s="70">
        <v>45997</v>
      </c>
      <c r="H1616">
        <v>7.08</v>
      </c>
      <c r="I1616" s="71">
        <v>0</v>
      </c>
    </row>
    <row r="1617" spans="1:9">
      <c r="A1617" t="s">
        <v>2333</v>
      </c>
      <c r="B1617" t="s">
        <v>4735</v>
      </c>
      <c r="C1617">
        <v>0.27</v>
      </c>
      <c r="D1617" s="70">
        <v>45990</v>
      </c>
      <c r="E1617" s="70">
        <v>45997</v>
      </c>
      <c r="F1617" s="70">
        <v>45990</v>
      </c>
      <c r="G1617" s="70">
        <v>45997</v>
      </c>
      <c r="H1617">
        <v>7.08</v>
      </c>
      <c r="I1617" s="71">
        <v>0</v>
      </c>
    </row>
    <row r="1618" spans="1:9">
      <c r="A1618" t="s">
        <v>4229</v>
      </c>
      <c r="B1618" t="s">
        <v>3753</v>
      </c>
      <c r="C1618">
        <v>0.73</v>
      </c>
      <c r="D1618" s="70">
        <v>45990</v>
      </c>
      <c r="E1618" s="70">
        <v>46011</v>
      </c>
      <c r="F1618" s="70">
        <v>45990</v>
      </c>
      <c r="G1618" s="70">
        <v>46011</v>
      </c>
      <c r="H1618">
        <v>4.6500000000000004</v>
      </c>
      <c r="I1618" s="71">
        <v>0</v>
      </c>
    </row>
    <row r="1619" spans="1:9">
      <c r="A1619" t="s">
        <v>4419</v>
      </c>
      <c r="B1619" t="s">
        <v>4690</v>
      </c>
      <c r="C1619">
        <v>0.27</v>
      </c>
      <c r="D1619" s="70">
        <v>45990</v>
      </c>
      <c r="E1619" s="70">
        <v>45997</v>
      </c>
      <c r="F1619" s="70">
        <v>45990</v>
      </c>
      <c r="G1619" s="70">
        <v>45997</v>
      </c>
      <c r="H1619">
        <v>7.08</v>
      </c>
      <c r="I1619" s="71">
        <v>0</v>
      </c>
    </row>
    <row r="1620" spans="1:9">
      <c r="A1620" t="s">
        <v>2185</v>
      </c>
      <c r="B1620" t="s">
        <v>4728</v>
      </c>
      <c r="C1620">
        <v>0.27</v>
      </c>
      <c r="D1620" s="70">
        <v>45990</v>
      </c>
      <c r="E1620" s="70">
        <v>45997</v>
      </c>
      <c r="F1620" s="70">
        <v>45990</v>
      </c>
      <c r="G1620" s="70">
        <v>45997</v>
      </c>
      <c r="H1620">
        <v>4.58</v>
      </c>
      <c r="I1620" s="71">
        <v>0</v>
      </c>
    </row>
    <row r="1621" spans="1:9">
      <c r="A1621" t="s">
        <v>1237</v>
      </c>
      <c r="B1621" t="s">
        <v>4736</v>
      </c>
      <c r="C1621">
        <v>0.27</v>
      </c>
      <c r="D1621" s="70">
        <v>45990</v>
      </c>
      <c r="E1621" s="70">
        <v>45997</v>
      </c>
      <c r="F1621" s="70">
        <v>45990</v>
      </c>
      <c r="G1621" s="70">
        <v>45997</v>
      </c>
      <c r="H1621">
        <v>6.62</v>
      </c>
      <c r="I1621" s="71">
        <v>0</v>
      </c>
    </row>
    <row r="1622" spans="1:9">
      <c r="A1622" t="s">
        <v>4420</v>
      </c>
      <c r="B1622" t="s">
        <v>4690</v>
      </c>
      <c r="C1622">
        <v>0.27</v>
      </c>
      <c r="D1622" s="70">
        <v>45990</v>
      </c>
      <c r="E1622" s="70">
        <v>45997</v>
      </c>
      <c r="F1622" s="70">
        <v>45990</v>
      </c>
      <c r="G1622" s="70">
        <v>45997</v>
      </c>
      <c r="H1622">
        <v>7.08</v>
      </c>
      <c r="I1622" s="71">
        <v>0</v>
      </c>
    </row>
    <row r="1623" spans="1:9">
      <c r="A1623" t="s">
        <v>4205</v>
      </c>
      <c r="B1623" t="s">
        <v>4724</v>
      </c>
      <c r="C1623">
        <v>0.27</v>
      </c>
      <c r="D1623" s="70">
        <v>45990</v>
      </c>
      <c r="E1623" s="70">
        <v>45997</v>
      </c>
      <c r="F1623" s="70">
        <v>45990</v>
      </c>
      <c r="G1623" s="70">
        <v>45997</v>
      </c>
      <c r="H1623">
        <v>3.96</v>
      </c>
      <c r="I1623" s="71">
        <v>0</v>
      </c>
    </row>
    <row r="1624" spans="1:9">
      <c r="A1624" t="s">
        <v>1238</v>
      </c>
      <c r="B1624" t="s">
        <v>4736</v>
      </c>
      <c r="C1624">
        <v>0.27</v>
      </c>
      <c r="D1624" s="70">
        <v>45990</v>
      </c>
      <c r="E1624" s="70">
        <v>45997</v>
      </c>
      <c r="F1624" s="70">
        <v>45990</v>
      </c>
      <c r="G1624" s="70">
        <v>45997</v>
      </c>
      <c r="H1624">
        <v>6.62</v>
      </c>
      <c r="I1624" s="71">
        <v>0</v>
      </c>
    </row>
    <row r="1625" spans="1:9">
      <c r="A1625" t="s">
        <v>4421</v>
      </c>
      <c r="B1625" t="s">
        <v>4690</v>
      </c>
      <c r="C1625">
        <v>0.27</v>
      </c>
      <c r="D1625" s="70">
        <v>45990</v>
      </c>
      <c r="E1625" s="70">
        <v>45997</v>
      </c>
      <c r="F1625" s="70">
        <v>45990</v>
      </c>
      <c r="G1625" s="70">
        <v>45997</v>
      </c>
      <c r="H1625">
        <v>7.08</v>
      </c>
      <c r="I1625" s="71">
        <v>0</v>
      </c>
    </row>
    <row r="1626" spans="1:9">
      <c r="A1626" t="s">
        <v>3976</v>
      </c>
      <c r="B1626" t="s">
        <v>4728</v>
      </c>
      <c r="C1626">
        <v>0.27</v>
      </c>
      <c r="D1626" s="70">
        <v>45990</v>
      </c>
      <c r="E1626" s="70">
        <v>45997</v>
      </c>
      <c r="F1626" s="70">
        <v>45990</v>
      </c>
      <c r="G1626" s="70">
        <v>45997</v>
      </c>
      <c r="H1626">
        <v>4.5</v>
      </c>
      <c r="I1626" s="71">
        <v>0</v>
      </c>
    </row>
    <row r="1627" spans="1:9">
      <c r="A1627" t="s">
        <v>4422</v>
      </c>
      <c r="B1627" t="s">
        <v>4690</v>
      </c>
      <c r="C1627">
        <v>0.27</v>
      </c>
      <c r="D1627" s="70">
        <v>45990</v>
      </c>
      <c r="E1627" s="70">
        <v>45997</v>
      </c>
      <c r="F1627" s="70">
        <v>45990</v>
      </c>
      <c r="G1627" s="70">
        <v>45997</v>
      </c>
      <c r="H1627">
        <v>7.08</v>
      </c>
      <c r="I1627" s="71">
        <v>0</v>
      </c>
    </row>
    <row r="1628" spans="1:9">
      <c r="A1628" t="s">
        <v>4088</v>
      </c>
      <c r="B1628" t="s">
        <v>4728</v>
      </c>
      <c r="C1628">
        <v>0.27</v>
      </c>
      <c r="D1628" s="70">
        <v>45990</v>
      </c>
      <c r="E1628" s="70">
        <v>45997</v>
      </c>
      <c r="F1628" s="70">
        <v>45990</v>
      </c>
      <c r="G1628" s="70">
        <v>45997</v>
      </c>
      <c r="H1628">
        <v>4.5</v>
      </c>
      <c r="I1628" s="71">
        <v>0</v>
      </c>
    </row>
    <row r="1629" spans="1:9">
      <c r="A1629" t="s">
        <v>1240</v>
      </c>
      <c r="B1629" t="s">
        <v>4736</v>
      </c>
      <c r="C1629">
        <v>0.27</v>
      </c>
      <c r="D1629" s="70">
        <v>45990</v>
      </c>
      <c r="E1629" s="70">
        <v>45997</v>
      </c>
      <c r="F1629" s="70">
        <v>45990</v>
      </c>
      <c r="G1629" s="70">
        <v>45997</v>
      </c>
      <c r="H1629">
        <v>6.62</v>
      </c>
      <c r="I1629" s="71">
        <v>0</v>
      </c>
    </row>
    <row r="1630" spans="1:9">
      <c r="A1630" t="s">
        <v>2339</v>
      </c>
      <c r="B1630" t="s">
        <v>4690</v>
      </c>
      <c r="C1630">
        <v>0.27</v>
      </c>
      <c r="D1630" s="70">
        <v>45990</v>
      </c>
      <c r="E1630" s="70">
        <v>45997</v>
      </c>
      <c r="F1630" s="70">
        <v>45990</v>
      </c>
      <c r="G1630" s="70">
        <v>45997</v>
      </c>
      <c r="H1630">
        <v>7.08</v>
      </c>
      <c r="I1630" s="71">
        <v>0</v>
      </c>
    </row>
    <row r="1631" spans="1:9">
      <c r="A1631" t="s">
        <v>2189</v>
      </c>
      <c r="B1631" t="s">
        <v>4728</v>
      </c>
      <c r="C1631">
        <v>0.27</v>
      </c>
      <c r="D1631" s="70">
        <v>45990</v>
      </c>
      <c r="E1631" s="70">
        <v>45997</v>
      </c>
      <c r="F1631" s="70">
        <v>45990</v>
      </c>
      <c r="G1631" s="70">
        <v>45997</v>
      </c>
      <c r="H1631">
        <v>4.5</v>
      </c>
      <c r="I1631" s="71">
        <v>0</v>
      </c>
    </row>
    <row r="1632" spans="1:9">
      <c r="A1632" t="s">
        <v>4423</v>
      </c>
      <c r="B1632" t="s">
        <v>4690</v>
      </c>
      <c r="C1632">
        <v>0.27</v>
      </c>
      <c r="D1632" s="70">
        <v>45990</v>
      </c>
      <c r="E1632" s="70">
        <v>45997</v>
      </c>
      <c r="F1632" s="70">
        <v>45990</v>
      </c>
      <c r="G1632" s="70">
        <v>45997</v>
      </c>
      <c r="H1632">
        <v>7.08</v>
      </c>
      <c r="I1632" s="71">
        <v>0</v>
      </c>
    </row>
    <row r="1633" spans="1:9">
      <c r="A1633" t="s">
        <v>4206</v>
      </c>
      <c r="B1633" t="s">
        <v>4728</v>
      </c>
      <c r="C1633">
        <v>0.27</v>
      </c>
      <c r="D1633" s="70">
        <v>45990</v>
      </c>
      <c r="E1633" s="70">
        <v>45997</v>
      </c>
      <c r="F1633" s="70">
        <v>45990</v>
      </c>
      <c r="G1633" s="70">
        <v>45997</v>
      </c>
      <c r="H1633">
        <v>4.5</v>
      </c>
      <c r="I1633" s="71">
        <v>0</v>
      </c>
    </row>
    <row r="1634" spans="1:9">
      <c r="A1634" t="s">
        <v>4103</v>
      </c>
      <c r="B1634" t="s">
        <v>4726</v>
      </c>
      <c r="C1634">
        <v>0.27</v>
      </c>
      <c r="D1634" s="70">
        <v>45990</v>
      </c>
      <c r="E1634" s="70">
        <v>45997</v>
      </c>
      <c r="F1634" s="70">
        <v>45990</v>
      </c>
      <c r="G1634" s="70">
        <v>45997</v>
      </c>
      <c r="H1634">
        <v>3.81</v>
      </c>
      <c r="I1634" s="71">
        <v>0</v>
      </c>
    </row>
    <row r="1635" spans="1:9">
      <c r="A1635" t="s">
        <v>3447</v>
      </c>
      <c r="B1635" t="s">
        <v>4735</v>
      </c>
      <c r="C1635">
        <v>0.27</v>
      </c>
      <c r="D1635" s="70">
        <v>45990</v>
      </c>
      <c r="E1635" s="70">
        <v>45997</v>
      </c>
      <c r="F1635" s="70">
        <v>45990</v>
      </c>
      <c r="G1635" s="70">
        <v>45997</v>
      </c>
      <c r="H1635">
        <v>7.08</v>
      </c>
      <c r="I1635" s="71">
        <v>0</v>
      </c>
    </row>
    <row r="1636" spans="1:9">
      <c r="A1636" t="s">
        <v>4181</v>
      </c>
      <c r="B1636" t="s">
        <v>3753</v>
      </c>
      <c r="C1636">
        <v>0.73</v>
      </c>
      <c r="D1636" s="70">
        <v>45990</v>
      </c>
      <c r="E1636" s="70">
        <v>46011</v>
      </c>
      <c r="F1636" s="70">
        <v>45990</v>
      </c>
      <c r="G1636" s="70">
        <v>46011</v>
      </c>
      <c r="H1636">
        <v>3.62</v>
      </c>
      <c r="I1636" s="71">
        <v>0</v>
      </c>
    </row>
    <row r="1637" spans="1:9">
      <c r="A1637" t="s">
        <v>787</v>
      </c>
      <c r="B1637" t="s">
        <v>4705</v>
      </c>
      <c r="C1637">
        <v>0.27</v>
      </c>
      <c r="D1637" s="70">
        <v>45990</v>
      </c>
      <c r="E1637" s="70">
        <v>45997</v>
      </c>
      <c r="F1637" s="70">
        <v>45990</v>
      </c>
      <c r="G1637" s="70">
        <v>45997</v>
      </c>
      <c r="H1637">
        <v>1.54</v>
      </c>
      <c r="I1637" s="71">
        <v>0</v>
      </c>
    </row>
    <row r="1638" spans="1:9">
      <c r="A1638" t="s">
        <v>2233</v>
      </c>
      <c r="B1638" t="s">
        <v>4699</v>
      </c>
      <c r="C1638">
        <v>0.27</v>
      </c>
      <c r="D1638" s="70">
        <v>45990</v>
      </c>
      <c r="E1638" s="70">
        <v>45997</v>
      </c>
      <c r="F1638" s="70">
        <v>45990</v>
      </c>
      <c r="G1638" s="70">
        <v>45997</v>
      </c>
      <c r="H1638">
        <v>1.31</v>
      </c>
      <c r="I1638" s="71">
        <v>0</v>
      </c>
    </row>
    <row r="1639" spans="1:9">
      <c r="A1639" t="s">
        <v>1308</v>
      </c>
      <c r="B1639" t="s">
        <v>4697</v>
      </c>
      <c r="C1639">
        <v>0.27</v>
      </c>
      <c r="D1639" s="70">
        <v>45990</v>
      </c>
      <c r="E1639" s="70">
        <v>45997</v>
      </c>
      <c r="F1639" s="70">
        <v>45990</v>
      </c>
      <c r="G1639" s="70">
        <v>45997</v>
      </c>
      <c r="H1639">
        <v>1.62</v>
      </c>
      <c r="I1639" s="71">
        <v>0</v>
      </c>
    </row>
    <row r="1640" spans="1:9">
      <c r="A1640" t="s">
        <v>3312</v>
      </c>
      <c r="B1640" t="s">
        <v>4712</v>
      </c>
      <c r="C1640">
        <v>0.27</v>
      </c>
      <c r="D1640" s="70">
        <v>45990</v>
      </c>
      <c r="E1640" s="70">
        <v>45997</v>
      </c>
      <c r="F1640" s="70">
        <v>45990</v>
      </c>
      <c r="G1640" s="70">
        <v>45997</v>
      </c>
      <c r="H1640">
        <v>3.88</v>
      </c>
      <c r="I1640" s="71">
        <v>0</v>
      </c>
    </row>
    <row r="1641" spans="1:9">
      <c r="A1641" t="s">
        <v>3367</v>
      </c>
      <c r="B1641" t="s">
        <v>4715</v>
      </c>
      <c r="C1641">
        <v>0.27</v>
      </c>
      <c r="D1641" s="70">
        <v>45990</v>
      </c>
      <c r="E1641" s="70">
        <v>45997</v>
      </c>
      <c r="F1641" s="70">
        <v>45990</v>
      </c>
      <c r="G1641" s="70">
        <v>45997</v>
      </c>
      <c r="H1641">
        <v>5.42</v>
      </c>
      <c r="I1641" s="71">
        <v>0</v>
      </c>
    </row>
    <row r="1642" spans="1:9">
      <c r="A1642" t="s">
        <v>613</v>
      </c>
      <c r="B1642" t="s">
        <v>4707</v>
      </c>
      <c r="C1642">
        <v>0.27</v>
      </c>
      <c r="D1642" s="70">
        <v>45990</v>
      </c>
      <c r="E1642" s="70">
        <v>45997</v>
      </c>
      <c r="F1642" s="70">
        <v>45990</v>
      </c>
      <c r="G1642" s="70">
        <v>45997</v>
      </c>
      <c r="H1642">
        <v>3.27</v>
      </c>
      <c r="I1642" s="71">
        <v>0</v>
      </c>
    </row>
    <row r="1643" spans="1:9">
      <c r="A1643" t="s">
        <v>3968</v>
      </c>
      <c r="B1643" t="s">
        <v>4735</v>
      </c>
      <c r="C1643">
        <v>0.27</v>
      </c>
      <c r="D1643" s="70">
        <v>45990</v>
      </c>
      <c r="E1643" s="70">
        <v>45997</v>
      </c>
      <c r="F1643" s="70">
        <v>45990</v>
      </c>
      <c r="G1643" s="70">
        <v>45997</v>
      </c>
      <c r="H1643">
        <v>7.08</v>
      </c>
      <c r="I1643" s="71">
        <v>0</v>
      </c>
    </row>
    <row r="1644" spans="1:9">
      <c r="A1644" t="s">
        <v>1603</v>
      </c>
      <c r="B1644" t="s">
        <v>4736</v>
      </c>
      <c r="C1644">
        <v>0.27</v>
      </c>
      <c r="D1644" s="70">
        <v>45990</v>
      </c>
      <c r="E1644" s="70">
        <v>45997</v>
      </c>
      <c r="F1644" s="70">
        <v>45990</v>
      </c>
      <c r="G1644" s="70">
        <v>45997</v>
      </c>
      <c r="H1644">
        <v>6.62</v>
      </c>
      <c r="I1644" s="71">
        <v>0</v>
      </c>
    </row>
    <row r="1645" spans="1:9">
      <c r="A1645" t="s">
        <v>1633</v>
      </c>
      <c r="B1645" t="s">
        <v>4736</v>
      </c>
      <c r="C1645">
        <v>0.27</v>
      </c>
      <c r="D1645" s="70">
        <v>45990</v>
      </c>
      <c r="E1645" s="70">
        <v>45997</v>
      </c>
      <c r="F1645" s="70">
        <v>45990</v>
      </c>
      <c r="G1645" s="70">
        <v>45997</v>
      </c>
      <c r="H1645">
        <v>6.62</v>
      </c>
      <c r="I1645" s="71">
        <v>0</v>
      </c>
    </row>
    <row r="1646" spans="1:9">
      <c r="A1646" t="s">
        <v>4404</v>
      </c>
      <c r="B1646" t="s">
        <v>4736</v>
      </c>
      <c r="C1646">
        <v>0.27</v>
      </c>
      <c r="D1646" s="70">
        <v>45990</v>
      </c>
      <c r="E1646" s="70">
        <v>45997</v>
      </c>
      <c r="F1646" s="70">
        <v>45990</v>
      </c>
      <c r="G1646" s="70">
        <v>45997</v>
      </c>
      <c r="H1646">
        <v>6.62</v>
      </c>
      <c r="I1646" s="71">
        <v>0</v>
      </c>
    </row>
    <row r="1647" spans="1:9">
      <c r="A1647" t="s">
        <v>4405</v>
      </c>
      <c r="B1647" t="s">
        <v>4736</v>
      </c>
      <c r="C1647">
        <v>0.27</v>
      </c>
      <c r="D1647" s="70">
        <v>45990</v>
      </c>
      <c r="E1647" s="70">
        <v>45997</v>
      </c>
      <c r="F1647" s="70">
        <v>45990</v>
      </c>
      <c r="G1647" s="70">
        <v>45997</v>
      </c>
      <c r="H1647">
        <v>6.62</v>
      </c>
      <c r="I1647" s="71">
        <v>0</v>
      </c>
    </row>
    <row r="1648" spans="1:9">
      <c r="A1648" t="s">
        <v>1236</v>
      </c>
      <c r="B1648" t="s">
        <v>4736</v>
      </c>
      <c r="C1648">
        <v>0.27</v>
      </c>
      <c r="D1648" s="70">
        <v>45990</v>
      </c>
      <c r="E1648" s="70">
        <v>45997</v>
      </c>
      <c r="F1648" s="70">
        <v>45990</v>
      </c>
      <c r="G1648" s="70">
        <v>45997</v>
      </c>
      <c r="H1648">
        <v>6.62</v>
      </c>
      <c r="I1648" s="71">
        <v>0</v>
      </c>
    </row>
    <row r="1649" spans="1:9">
      <c r="A1649" t="s">
        <v>1239</v>
      </c>
      <c r="B1649" t="s">
        <v>4736</v>
      </c>
      <c r="C1649">
        <v>0.27</v>
      </c>
      <c r="D1649" s="70">
        <v>45990</v>
      </c>
      <c r="E1649" s="70">
        <v>45997</v>
      </c>
      <c r="F1649" s="70">
        <v>45990</v>
      </c>
      <c r="G1649" s="70">
        <v>45997</v>
      </c>
      <c r="H1649">
        <v>6.62</v>
      </c>
      <c r="I1649" s="71">
        <v>0</v>
      </c>
    </row>
    <row r="1650" spans="1:9">
      <c r="A1650" t="s">
        <v>3735</v>
      </c>
      <c r="B1650" t="s">
        <v>3380</v>
      </c>
      <c r="C1650">
        <v>0.73</v>
      </c>
      <c r="D1650" s="70">
        <v>45991</v>
      </c>
      <c r="E1650" s="70">
        <v>46012</v>
      </c>
      <c r="F1650" s="70">
        <v>45991</v>
      </c>
      <c r="G1650" s="70">
        <v>46012</v>
      </c>
      <c r="H1650">
        <v>2.65</v>
      </c>
      <c r="I1650" s="71">
        <v>0</v>
      </c>
    </row>
    <row r="1651" spans="1:9">
      <c r="A1651" t="s">
        <v>4020</v>
      </c>
      <c r="B1651" t="s">
        <v>3005</v>
      </c>
      <c r="C1651">
        <v>0.73</v>
      </c>
      <c r="D1651" s="70">
        <v>45991</v>
      </c>
      <c r="E1651" s="70">
        <v>46012</v>
      </c>
      <c r="F1651" s="70">
        <v>45991</v>
      </c>
      <c r="G1651" s="70">
        <v>46012</v>
      </c>
      <c r="H1651">
        <v>3.69</v>
      </c>
      <c r="I1651" s="71">
        <v>0</v>
      </c>
    </row>
    <row r="1652" spans="1:9">
      <c r="A1652" t="s">
        <v>4021</v>
      </c>
      <c r="B1652" t="s">
        <v>3007</v>
      </c>
      <c r="C1652">
        <v>0.73</v>
      </c>
      <c r="D1652" s="70">
        <v>45991</v>
      </c>
      <c r="E1652" s="70">
        <v>46012</v>
      </c>
      <c r="F1652" s="70">
        <v>45991</v>
      </c>
      <c r="G1652" s="70">
        <v>46012</v>
      </c>
      <c r="H1652">
        <v>5.54</v>
      </c>
      <c r="I1652" s="71">
        <v>0</v>
      </c>
    </row>
    <row r="1653" spans="1:9">
      <c r="A1653" t="s">
        <v>3745</v>
      </c>
      <c r="B1653" t="s">
        <v>3746</v>
      </c>
      <c r="C1653">
        <v>0.73</v>
      </c>
      <c r="D1653" s="70">
        <v>45991</v>
      </c>
      <c r="E1653" s="70">
        <v>46012</v>
      </c>
      <c r="F1653" s="70">
        <v>45991</v>
      </c>
      <c r="G1653" s="70">
        <v>46012</v>
      </c>
      <c r="H1653">
        <v>3.65</v>
      </c>
      <c r="I1653" s="71">
        <v>0</v>
      </c>
    </row>
    <row r="1654" spans="1:9">
      <c r="A1654" t="s">
        <v>3927</v>
      </c>
      <c r="B1654" t="s">
        <v>3823</v>
      </c>
      <c r="C1654">
        <v>0.73</v>
      </c>
      <c r="D1654" s="70">
        <v>45991</v>
      </c>
      <c r="E1654" s="70">
        <v>46012</v>
      </c>
      <c r="F1654" s="70">
        <v>45991</v>
      </c>
      <c r="G1654" s="70">
        <v>46012</v>
      </c>
      <c r="H1654">
        <v>3.38</v>
      </c>
      <c r="I1654" s="71">
        <v>0</v>
      </c>
    </row>
    <row r="1655" spans="1:9">
      <c r="A1655" t="s">
        <v>3681</v>
      </c>
      <c r="B1655" t="s">
        <v>3088</v>
      </c>
      <c r="C1655">
        <v>0.73</v>
      </c>
      <c r="D1655" s="70">
        <v>45991</v>
      </c>
      <c r="E1655" s="70">
        <v>46012</v>
      </c>
      <c r="F1655" s="70">
        <v>45991</v>
      </c>
      <c r="G1655" s="70">
        <v>46012</v>
      </c>
      <c r="H1655">
        <v>1.85</v>
      </c>
      <c r="I1655" s="71">
        <v>0</v>
      </c>
    </row>
    <row r="1656" spans="1:9">
      <c r="A1656" t="s">
        <v>3996</v>
      </c>
      <c r="B1656" t="s">
        <v>4732</v>
      </c>
      <c r="C1656">
        <v>0.27</v>
      </c>
      <c r="D1656" s="70">
        <v>45991</v>
      </c>
      <c r="E1656" s="70">
        <v>45998</v>
      </c>
      <c r="F1656" s="70">
        <v>45991</v>
      </c>
      <c r="G1656" s="70">
        <v>45998</v>
      </c>
      <c r="H1656">
        <v>7.58</v>
      </c>
      <c r="I1656" s="71">
        <v>0</v>
      </c>
    </row>
    <row r="1657" spans="1:9">
      <c r="A1657" t="s">
        <v>673</v>
      </c>
      <c r="B1657" t="s">
        <v>4710</v>
      </c>
      <c r="C1657">
        <v>0.27</v>
      </c>
      <c r="D1657" s="70">
        <v>45991</v>
      </c>
      <c r="E1657" s="70">
        <v>45998</v>
      </c>
      <c r="F1657" s="70">
        <v>45991</v>
      </c>
      <c r="G1657" s="70">
        <v>45998</v>
      </c>
      <c r="H1657">
        <v>2.81</v>
      </c>
      <c r="I1657" s="71">
        <v>0</v>
      </c>
    </row>
    <row r="1658" spans="1:9">
      <c r="A1658" t="s">
        <v>3864</v>
      </c>
      <c r="B1658" t="s">
        <v>4734</v>
      </c>
      <c r="C1658">
        <v>0.27</v>
      </c>
      <c r="D1658" s="70">
        <v>45991</v>
      </c>
      <c r="E1658" s="70">
        <v>45998</v>
      </c>
      <c r="F1658" s="70">
        <v>45991</v>
      </c>
      <c r="G1658" s="70">
        <v>45998</v>
      </c>
      <c r="H1658">
        <v>5.54</v>
      </c>
      <c r="I1658" s="71">
        <v>0</v>
      </c>
    </row>
    <row r="1659" spans="1:9">
      <c r="A1659" t="s">
        <v>2413</v>
      </c>
      <c r="B1659" t="s">
        <v>4684</v>
      </c>
      <c r="C1659">
        <v>0.27</v>
      </c>
      <c r="D1659" s="70">
        <v>45991</v>
      </c>
      <c r="E1659" s="70">
        <v>45998</v>
      </c>
      <c r="F1659" s="70">
        <v>45991</v>
      </c>
      <c r="G1659" s="70">
        <v>45998</v>
      </c>
      <c r="H1659">
        <v>2.04</v>
      </c>
      <c r="I1659" s="71">
        <v>0</v>
      </c>
    </row>
    <row r="1660" spans="1:9">
      <c r="A1660" t="s">
        <v>2414</v>
      </c>
      <c r="B1660" t="s">
        <v>4685</v>
      </c>
      <c r="C1660">
        <v>0.27</v>
      </c>
      <c r="D1660" s="70">
        <v>45991</v>
      </c>
      <c r="E1660" s="70">
        <v>45998</v>
      </c>
      <c r="F1660" s="70">
        <v>45991</v>
      </c>
      <c r="G1660" s="70">
        <v>45998</v>
      </c>
      <c r="H1660">
        <v>2.04</v>
      </c>
      <c r="I1660" s="71">
        <v>0</v>
      </c>
    </row>
    <row r="1661" spans="1:9">
      <c r="A1661" t="s">
        <v>1295</v>
      </c>
      <c r="B1661" t="s">
        <v>4697</v>
      </c>
      <c r="C1661">
        <v>0.27</v>
      </c>
      <c r="D1661" s="70">
        <v>45992</v>
      </c>
      <c r="E1661" s="70">
        <v>45999</v>
      </c>
      <c r="F1661" s="70">
        <v>45992</v>
      </c>
      <c r="G1661" s="70">
        <v>45999</v>
      </c>
      <c r="H1661">
        <v>5.77</v>
      </c>
      <c r="I1661" s="71">
        <v>0</v>
      </c>
    </row>
    <row r="1662" spans="1:9">
      <c r="A1662" t="s">
        <v>3838</v>
      </c>
      <c r="B1662" t="s">
        <v>4697</v>
      </c>
      <c r="C1662">
        <v>0.27</v>
      </c>
      <c r="D1662" s="70">
        <v>45992</v>
      </c>
      <c r="E1662" s="70">
        <v>45999</v>
      </c>
      <c r="F1662" s="70">
        <v>45992</v>
      </c>
      <c r="G1662" s="70">
        <v>45999</v>
      </c>
      <c r="H1662">
        <v>5.92</v>
      </c>
      <c r="I1662" s="71">
        <v>0</v>
      </c>
    </row>
    <row r="1663" spans="1:9">
      <c r="A1663" t="s">
        <v>1296</v>
      </c>
      <c r="B1663" t="s">
        <v>4697</v>
      </c>
      <c r="C1663">
        <v>0.27</v>
      </c>
      <c r="D1663" s="70">
        <v>45992</v>
      </c>
      <c r="E1663" s="70">
        <v>45999</v>
      </c>
      <c r="F1663" s="70">
        <v>45992</v>
      </c>
      <c r="G1663" s="70">
        <v>45999</v>
      </c>
      <c r="H1663">
        <v>5.92</v>
      </c>
      <c r="I1663" s="71">
        <v>0</v>
      </c>
    </row>
    <row r="1664" spans="1:9">
      <c r="A1664" t="s">
        <v>1565</v>
      </c>
      <c r="B1664" t="s">
        <v>4733</v>
      </c>
      <c r="C1664">
        <v>0.27</v>
      </c>
      <c r="D1664" s="70">
        <v>45992</v>
      </c>
      <c r="E1664" s="70">
        <v>45999</v>
      </c>
      <c r="F1664" s="70">
        <v>45992</v>
      </c>
      <c r="G1664" s="70">
        <v>45999</v>
      </c>
      <c r="H1664">
        <v>2.88</v>
      </c>
      <c r="I1664" s="71">
        <v>0</v>
      </c>
    </row>
    <row r="1665" spans="1:9">
      <c r="A1665" t="s">
        <v>4029</v>
      </c>
      <c r="B1665" t="s">
        <v>3821</v>
      </c>
      <c r="C1665">
        <v>0.73</v>
      </c>
      <c r="D1665" s="70">
        <v>45992</v>
      </c>
      <c r="E1665" s="70">
        <v>46013</v>
      </c>
      <c r="F1665" s="70">
        <v>45992</v>
      </c>
      <c r="G1665" s="70">
        <v>46013</v>
      </c>
      <c r="H1665">
        <v>4</v>
      </c>
      <c r="I1665" s="71">
        <v>0</v>
      </c>
    </row>
    <row r="1666" spans="1:9">
      <c r="A1666" t="s">
        <v>4031</v>
      </c>
      <c r="B1666" t="s">
        <v>3753</v>
      </c>
      <c r="C1666">
        <v>0.73</v>
      </c>
      <c r="D1666" s="70">
        <v>45992</v>
      </c>
      <c r="E1666" s="70">
        <v>46013</v>
      </c>
      <c r="F1666" s="70">
        <v>45992</v>
      </c>
      <c r="G1666" s="70">
        <v>46013</v>
      </c>
      <c r="H1666">
        <v>3.23</v>
      </c>
      <c r="I1666" s="71">
        <v>0</v>
      </c>
    </row>
    <row r="1667" spans="1:9">
      <c r="A1667" t="s">
        <v>4009</v>
      </c>
      <c r="B1667" t="s">
        <v>3772</v>
      </c>
      <c r="C1667">
        <v>0.73</v>
      </c>
      <c r="D1667" s="70">
        <v>45992</v>
      </c>
      <c r="E1667" s="70">
        <v>46013</v>
      </c>
      <c r="F1667" s="70">
        <v>45992</v>
      </c>
      <c r="G1667" s="70">
        <v>46013</v>
      </c>
      <c r="H1667">
        <v>3.65</v>
      </c>
      <c r="I1667" s="71">
        <v>0</v>
      </c>
    </row>
    <row r="1668" spans="1:9">
      <c r="A1668" t="s">
        <v>4072</v>
      </c>
      <c r="B1668" t="s">
        <v>3536</v>
      </c>
      <c r="C1668">
        <v>0.73</v>
      </c>
      <c r="D1668" s="70">
        <v>45992</v>
      </c>
      <c r="E1668" s="70">
        <v>46013</v>
      </c>
      <c r="F1668" s="70">
        <v>45992</v>
      </c>
      <c r="G1668" s="70">
        <v>46013</v>
      </c>
      <c r="H1668">
        <v>5.04</v>
      </c>
      <c r="I1668" s="71">
        <v>0</v>
      </c>
    </row>
    <row r="1669" spans="1:9">
      <c r="A1669" t="s">
        <v>1297</v>
      </c>
      <c r="B1669" t="s">
        <v>4697</v>
      </c>
      <c r="C1669">
        <v>0.27</v>
      </c>
      <c r="D1669" s="70">
        <v>45992</v>
      </c>
      <c r="E1669" s="70">
        <v>45999</v>
      </c>
      <c r="F1669" s="70">
        <v>45992</v>
      </c>
      <c r="G1669" s="70">
        <v>45999</v>
      </c>
      <c r="H1669">
        <v>5.42</v>
      </c>
      <c r="I1669" s="71">
        <v>0</v>
      </c>
    </row>
    <row r="1670" spans="1:9">
      <c r="A1670" t="s">
        <v>3843</v>
      </c>
      <c r="B1670" t="s">
        <v>4697</v>
      </c>
      <c r="C1670">
        <v>0.27</v>
      </c>
      <c r="D1670" s="70">
        <v>45992</v>
      </c>
      <c r="E1670" s="70">
        <v>45999</v>
      </c>
      <c r="F1670" s="70">
        <v>45992</v>
      </c>
      <c r="G1670" s="70">
        <v>45999</v>
      </c>
      <c r="H1670">
        <v>5.69</v>
      </c>
      <c r="I1670" s="71">
        <v>0</v>
      </c>
    </row>
    <row r="1671" spans="1:9">
      <c r="A1671" t="s">
        <v>1298</v>
      </c>
      <c r="B1671" t="s">
        <v>4697</v>
      </c>
      <c r="C1671">
        <v>0.27</v>
      </c>
      <c r="D1671" s="70">
        <v>45992</v>
      </c>
      <c r="E1671" s="70">
        <v>45999</v>
      </c>
      <c r="F1671" s="70">
        <v>45992</v>
      </c>
      <c r="G1671" s="70">
        <v>45999</v>
      </c>
      <c r="H1671">
        <v>5.65</v>
      </c>
      <c r="I1671" s="71">
        <v>0</v>
      </c>
    </row>
    <row r="1672" spans="1:9">
      <c r="A1672" t="s">
        <v>1299</v>
      </c>
      <c r="B1672" t="s">
        <v>4697</v>
      </c>
      <c r="C1672">
        <v>0.27</v>
      </c>
      <c r="D1672" s="70">
        <v>45992</v>
      </c>
      <c r="E1672" s="70">
        <v>45999</v>
      </c>
      <c r="F1672" s="70">
        <v>45992</v>
      </c>
      <c r="G1672" s="70">
        <v>45999</v>
      </c>
      <c r="H1672">
        <v>5.77</v>
      </c>
      <c r="I1672" s="71">
        <v>0</v>
      </c>
    </row>
    <row r="1673" spans="1:9">
      <c r="A1673" t="s">
        <v>3971</v>
      </c>
      <c r="B1673" t="s">
        <v>4697</v>
      </c>
      <c r="C1673">
        <v>0.27</v>
      </c>
      <c r="D1673" s="70">
        <v>45992</v>
      </c>
      <c r="E1673" s="70">
        <v>45999</v>
      </c>
      <c r="F1673" s="70">
        <v>45992</v>
      </c>
      <c r="G1673" s="70">
        <v>45999</v>
      </c>
      <c r="H1673">
        <v>6.04</v>
      </c>
      <c r="I1673" s="71">
        <v>0</v>
      </c>
    </row>
    <row r="1674" spans="1:9">
      <c r="A1674" t="s">
        <v>1300</v>
      </c>
      <c r="B1674" t="s">
        <v>4697</v>
      </c>
      <c r="C1674">
        <v>0.27</v>
      </c>
      <c r="D1674" s="70">
        <v>45992</v>
      </c>
      <c r="E1674" s="70">
        <v>45999</v>
      </c>
      <c r="F1674" s="70">
        <v>45992</v>
      </c>
      <c r="G1674" s="70">
        <v>45999</v>
      </c>
      <c r="H1674">
        <v>6.08</v>
      </c>
      <c r="I1674" s="71">
        <v>0</v>
      </c>
    </row>
    <row r="1675" spans="1:9">
      <c r="A1675" t="s">
        <v>2209</v>
      </c>
      <c r="B1675" t="s">
        <v>4718</v>
      </c>
      <c r="C1675">
        <v>0.27</v>
      </c>
      <c r="D1675" s="70">
        <v>45993</v>
      </c>
      <c r="E1675" s="70">
        <v>46000</v>
      </c>
      <c r="F1675" s="70">
        <v>45993</v>
      </c>
      <c r="G1675" s="70">
        <v>46000</v>
      </c>
      <c r="H1675">
        <v>5</v>
      </c>
      <c r="I1675" s="71">
        <v>0</v>
      </c>
    </row>
    <row r="1676" spans="1:9">
      <c r="A1676" t="s">
        <v>3749</v>
      </c>
      <c r="B1676" t="s">
        <v>3325</v>
      </c>
      <c r="C1676">
        <v>0.73</v>
      </c>
      <c r="D1676" s="70">
        <v>45993</v>
      </c>
      <c r="E1676" s="70">
        <v>46014</v>
      </c>
      <c r="F1676" s="70">
        <v>45993</v>
      </c>
      <c r="G1676" s="70">
        <v>46014</v>
      </c>
      <c r="H1676">
        <v>2.58</v>
      </c>
      <c r="I1676" s="71">
        <v>0</v>
      </c>
    </row>
    <row r="1677" spans="1:9">
      <c r="A1677" t="s">
        <v>2179</v>
      </c>
      <c r="B1677" t="s">
        <v>4726</v>
      </c>
      <c r="C1677">
        <v>0.27</v>
      </c>
      <c r="D1677" s="70">
        <v>45993</v>
      </c>
      <c r="E1677" s="70">
        <v>46000</v>
      </c>
      <c r="F1677" s="70">
        <v>45993</v>
      </c>
      <c r="G1677" s="70">
        <v>46000</v>
      </c>
      <c r="H1677">
        <v>3.69</v>
      </c>
      <c r="I1677" s="71">
        <v>0</v>
      </c>
    </row>
    <row r="1678" spans="1:9">
      <c r="A1678" t="s">
        <v>1277</v>
      </c>
      <c r="B1678" t="s">
        <v>4725</v>
      </c>
      <c r="C1678">
        <v>0.27</v>
      </c>
      <c r="D1678" s="70">
        <v>45993</v>
      </c>
      <c r="E1678" s="70">
        <v>46000</v>
      </c>
      <c r="F1678" s="70">
        <v>45993</v>
      </c>
      <c r="G1678" s="70">
        <v>46000</v>
      </c>
      <c r="H1678">
        <v>3.69</v>
      </c>
      <c r="I1678" s="71">
        <v>0</v>
      </c>
    </row>
    <row r="1679" spans="1:9">
      <c r="A1679" t="s">
        <v>4081</v>
      </c>
      <c r="B1679" t="s">
        <v>3821</v>
      </c>
      <c r="C1679">
        <v>0.73</v>
      </c>
      <c r="D1679" s="70">
        <v>45993</v>
      </c>
      <c r="E1679" s="70">
        <v>46014</v>
      </c>
      <c r="F1679" s="70">
        <v>45993</v>
      </c>
      <c r="G1679" s="70">
        <v>46014</v>
      </c>
      <c r="H1679">
        <v>3.96</v>
      </c>
      <c r="I1679" s="71">
        <v>0</v>
      </c>
    </row>
    <row r="1680" spans="1:9">
      <c r="A1680" t="s">
        <v>4085</v>
      </c>
      <c r="B1680" t="s">
        <v>3325</v>
      </c>
      <c r="C1680">
        <v>0.73</v>
      </c>
      <c r="D1680" s="70">
        <v>45993</v>
      </c>
      <c r="E1680" s="70">
        <v>46014</v>
      </c>
      <c r="F1680" s="70">
        <v>45993</v>
      </c>
      <c r="G1680" s="70">
        <v>46014</v>
      </c>
      <c r="H1680">
        <v>3.27</v>
      </c>
      <c r="I1680" s="71">
        <v>0</v>
      </c>
    </row>
    <row r="1681" spans="1:9">
      <c r="A1681" t="s">
        <v>3782</v>
      </c>
      <c r="B1681" t="s">
        <v>4729</v>
      </c>
      <c r="C1681">
        <v>0.27</v>
      </c>
      <c r="D1681" s="70">
        <v>45993</v>
      </c>
      <c r="E1681" s="70">
        <v>46000</v>
      </c>
      <c r="F1681" s="70">
        <v>45993</v>
      </c>
      <c r="G1681" s="70">
        <v>46000</v>
      </c>
      <c r="H1681">
        <v>2.58</v>
      </c>
      <c r="I1681" s="71">
        <v>0</v>
      </c>
    </row>
    <row r="1682" spans="1:9">
      <c r="A1682" t="s">
        <v>629</v>
      </c>
      <c r="B1682" t="s">
        <v>4707</v>
      </c>
      <c r="C1682">
        <v>0.27</v>
      </c>
      <c r="D1682" s="70">
        <v>45994</v>
      </c>
      <c r="E1682" s="70">
        <v>46001</v>
      </c>
      <c r="F1682" s="70">
        <v>45994</v>
      </c>
      <c r="G1682" s="70">
        <v>46001</v>
      </c>
      <c r="H1682">
        <v>1.65</v>
      </c>
      <c r="I1682" s="71">
        <v>0</v>
      </c>
    </row>
    <row r="1683" spans="1:9">
      <c r="A1683" t="s">
        <v>3640</v>
      </c>
      <c r="B1683" t="s">
        <v>4728</v>
      </c>
      <c r="C1683">
        <v>0.27</v>
      </c>
      <c r="D1683" s="70">
        <v>45994</v>
      </c>
      <c r="E1683" s="70">
        <v>46001</v>
      </c>
      <c r="F1683" s="70">
        <v>45994</v>
      </c>
      <c r="G1683" s="70">
        <v>46001</v>
      </c>
      <c r="H1683">
        <v>3.42</v>
      </c>
      <c r="I1683" s="71">
        <v>0</v>
      </c>
    </row>
    <row r="1684" spans="1:9">
      <c r="A1684" t="s">
        <v>3642</v>
      </c>
      <c r="B1684" t="s">
        <v>4724</v>
      </c>
      <c r="C1684">
        <v>0.27</v>
      </c>
      <c r="D1684" s="70">
        <v>45994</v>
      </c>
      <c r="E1684" s="70">
        <v>46001</v>
      </c>
      <c r="F1684" s="70">
        <v>45994</v>
      </c>
      <c r="G1684" s="70">
        <v>46001</v>
      </c>
      <c r="H1684">
        <v>3.42</v>
      </c>
      <c r="I1684" s="71">
        <v>0</v>
      </c>
    </row>
    <row r="1685" spans="1:9">
      <c r="A1685" t="s">
        <v>3948</v>
      </c>
      <c r="B1685" t="s">
        <v>3919</v>
      </c>
      <c r="C1685">
        <v>0.73</v>
      </c>
      <c r="D1685" s="70">
        <v>45994</v>
      </c>
      <c r="E1685" s="70">
        <v>46015</v>
      </c>
      <c r="F1685" s="70">
        <v>45994</v>
      </c>
      <c r="G1685" s="70">
        <v>46015</v>
      </c>
      <c r="H1685">
        <v>5.81</v>
      </c>
      <c r="I1685" s="71">
        <v>0</v>
      </c>
    </row>
    <row r="1686" spans="1:9">
      <c r="A1686" t="s">
        <v>3951</v>
      </c>
      <c r="B1686" t="s">
        <v>3919</v>
      </c>
      <c r="C1686">
        <v>0.73</v>
      </c>
      <c r="D1686" s="70">
        <v>45994</v>
      </c>
      <c r="E1686" s="70">
        <v>46015</v>
      </c>
      <c r="F1686" s="70">
        <v>45994</v>
      </c>
      <c r="G1686" s="70">
        <v>46015</v>
      </c>
      <c r="H1686">
        <v>5.96</v>
      </c>
      <c r="I1686" s="71">
        <v>0</v>
      </c>
    </row>
    <row r="1687" spans="1:9">
      <c r="A1687" t="s">
        <v>4287</v>
      </c>
      <c r="B1687" t="s">
        <v>3770</v>
      </c>
      <c r="C1687">
        <v>0.73</v>
      </c>
      <c r="D1687" s="70">
        <v>45994</v>
      </c>
      <c r="E1687" s="70">
        <v>46015</v>
      </c>
      <c r="F1687" s="70">
        <v>45994</v>
      </c>
      <c r="G1687" s="70">
        <v>46015</v>
      </c>
      <c r="H1687">
        <v>4.1500000000000004</v>
      </c>
      <c r="I1687" s="71">
        <v>0</v>
      </c>
    </row>
    <row r="1688" spans="1:9">
      <c r="A1688" t="s">
        <v>3929</v>
      </c>
      <c r="B1688" t="s">
        <v>3823</v>
      </c>
      <c r="C1688">
        <v>0.73</v>
      </c>
      <c r="D1688" s="70">
        <v>45994</v>
      </c>
      <c r="E1688" s="70">
        <v>46015</v>
      </c>
      <c r="F1688" s="70">
        <v>45994</v>
      </c>
      <c r="G1688" s="70">
        <v>46015</v>
      </c>
      <c r="H1688">
        <v>3.27</v>
      </c>
      <c r="I1688" s="71">
        <v>0</v>
      </c>
    </row>
    <row r="1689" spans="1:9">
      <c r="A1689" t="s">
        <v>4047</v>
      </c>
      <c r="B1689" t="s">
        <v>3823</v>
      </c>
      <c r="C1689">
        <v>0.73</v>
      </c>
      <c r="D1689" s="70">
        <v>45994</v>
      </c>
      <c r="E1689" s="70">
        <v>46015</v>
      </c>
      <c r="F1689" s="70">
        <v>45994</v>
      </c>
      <c r="G1689" s="70">
        <v>46015</v>
      </c>
      <c r="H1689">
        <v>4.2699999999999996</v>
      </c>
      <c r="I1689" s="71">
        <v>0</v>
      </c>
    </row>
    <row r="1690" spans="1:9">
      <c r="A1690" t="s">
        <v>1214</v>
      </c>
      <c r="B1690" t="s">
        <v>4722</v>
      </c>
      <c r="C1690">
        <v>0.27</v>
      </c>
      <c r="D1690" s="70">
        <v>45994</v>
      </c>
      <c r="E1690" s="70">
        <v>46001</v>
      </c>
      <c r="F1690" s="70">
        <v>45994</v>
      </c>
      <c r="G1690" s="70">
        <v>46001</v>
      </c>
      <c r="H1690">
        <v>4.2300000000000004</v>
      </c>
      <c r="I1690" s="71">
        <v>0</v>
      </c>
    </row>
    <row r="1691" spans="1:9">
      <c r="A1691" t="s">
        <v>3930</v>
      </c>
      <c r="B1691" t="s">
        <v>4726</v>
      </c>
      <c r="C1691">
        <v>0.27</v>
      </c>
      <c r="D1691" s="70">
        <v>45994</v>
      </c>
      <c r="E1691" s="70">
        <v>46001</v>
      </c>
      <c r="F1691" s="70">
        <v>45994</v>
      </c>
      <c r="G1691" s="70">
        <v>46001</v>
      </c>
      <c r="H1691">
        <v>3.65</v>
      </c>
      <c r="I1691" s="71">
        <v>0</v>
      </c>
    </row>
    <row r="1692" spans="1:9">
      <c r="A1692" t="s">
        <v>4033</v>
      </c>
      <c r="B1692" t="s">
        <v>4706</v>
      </c>
      <c r="C1692">
        <v>0.27</v>
      </c>
      <c r="D1692" s="70">
        <v>45994</v>
      </c>
      <c r="E1692" s="70">
        <v>46001</v>
      </c>
      <c r="F1692" s="70">
        <v>45994</v>
      </c>
      <c r="G1692" s="70">
        <v>46001</v>
      </c>
      <c r="H1692">
        <v>3.15</v>
      </c>
      <c r="I1692" s="71">
        <v>0</v>
      </c>
    </row>
    <row r="1693" spans="1:9">
      <c r="A1693" t="s">
        <v>3720</v>
      </c>
      <c r="B1693" t="s">
        <v>3400</v>
      </c>
      <c r="C1693">
        <v>0.73</v>
      </c>
      <c r="D1693" s="70">
        <v>45994</v>
      </c>
      <c r="E1693" s="70">
        <v>46015</v>
      </c>
      <c r="F1693" s="70">
        <v>45994</v>
      </c>
      <c r="G1693" s="70">
        <v>46015</v>
      </c>
      <c r="H1693">
        <v>5.23</v>
      </c>
      <c r="I1693" s="71">
        <v>0</v>
      </c>
    </row>
    <row r="1694" spans="1:9">
      <c r="A1694" t="s">
        <v>3957</v>
      </c>
      <c r="B1694" t="s">
        <v>3919</v>
      </c>
      <c r="C1694">
        <v>0.73</v>
      </c>
      <c r="D1694" s="70">
        <v>45994</v>
      </c>
      <c r="E1694" s="70">
        <v>46015</v>
      </c>
      <c r="F1694" s="70">
        <v>45994</v>
      </c>
      <c r="G1694" s="70">
        <v>46015</v>
      </c>
      <c r="H1694">
        <v>5.46</v>
      </c>
      <c r="I1694" s="71">
        <v>0</v>
      </c>
    </row>
    <row r="1695" spans="1:9">
      <c r="A1695" t="s">
        <v>3960</v>
      </c>
      <c r="B1695" t="s">
        <v>3919</v>
      </c>
      <c r="C1695">
        <v>0.73</v>
      </c>
      <c r="D1695" s="70">
        <v>45994</v>
      </c>
      <c r="E1695" s="70">
        <v>46015</v>
      </c>
      <c r="F1695" s="70">
        <v>45994</v>
      </c>
      <c r="G1695" s="70">
        <v>46015</v>
      </c>
      <c r="H1695">
        <v>5.73</v>
      </c>
      <c r="I1695" s="71">
        <v>0</v>
      </c>
    </row>
    <row r="1696" spans="1:9">
      <c r="A1696" t="s">
        <v>4185</v>
      </c>
      <c r="B1696" t="s">
        <v>3919</v>
      </c>
      <c r="C1696">
        <v>0.73</v>
      </c>
      <c r="D1696" s="70">
        <v>45994</v>
      </c>
      <c r="E1696" s="70">
        <v>46015</v>
      </c>
      <c r="F1696" s="70">
        <v>45994</v>
      </c>
      <c r="G1696" s="70">
        <v>46015</v>
      </c>
      <c r="H1696">
        <v>5.81</v>
      </c>
      <c r="I1696" s="71">
        <v>0</v>
      </c>
    </row>
    <row r="1697" spans="1:9">
      <c r="A1697" t="s">
        <v>4109</v>
      </c>
      <c r="B1697" t="s">
        <v>3919</v>
      </c>
      <c r="C1697">
        <v>0.73</v>
      </c>
      <c r="D1697" s="70">
        <v>45994</v>
      </c>
      <c r="E1697" s="70">
        <v>46015</v>
      </c>
      <c r="F1697" s="70">
        <v>45994</v>
      </c>
      <c r="G1697" s="70">
        <v>46015</v>
      </c>
      <c r="H1697">
        <v>6.08</v>
      </c>
      <c r="I1697" s="71">
        <v>0</v>
      </c>
    </row>
    <row r="1698" spans="1:9">
      <c r="A1698" t="s">
        <v>4003</v>
      </c>
      <c r="B1698" t="s">
        <v>3919</v>
      </c>
      <c r="C1698">
        <v>0.73</v>
      </c>
      <c r="D1698" s="70">
        <v>45995</v>
      </c>
      <c r="E1698" s="70">
        <v>46016</v>
      </c>
      <c r="F1698" s="70">
        <v>45995</v>
      </c>
      <c r="G1698" s="70">
        <v>46016</v>
      </c>
      <c r="H1698">
        <v>5.92</v>
      </c>
      <c r="I1698" s="71">
        <v>0</v>
      </c>
    </row>
    <row r="1699" spans="1:9">
      <c r="A1699" t="s">
        <v>1247</v>
      </c>
      <c r="B1699" t="s">
        <v>4728</v>
      </c>
      <c r="C1699">
        <v>0.27</v>
      </c>
      <c r="D1699" s="70">
        <v>45995</v>
      </c>
      <c r="E1699" s="70">
        <v>46002</v>
      </c>
      <c r="F1699" s="70">
        <v>45995</v>
      </c>
      <c r="G1699" s="70">
        <v>46002</v>
      </c>
      <c r="H1699">
        <v>4.38</v>
      </c>
      <c r="I1699" s="71">
        <v>0</v>
      </c>
    </row>
    <row r="1700" spans="1:9">
      <c r="A1700" t="s">
        <v>3938</v>
      </c>
      <c r="B1700" t="s">
        <v>4717</v>
      </c>
      <c r="C1700">
        <v>0.27</v>
      </c>
      <c r="D1700" s="70">
        <v>45995</v>
      </c>
      <c r="E1700" s="70">
        <v>46002</v>
      </c>
      <c r="F1700" s="70">
        <v>45995</v>
      </c>
      <c r="G1700" s="70">
        <v>46002</v>
      </c>
      <c r="H1700">
        <v>2.54</v>
      </c>
      <c r="I1700" s="71">
        <v>0</v>
      </c>
    </row>
    <row r="1701" spans="1:9">
      <c r="A1701" t="s">
        <v>3525</v>
      </c>
      <c r="B1701" t="s">
        <v>3202</v>
      </c>
      <c r="C1701">
        <v>0.73</v>
      </c>
      <c r="D1701" s="70">
        <v>45995</v>
      </c>
      <c r="E1701" s="70">
        <v>46016</v>
      </c>
      <c r="F1701" s="70">
        <v>45995</v>
      </c>
      <c r="G1701" s="70">
        <v>46016</v>
      </c>
      <c r="H1701">
        <v>4</v>
      </c>
      <c r="I1701" s="71">
        <v>0</v>
      </c>
    </row>
    <row r="1702" spans="1:9">
      <c r="A1702" t="s">
        <v>3739</v>
      </c>
      <c r="B1702" t="s">
        <v>2989</v>
      </c>
      <c r="C1702">
        <v>0.73</v>
      </c>
      <c r="D1702" s="70">
        <v>45995</v>
      </c>
      <c r="E1702" s="70">
        <v>46016</v>
      </c>
      <c r="F1702" s="70">
        <v>45995</v>
      </c>
      <c r="G1702" s="70">
        <v>46016</v>
      </c>
      <c r="H1702">
        <v>4.58</v>
      </c>
      <c r="I1702" s="71">
        <v>0</v>
      </c>
    </row>
    <row r="1703" spans="1:9">
      <c r="A1703" t="s">
        <v>4106</v>
      </c>
      <c r="B1703" t="s">
        <v>3635</v>
      </c>
      <c r="C1703">
        <v>0.73</v>
      </c>
      <c r="D1703" s="70">
        <v>45995</v>
      </c>
      <c r="E1703" s="70">
        <v>46016</v>
      </c>
      <c r="F1703" s="70">
        <v>45995</v>
      </c>
      <c r="G1703" s="70">
        <v>46016</v>
      </c>
      <c r="H1703">
        <v>3.5</v>
      </c>
      <c r="I1703" s="71">
        <v>0</v>
      </c>
    </row>
    <row r="1704" spans="1:9">
      <c r="A1704" t="s">
        <v>4240</v>
      </c>
      <c r="B1704" t="s">
        <v>3919</v>
      </c>
      <c r="C1704">
        <v>0.73</v>
      </c>
      <c r="D1704" s="70">
        <v>45995</v>
      </c>
      <c r="E1704" s="70">
        <v>46016</v>
      </c>
      <c r="F1704" s="70">
        <v>45995</v>
      </c>
      <c r="G1704" s="70">
        <v>46016</v>
      </c>
      <c r="H1704">
        <v>6.08</v>
      </c>
      <c r="I1704" s="71">
        <v>0</v>
      </c>
    </row>
    <row r="1705" spans="1:9">
      <c r="A1705" t="s">
        <v>3572</v>
      </c>
      <c r="B1705" t="s">
        <v>3346</v>
      </c>
      <c r="C1705">
        <v>0.73</v>
      </c>
      <c r="D1705" s="70">
        <v>45997</v>
      </c>
      <c r="E1705" s="70">
        <v>46018</v>
      </c>
      <c r="F1705" s="70">
        <v>45997</v>
      </c>
      <c r="G1705" s="70">
        <v>46018</v>
      </c>
      <c r="H1705">
        <v>6.04</v>
      </c>
      <c r="I1705" s="71">
        <v>0</v>
      </c>
    </row>
    <row r="1706" spans="1:9">
      <c r="A1706" t="s">
        <v>4264</v>
      </c>
      <c r="B1706" t="s">
        <v>4724</v>
      </c>
      <c r="C1706">
        <v>0.27</v>
      </c>
      <c r="D1706" s="70">
        <v>45997</v>
      </c>
      <c r="E1706" s="70">
        <v>46004</v>
      </c>
      <c r="F1706" s="70">
        <v>45997</v>
      </c>
      <c r="G1706" s="70">
        <v>46004</v>
      </c>
      <c r="H1706">
        <v>3.54</v>
      </c>
      <c r="I1706" s="71">
        <v>0</v>
      </c>
    </row>
    <row r="1707" spans="1:9">
      <c r="A1707" t="s">
        <v>4080</v>
      </c>
      <c r="B1707" t="s">
        <v>3823</v>
      </c>
      <c r="C1707">
        <v>0.73</v>
      </c>
      <c r="D1707" s="70">
        <v>45997</v>
      </c>
      <c r="E1707" s="70">
        <v>46018</v>
      </c>
      <c r="F1707" s="70">
        <v>45997</v>
      </c>
      <c r="G1707" s="70">
        <v>46018</v>
      </c>
      <c r="H1707">
        <v>3.85</v>
      </c>
      <c r="I1707" s="71">
        <v>0</v>
      </c>
    </row>
    <row r="1708" spans="1:9">
      <c r="A1708" t="s">
        <v>2326</v>
      </c>
      <c r="B1708" t="s">
        <v>4726</v>
      </c>
      <c r="C1708">
        <v>0.27</v>
      </c>
      <c r="D1708" s="70">
        <v>45997</v>
      </c>
      <c r="E1708" s="70">
        <v>46004</v>
      </c>
      <c r="F1708" s="70">
        <v>45997</v>
      </c>
      <c r="G1708" s="70">
        <v>46004</v>
      </c>
      <c r="H1708">
        <v>3.58</v>
      </c>
      <c r="I1708" s="71">
        <v>0</v>
      </c>
    </row>
    <row r="1709" spans="1:9">
      <c r="A1709" t="s">
        <v>4050</v>
      </c>
      <c r="B1709" t="s">
        <v>3823</v>
      </c>
      <c r="C1709">
        <v>0.73</v>
      </c>
      <c r="D1709" s="70">
        <v>45997</v>
      </c>
      <c r="E1709" s="70">
        <v>46018</v>
      </c>
      <c r="F1709" s="70">
        <v>45997</v>
      </c>
      <c r="G1709" s="70">
        <v>46018</v>
      </c>
      <c r="H1709">
        <v>4.1900000000000004</v>
      </c>
      <c r="I1709" s="71">
        <v>0</v>
      </c>
    </row>
    <row r="1710" spans="1:9">
      <c r="A1710" t="s">
        <v>3575</v>
      </c>
      <c r="B1710" t="s">
        <v>3473</v>
      </c>
      <c r="C1710">
        <v>0.73</v>
      </c>
      <c r="D1710" s="70">
        <v>45998</v>
      </c>
      <c r="E1710" s="70">
        <v>46019</v>
      </c>
      <c r="F1710" s="70">
        <v>45998</v>
      </c>
      <c r="G1710" s="70">
        <v>46019</v>
      </c>
      <c r="H1710">
        <v>7.08</v>
      </c>
      <c r="I1710" s="71">
        <v>0</v>
      </c>
    </row>
    <row r="1711" spans="1:9">
      <c r="A1711" t="s">
        <v>4265</v>
      </c>
      <c r="B1711" t="s">
        <v>3770</v>
      </c>
      <c r="C1711">
        <v>0.73</v>
      </c>
      <c r="D1711" s="70">
        <v>45998</v>
      </c>
      <c r="E1711" s="70">
        <v>46019</v>
      </c>
      <c r="F1711" s="70">
        <v>45998</v>
      </c>
      <c r="G1711" s="70">
        <v>46019</v>
      </c>
      <c r="H1711">
        <v>3.15</v>
      </c>
      <c r="I1711" s="71">
        <v>0</v>
      </c>
    </row>
    <row r="1712" spans="1:9">
      <c r="A1712" t="s">
        <v>4479</v>
      </c>
      <c r="B1712" t="s">
        <v>4389</v>
      </c>
      <c r="C1712">
        <v>0.73</v>
      </c>
      <c r="D1712" s="70">
        <v>45998</v>
      </c>
      <c r="E1712" s="70">
        <v>46019</v>
      </c>
      <c r="F1712" s="70">
        <v>45998</v>
      </c>
      <c r="G1712" s="70">
        <v>46019</v>
      </c>
      <c r="H1712">
        <v>7.35</v>
      </c>
      <c r="I1712" s="71">
        <v>0</v>
      </c>
    </row>
    <row r="1713" spans="1:9">
      <c r="A1713" t="s">
        <v>4300</v>
      </c>
      <c r="B1713" t="s">
        <v>3770</v>
      </c>
      <c r="C1713">
        <v>0.73</v>
      </c>
      <c r="D1713" s="70">
        <v>45998</v>
      </c>
      <c r="E1713" s="70">
        <v>46019</v>
      </c>
      <c r="F1713" s="70">
        <v>45998</v>
      </c>
      <c r="G1713" s="70">
        <v>46019</v>
      </c>
      <c r="H1713">
        <v>3.5</v>
      </c>
      <c r="I1713" s="71">
        <v>0</v>
      </c>
    </row>
    <row r="1714" spans="1:9">
      <c r="A1714" t="s">
        <v>4480</v>
      </c>
      <c r="B1714" t="s">
        <v>4410</v>
      </c>
      <c r="C1714">
        <v>0.73</v>
      </c>
      <c r="D1714" s="70">
        <v>45998</v>
      </c>
      <c r="E1714" s="70">
        <v>46019</v>
      </c>
      <c r="F1714" s="70">
        <v>45998</v>
      </c>
      <c r="G1714" s="70">
        <v>46019</v>
      </c>
      <c r="H1714">
        <v>7.12</v>
      </c>
      <c r="I1714" s="71">
        <v>0</v>
      </c>
    </row>
    <row r="1715" spans="1:9">
      <c r="A1715" t="s">
        <v>4481</v>
      </c>
      <c r="B1715" t="s">
        <v>4389</v>
      </c>
      <c r="C1715">
        <v>0.73</v>
      </c>
      <c r="D1715" s="70">
        <v>45998</v>
      </c>
      <c r="E1715" s="70">
        <v>46019</v>
      </c>
      <c r="F1715" s="70">
        <v>45998</v>
      </c>
      <c r="G1715" s="70">
        <v>46019</v>
      </c>
      <c r="H1715">
        <v>7.35</v>
      </c>
      <c r="I1715" s="71">
        <v>0</v>
      </c>
    </row>
    <row r="1716" spans="1:9">
      <c r="A1716" t="s">
        <v>4482</v>
      </c>
      <c r="B1716" t="s">
        <v>4389</v>
      </c>
      <c r="C1716">
        <v>0.73</v>
      </c>
      <c r="D1716" s="70">
        <v>45998</v>
      </c>
      <c r="E1716" s="70">
        <v>46019</v>
      </c>
      <c r="F1716" s="70">
        <v>45998</v>
      </c>
      <c r="G1716" s="70">
        <v>46019</v>
      </c>
      <c r="H1716">
        <v>7.35</v>
      </c>
      <c r="I1716" s="71">
        <v>0</v>
      </c>
    </row>
    <row r="1717" spans="1:9">
      <c r="A1717" t="s">
        <v>4071</v>
      </c>
      <c r="B1717" t="s">
        <v>3823</v>
      </c>
      <c r="C1717">
        <v>0.73</v>
      </c>
      <c r="D1717" s="70">
        <v>45998</v>
      </c>
      <c r="E1717" s="70">
        <v>46019</v>
      </c>
      <c r="F1717" s="70">
        <v>45998</v>
      </c>
      <c r="G1717" s="70">
        <v>46019</v>
      </c>
      <c r="H1717">
        <v>3.46</v>
      </c>
      <c r="I1717" s="71">
        <v>0</v>
      </c>
    </row>
    <row r="1718" spans="1:9">
      <c r="A1718" t="s">
        <v>3711</v>
      </c>
      <c r="B1718" t="s">
        <v>3473</v>
      </c>
      <c r="C1718">
        <v>0.73</v>
      </c>
      <c r="D1718" s="70">
        <v>45998</v>
      </c>
      <c r="E1718" s="70">
        <v>46019</v>
      </c>
      <c r="F1718" s="70">
        <v>45998</v>
      </c>
      <c r="G1718" s="70">
        <v>46019</v>
      </c>
      <c r="H1718">
        <v>7.08</v>
      </c>
      <c r="I1718" s="71">
        <v>0</v>
      </c>
    </row>
    <row r="1719" spans="1:9">
      <c r="A1719" t="s">
        <v>4424</v>
      </c>
      <c r="B1719" t="s">
        <v>4407</v>
      </c>
      <c r="C1719">
        <v>0.73</v>
      </c>
      <c r="D1719" s="70">
        <v>45998</v>
      </c>
      <c r="E1719" s="70">
        <v>46019</v>
      </c>
      <c r="F1719" s="70">
        <v>45998</v>
      </c>
      <c r="G1719" s="70">
        <v>46019</v>
      </c>
      <c r="H1719">
        <v>6.62</v>
      </c>
      <c r="I1719" s="71">
        <v>0</v>
      </c>
    </row>
    <row r="1720" spans="1:9">
      <c r="A1720" t="s">
        <v>4513</v>
      </c>
      <c r="B1720" t="s">
        <v>4389</v>
      </c>
      <c r="C1720">
        <v>0.73</v>
      </c>
      <c r="D1720" s="70">
        <v>45998</v>
      </c>
      <c r="E1720" s="70">
        <v>46019</v>
      </c>
      <c r="F1720" s="70">
        <v>45998</v>
      </c>
      <c r="G1720" s="70">
        <v>46019</v>
      </c>
      <c r="H1720">
        <v>7.08</v>
      </c>
      <c r="I1720" s="71">
        <v>0</v>
      </c>
    </row>
    <row r="1721" spans="1:9">
      <c r="A1721" t="s">
        <v>4514</v>
      </c>
      <c r="B1721" t="s">
        <v>4389</v>
      </c>
      <c r="C1721">
        <v>0.73</v>
      </c>
      <c r="D1721" s="70">
        <v>45998</v>
      </c>
      <c r="E1721" s="70">
        <v>46019</v>
      </c>
      <c r="F1721" s="70">
        <v>45998</v>
      </c>
      <c r="G1721" s="70">
        <v>46019</v>
      </c>
      <c r="H1721">
        <v>7.08</v>
      </c>
      <c r="I1721" s="71">
        <v>0</v>
      </c>
    </row>
    <row r="1722" spans="1:9">
      <c r="A1722" t="s">
        <v>4515</v>
      </c>
      <c r="B1722" t="s">
        <v>4389</v>
      </c>
      <c r="C1722">
        <v>0.73</v>
      </c>
      <c r="D1722" s="70">
        <v>45998</v>
      </c>
      <c r="E1722" s="70">
        <v>46019</v>
      </c>
      <c r="F1722" s="70">
        <v>45998</v>
      </c>
      <c r="G1722" s="70">
        <v>46019</v>
      </c>
      <c r="H1722">
        <v>7.08</v>
      </c>
      <c r="I1722" s="71">
        <v>0</v>
      </c>
    </row>
    <row r="1723" spans="1:9">
      <c r="A1723" t="s">
        <v>4516</v>
      </c>
      <c r="B1723" t="s">
        <v>4389</v>
      </c>
      <c r="C1723">
        <v>0.73</v>
      </c>
      <c r="D1723" s="70">
        <v>45998</v>
      </c>
      <c r="E1723" s="70">
        <v>46019</v>
      </c>
      <c r="F1723" s="70">
        <v>45998</v>
      </c>
      <c r="G1723" s="70">
        <v>46019</v>
      </c>
      <c r="H1723">
        <v>7.08</v>
      </c>
      <c r="I1723" s="71">
        <v>0</v>
      </c>
    </row>
    <row r="1724" spans="1:9">
      <c r="A1724" t="s">
        <v>3472</v>
      </c>
      <c r="B1724" t="s">
        <v>3473</v>
      </c>
      <c r="C1724">
        <v>0.73</v>
      </c>
      <c r="D1724" s="70">
        <v>45998</v>
      </c>
      <c r="E1724" s="70">
        <v>46019</v>
      </c>
      <c r="F1724" s="70">
        <v>45998</v>
      </c>
      <c r="G1724" s="70">
        <v>46019</v>
      </c>
      <c r="H1724">
        <v>7.08</v>
      </c>
      <c r="I1724" s="71">
        <v>0</v>
      </c>
    </row>
    <row r="1725" spans="1:9">
      <c r="A1725" t="s">
        <v>1262</v>
      </c>
      <c r="B1725" t="s">
        <v>4725</v>
      </c>
      <c r="C1725">
        <v>0.27</v>
      </c>
      <c r="D1725" s="70">
        <v>45998</v>
      </c>
      <c r="E1725" s="70">
        <v>46005</v>
      </c>
      <c r="F1725" s="70">
        <v>45998</v>
      </c>
      <c r="G1725" s="70">
        <v>46005</v>
      </c>
      <c r="H1725">
        <v>4</v>
      </c>
      <c r="I1725" s="71">
        <v>0</v>
      </c>
    </row>
    <row r="1726" spans="1:9">
      <c r="A1726" t="s">
        <v>4252</v>
      </c>
      <c r="B1726" t="s">
        <v>4726</v>
      </c>
      <c r="C1726">
        <v>0.27</v>
      </c>
      <c r="D1726" s="70">
        <v>45998</v>
      </c>
      <c r="E1726" s="70">
        <v>46005</v>
      </c>
      <c r="F1726" s="70">
        <v>45998</v>
      </c>
      <c r="G1726" s="70">
        <v>46005</v>
      </c>
      <c r="H1726">
        <v>4</v>
      </c>
      <c r="I1726" s="71">
        <v>0</v>
      </c>
    </row>
    <row r="1727" spans="1:9">
      <c r="A1727" t="s">
        <v>4469</v>
      </c>
      <c r="B1727" t="s">
        <v>4389</v>
      </c>
      <c r="C1727">
        <v>0.73</v>
      </c>
      <c r="D1727" s="70">
        <v>45998</v>
      </c>
      <c r="E1727" s="70">
        <v>46019</v>
      </c>
      <c r="F1727" s="70">
        <v>45998</v>
      </c>
      <c r="G1727" s="70">
        <v>46019</v>
      </c>
      <c r="H1727">
        <v>7.08</v>
      </c>
      <c r="I1727" s="71">
        <v>0</v>
      </c>
    </row>
    <row r="1728" spans="1:9">
      <c r="A1728" t="s">
        <v>4302</v>
      </c>
      <c r="B1728" t="s">
        <v>3770</v>
      </c>
      <c r="C1728">
        <v>0.73</v>
      </c>
      <c r="D1728" s="70">
        <v>45998</v>
      </c>
      <c r="E1728" s="70">
        <v>46019</v>
      </c>
      <c r="F1728" s="70">
        <v>45998</v>
      </c>
      <c r="G1728" s="70">
        <v>46019</v>
      </c>
      <c r="H1728">
        <v>4.58</v>
      </c>
      <c r="I1728" s="71">
        <v>0</v>
      </c>
    </row>
    <row r="1729" spans="1:9">
      <c r="A1729" t="s">
        <v>4409</v>
      </c>
      <c r="B1729" t="s">
        <v>4410</v>
      </c>
      <c r="C1729">
        <v>0.73</v>
      </c>
      <c r="D1729" s="70">
        <v>45998</v>
      </c>
      <c r="E1729" s="70">
        <v>46019</v>
      </c>
      <c r="F1729" s="70">
        <v>45998</v>
      </c>
      <c r="G1729" s="70">
        <v>46019</v>
      </c>
      <c r="H1729">
        <v>6.62</v>
      </c>
      <c r="I1729" s="71">
        <v>0</v>
      </c>
    </row>
    <row r="1730" spans="1:9">
      <c r="A1730" t="s">
        <v>4470</v>
      </c>
      <c r="B1730" t="s">
        <v>4389</v>
      </c>
      <c r="C1730">
        <v>0.73</v>
      </c>
      <c r="D1730" s="70">
        <v>45998</v>
      </c>
      <c r="E1730" s="70">
        <v>46019</v>
      </c>
      <c r="F1730" s="70">
        <v>45998</v>
      </c>
      <c r="G1730" s="70">
        <v>46019</v>
      </c>
      <c r="H1730">
        <v>7.08</v>
      </c>
      <c r="I1730" s="71">
        <v>0</v>
      </c>
    </row>
    <row r="1731" spans="1:9">
      <c r="A1731" t="s">
        <v>4289</v>
      </c>
      <c r="B1731" t="s">
        <v>3772</v>
      </c>
      <c r="C1731">
        <v>0.73</v>
      </c>
      <c r="D1731" s="70">
        <v>45998</v>
      </c>
      <c r="E1731" s="70">
        <v>46019</v>
      </c>
      <c r="F1731" s="70">
        <v>45998</v>
      </c>
      <c r="G1731" s="70">
        <v>46019</v>
      </c>
      <c r="H1731">
        <v>3.96</v>
      </c>
      <c r="I1731" s="71">
        <v>0</v>
      </c>
    </row>
    <row r="1732" spans="1:9">
      <c r="A1732" t="s">
        <v>4411</v>
      </c>
      <c r="B1732" t="s">
        <v>4410</v>
      </c>
      <c r="C1732">
        <v>0.73</v>
      </c>
      <c r="D1732" s="70">
        <v>45998</v>
      </c>
      <c r="E1732" s="70">
        <v>46019</v>
      </c>
      <c r="F1732" s="70">
        <v>45998</v>
      </c>
      <c r="G1732" s="70">
        <v>46019</v>
      </c>
      <c r="H1732">
        <v>6.62</v>
      </c>
      <c r="I1732" s="71">
        <v>0</v>
      </c>
    </row>
    <row r="1733" spans="1:9">
      <c r="A1733" t="s">
        <v>4471</v>
      </c>
      <c r="B1733" t="s">
        <v>4389</v>
      </c>
      <c r="C1733">
        <v>0.73</v>
      </c>
      <c r="D1733" s="70">
        <v>45998</v>
      </c>
      <c r="E1733" s="70">
        <v>46019</v>
      </c>
      <c r="F1733" s="70">
        <v>45998</v>
      </c>
      <c r="G1733" s="70">
        <v>46019</v>
      </c>
      <c r="H1733">
        <v>7.08</v>
      </c>
      <c r="I1733" s="71">
        <v>0</v>
      </c>
    </row>
    <row r="1734" spans="1:9">
      <c r="A1734" t="s">
        <v>4118</v>
      </c>
      <c r="B1734" t="s">
        <v>3770</v>
      </c>
      <c r="C1734">
        <v>0.73</v>
      </c>
      <c r="D1734" s="70">
        <v>45998</v>
      </c>
      <c r="E1734" s="70">
        <v>46019</v>
      </c>
      <c r="F1734" s="70">
        <v>45998</v>
      </c>
      <c r="G1734" s="70">
        <v>46019</v>
      </c>
      <c r="H1734">
        <v>4.5</v>
      </c>
      <c r="I1734" s="71">
        <v>0</v>
      </c>
    </row>
    <row r="1735" spans="1:9">
      <c r="A1735" t="s">
        <v>4472</v>
      </c>
      <c r="B1735" t="s">
        <v>4389</v>
      </c>
      <c r="C1735">
        <v>0.73</v>
      </c>
      <c r="D1735" s="70">
        <v>45998</v>
      </c>
      <c r="E1735" s="70">
        <v>46019</v>
      </c>
      <c r="F1735" s="70">
        <v>45998</v>
      </c>
      <c r="G1735" s="70">
        <v>46019</v>
      </c>
      <c r="H1735">
        <v>7.08</v>
      </c>
      <c r="I1735" s="71">
        <v>0</v>
      </c>
    </row>
    <row r="1736" spans="1:9">
      <c r="A1736" t="s">
        <v>4182</v>
      </c>
      <c r="B1736" t="s">
        <v>3770</v>
      </c>
      <c r="C1736">
        <v>0.73</v>
      </c>
      <c r="D1736" s="70">
        <v>45998</v>
      </c>
      <c r="E1736" s="70">
        <v>46019</v>
      </c>
      <c r="F1736" s="70">
        <v>45998</v>
      </c>
      <c r="G1736" s="70">
        <v>46019</v>
      </c>
      <c r="H1736">
        <v>4.5</v>
      </c>
      <c r="I1736" s="71">
        <v>0</v>
      </c>
    </row>
    <row r="1737" spans="1:9">
      <c r="A1737" t="s">
        <v>4412</v>
      </c>
      <c r="B1737" t="s">
        <v>4410</v>
      </c>
      <c r="C1737">
        <v>0.73</v>
      </c>
      <c r="D1737" s="70">
        <v>45998</v>
      </c>
      <c r="E1737" s="70">
        <v>46019</v>
      </c>
      <c r="F1737" s="70">
        <v>45998</v>
      </c>
      <c r="G1737" s="70">
        <v>46019</v>
      </c>
      <c r="H1737">
        <v>6.62</v>
      </c>
      <c r="I1737" s="71">
        <v>0</v>
      </c>
    </row>
    <row r="1738" spans="1:9">
      <c r="A1738" t="s">
        <v>4473</v>
      </c>
      <c r="B1738" t="s">
        <v>4389</v>
      </c>
      <c r="C1738">
        <v>0.73</v>
      </c>
      <c r="D1738" s="70">
        <v>45998</v>
      </c>
      <c r="E1738" s="70">
        <v>46019</v>
      </c>
      <c r="F1738" s="70">
        <v>45998</v>
      </c>
      <c r="G1738" s="70">
        <v>46019</v>
      </c>
      <c r="H1738">
        <v>7.08</v>
      </c>
      <c r="I1738" s="71">
        <v>0</v>
      </c>
    </row>
    <row r="1739" spans="1:9">
      <c r="A1739" t="s">
        <v>4183</v>
      </c>
      <c r="B1739" t="s">
        <v>3770</v>
      </c>
      <c r="C1739">
        <v>0.73</v>
      </c>
      <c r="D1739" s="70">
        <v>45998</v>
      </c>
      <c r="E1739" s="70">
        <v>46019</v>
      </c>
      <c r="F1739" s="70">
        <v>45998</v>
      </c>
      <c r="G1739" s="70">
        <v>46019</v>
      </c>
      <c r="H1739">
        <v>4.5</v>
      </c>
      <c r="I1739" s="71">
        <v>0</v>
      </c>
    </row>
    <row r="1740" spans="1:9">
      <c r="A1740" t="s">
        <v>4474</v>
      </c>
      <c r="B1740" t="s">
        <v>4389</v>
      </c>
      <c r="C1740">
        <v>0.73</v>
      </c>
      <c r="D1740" s="70">
        <v>45998</v>
      </c>
      <c r="E1740" s="70">
        <v>46019</v>
      </c>
      <c r="F1740" s="70">
        <v>45998</v>
      </c>
      <c r="G1740" s="70">
        <v>46019</v>
      </c>
      <c r="H1740">
        <v>7.08</v>
      </c>
      <c r="I1740" s="71">
        <v>0</v>
      </c>
    </row>
    <row r="1741" spans="1:9">
      <c r="A1741" t="s">
        <v>4290</v>
      </c>
      <c r="B1741" t="s">
        <v>3770</v>
      </c>
      <c r="C1741">
        <v>0.73</v>
      </c>
      <c r="D1741" s="70">
        <v>45998</v>
      </c>
      <c r="E1741" s="70">
        <v>46019</v>
      </c>
      <c r="F1741" s="70">
        <v>45998</v>
      </c>
      <c r="G1741" s="70">
        <v>46019</v>
      </c>
      <c r="H1741">
        <v>4.5</v>
      </c>
      <c r="I1741" s="71">
        <v>0</v>
      </c>
    </row>
    <row r="1742" spans="1:9">
      <c r="A1742" t="s">
        <v>4208</v>
      </c>
      <c r="B1742" t="s">
        <v>3823</v>
      </c>
      <c r="C1742">
        <v>0.73</v>
      </c>
      <c r="D1742" s="70">
        <v>45998</v>
      </c>
      <c r="E1742" s="70">
        <v>46019</v>
      </c>
      <c r="F1742" s="70">
        <v>45998</v>
      </c>
      <c r="G1742" s="70">
        <v>46019</v>
      </c>
      <c r="H1742">
        <v>3.81</v>
      </c>
      <c r="I1742" s="71">
        <v>0</v>
      </c>
    </row>
    <row r="1743" spans="1:9">
      <c r="A1743" t="s">
        <v>3564</v>
      </c>
      <c r="B1743" t="s">
        <v>3473</v>
      </c>
      <c r="C1743">
        <v>0.73</v>
      </c>
      <c r="D1743" s="70">
        <v>45998</v>
      </c>
      <c r="E1743" s="70">
        <v>46019</v>
      </c>
      <c r="F1743" s="70">
        <v>45998</v>
      </c>
      <c r="G1743" s="70">
        <v>46019</v>
      </c>
      <c r="H1743">
        <v>7.08</v>
      </c>
      <c r="I1743" s="71">
        <v>0</v>
      </c>
    </row>
    <row r="1744" spans="1:9">
      <c r="A1744" t="s">
        <v>609</v>
      </c>
      <c r="B1744" t="s">
        <v>4707</v>
      </c>
      <c r="C1744">
        <v>0.27</v>
      </c>
      <c r="D1744" s="70">
        <v>45998</v>
      </c>
      <c r="E1744" s="70">
        <v>46005</v>
      </c>
      <c r="F1744" s="70">
        <v>45998</v>
      </c>
      <c r="G1744" s="70">
        <v>46005</v>
      </c>
      <c r="H1744">
        <v>2.35</v>
      </c>
      <c r="I1744" s="71">
        <v>0</v>
      </c>
    </row>
    <row r="1745" spans="1:9">
      <c r="A1745" t="s">
        <v>3594</v>
      </c>
      <c r="B1745" t="s">
        <v>3091</v>
      </c>
      <c r="C1745">
        <v>0.73</v>
      </c>
      <c r="D1745" s="70">
        <v>45998</v>
      </c>
      <c r="E1745" s="70">
        <v>46019</v>
      </c>
      <c r="F1745" s="70">
        <v>45998</v>
      </c>
      <c r="G1745" s="70">
        <v>46019</v>
      </c>
      <c r="H1745">
        <v>1.54</v>
      </c>
      <c r="I1745" s="71">
        <v>0</v>
      </c>
    </row>
    <row r="1746" spans="1:9">
      <c r="A1746" t="s">
        <v>3647</v>
      </c>
      <c r="B1746" t="s">
        <v>2989</v>
      </c>
      <c r="C1746">
        <v>0.73</v>
      </c>
      <c r="D1746" s="70">
        <v>45998</v>
      </c>
      <c r="E1746" s="70">
        <v>46019</v>
      </c>
      <c r="F1746" s="70">
        <v>45998</v>
      </c>
      <c r="G1746" s="70">
        <v>46019</v>
      </c>
      <c r="H1746">
        <v>1.31</v>
      </c>
      <c r="I1746" s="71">
        <v>0</v>
      </c>
    </row>
    <row r="1747" spans="1:9">
      <c r="A1747" t="s">
        <v>3648</v>
      </c>
      <c r="B1747" t="s">
        <v>2913</v>
      </c>
      <c r="C1747">
        <v>0.73</v>
      </c>
      <c r="D1747" s="70">
        <v>45998</v>
      </c>
      <c r="E1747" s="70">
        <v>46019</v>
      </c>
      <c r="F1747" s="70">
        <v>45998</v>
      </c>
      <c r="G1747" s="70">
        <v>46019</v>
      </c>
      <c r="H1747">
        <v>1.62</v>
      </c>
      <c r="I1747" s="71">
        <v>0</v>
      </c>
    </row>
    <row r="1748" spans="1:9">
      <c r="A1748" t="s">
        <v>3453</v>
      </c>
      <c r="B1748" t="s">
        <v>3067</v>
      </c>
      <c r="C1748">
        <v>0.73</v>
      </c>
      <c r="D1748" s="70">
        <v>45998</v>
      </c>
      <c r="E1748" s="70">
        <v>46019</v>
      </c>
      <c r="F1748" s="70">
        <v>45998</v>
      </c>
      <c r="G1748" s="70">
        <v>46019</v>
      </c>
      <c r="H1748">
        <v>3.88</v>
      </c>
      <c r="I1748" s="71">
        <v>0</v>
      </c>
    </row>
    <row r="1749" spans="1:9">
      <c r="A1749" t="s">
        <v>3490</v>
      </c>
      <c r="B1749" t="s">
        <v>3123</v>
      </c>
      <c r="C1749">
        <v>0.73</v>
      </c>
      <c r="D1749" s="70">
        <v>45998</v>
      </c>
      <c r="E1749" s="70">
        <v>46019</v>
      </c>
      <c r="F1749" s="70">
        <v>45998</v>
      </c>
      <c r="G1749" s="70">
        <v>46019</v>
      </c>
      <c r="H1749">
        <v>5.42</v>
      </c>
      <c r="I1749" s="71">
        <v>0</v>
      </c>
    </row>
    <row r="1750" spans="1:9">
      <c r="A1750" t="s">
        <v>4124</v>
      </c>
      <c r="B1750" t="s">
        <v>3380</v>
      </c>
      <c r="C1750">
        <v>0.73</v>
      </c>
      <c r="D1750" s="70">
        <v>45998</v>
      </c>
      <c r="E1750" s="70">
        <v>46019</v>
      </c>
      <c r="F1750" s="70">
        <v>45998</v>
      </c>
      <c r="G1750" s="70">
        <v>46019</v>
      </c>
      <c r="H1750">
        <v>3.27</v>
      </c>
      <c r="I1750" s="71">
        <v>0</v>
      </c>
    </row>
    <row r="1751" spans="1:9">
      <c r="A1751" t="s">
        <v>4105</v>
      </c>
      <c r="B1751" t="s">
        <v>3473</v>
      </c>
      <c r="C1751">
        <v>0.73</v>
      </c>
      <c r="D1751" s="70">
        <v>45998</v>
      </c>
      <c r="E1751" s="70">
        <v>46019</v>
      </c>
      <c r="F1751" s="70">
        <v>45998</v>
      </c>
      <c r="G1751" s="70">
        <v>46019</v>
      </c>
      <c r="H1751">
        <v>7.08</v>
      </c>
      <c r="I1751" s="71">
        <v>0</v>
      </c>
    </row>
    <row r="1752" spans="1:9">
      <c r="A1752" t="s">
        <v>4458</v>
      </c>
      <c r="B1752" t="s">
        <v>4410</v>
      </c>
      <c r="C1752">
        <v>0.73</v>
      </c>
      <c r="D1752" s="70">
        <v>45998</v>
      </c>
      <c r="E1752" s="70">
        <v>46019</v>
      </c>
      <c r="F1752" s="70">
        <v>45998</v>
      </c>
      <c r="G1752" s="70">
        <v>46019</v>
      </c>
      <c r="H1752">
        <v>6.62</v>
      </c>
      <c r="I1752" s="71">
        <v>0</v>
      </c>
    </row>
    <row r="1753" spans="1:9">
      <c r="A1753" t="s">
        <v>4459</v>
      </c>
      <c r="B1753" t="s">
        <v>4410</v>
      </c>
      <c r="C1753">
        <v>0.73</v>
      </c>
      <c r="D1753" s="70">
        <v>45998</v>
      </c>
      <c r="E1753" s="70">
        <v>46019</v>
      </c>
      <c r="F1753" s="70">
        <v>45998</v>
      </c>
      <c r="G1753" s="70">
        <v>46019</v>
      </c>
      <c r="H1753">
        <v>6.62</v>
      </c>
      <c r="I1753" s="71">
        <v>0</v>
      </c>
    </row>
    <row r="1754" spans="1:9">
      <c r="A1754" t="s">
        <v>4460</v>
      </c>
      <c r="B1754" t="s">
        <v>4410</v>
      </c>
      <c r="C1754">
        <v>0.73</v>
      </c>
      <c r="D1754" s="70">
        <v>45998</v>
      </c>
      <c r="E1754" s="70">
        <v>46019</v>
      </c>
      <c r="F1754" s="70">
        <v>45998</v>
      </c>
      <c r="G1754" s="70">
        <v>46019</v>
      </c>
      <c r="H1754">
        <v>6.62</v>
      </c>
      <c r="I1754" s="71">
        <v>0</v>
      </c>
    </row>
    <row r="1755" spans="1:9">
      <c r="A1755" t="s">
        <v>4461</v>
      </c>
      <c r="B1755" t="s">
        <v>4410</v>
      </c>
      <c r="C1755">
        <v>0.73</v>
      </c>
      <c r="D1755" s="70">
        <v>45998</v>
      </c>
      <c r="E1755" s="70">
        <v>46019</v>
      </c>
      <c r="F1755" s="70">
        <v>45998</v>
      </c>
      <c r="G1755" s="70">
        <v>46019</v>
      </c>
      <c r="H1755">
        <v>6.62</v>
      </c>
      <c r="I1755" s="71">
        <v>0</v>
      </c>
    </row>
    <row r="1756" spans="1:9">
      <c r="A1756" t="s">
        <v>4413</v>
      </c>
      <c r="B1756" t="s">
        <v>4410</v>
      </c>
      <c r="C1756">
        <v>0.73</v>
      </c>
      <c r="D1756" s="70">
        <v>45998</v>
      </c>
      <c r="E1756" s="70">
        <v>46019</v>
      </c>
      <c r="F1756" s="70">
        <v>45998</v>
      </c>
      <c r="G1756" s="70">
        <v>46019</v>
      </c>
      <c r="H1756">
        <v>6.62</v>
      </c>
      <c r="I1756" s="71">
        <v>0</v>
      </c>
    </row>
    <row r="1757" spans="1:9">
      <c r="A1757" t="s">
        <v>4414</v>
      </c>
      <c r="B1757" t="s">
        <v>4410</v>
      </c>
      <c r="C1757">
        <v>0.73</v>
      </c>
      <c r="D1757" s="70">
        <v>45998</v>
      </c>
      <c r="E1757" s="70">
        <v>46019</v>
      </c>
      <c r="F1757" s="70">
        <v>45998</v>
      </c>
      <c r="G1757" s="70">
        <v>46019</v>
      </c>
      <c r="H1757">
        <v>6.62</v>
      </c>
      <c r="I1757" s="71">
        <v>0</v>
      </c>
    </row>
    <row r="1758" spans="1:9">
      <c r="A1758" t="s">
        <v>654</v>
      </c>
      <c r="B1758" t="s">
        <v>4707</v>
      </c>
      <c r="C1758">
        <v>0.27</v>
      </c>
      <c r="D1758" s="70">
        <v>45999</v>
      </c>
      <c r="E1758" s="70">
        <v>46006</v>
      </c>
      <c r="F1758" s="70">
        <v>45999</v>
      </c>
      <c r="G1758" s="70">
        <v>46006</v>
      </c>
      <c r="H1758">
        <v>2.58</v>
      </c>
      <c r="I1758" s="71">
        <v>0</v>
      </c>
    </row>
    <row r="1759" spans="1:9">
      <c r="A1759" t="s">
        <v>4263</v>
      </c>
      <c r="B1759" t="s">
        <v>4728</v>
      </c>
      <c r="C1759">
        <v>0.27</v>
      </c>
      <c r="D1759" s="70">
        <v>45999</v>
      </c>
      <c r="E1759" s="70">
        <v>46006</v>
      </c>
      <c r="F1759" s="70">
        <v>45999</v>
      </c>
      <c r="G1759" s="70">
        <v>46006</v>
      </c>
      <c r="H1759">
        <v>3.54</v>
      </c>
      <c r="I1759" s="71">
        <v>0</v>
      </c>
    </row>
    <row r="1760" spans="1:9">
      <c r="A1760" t="s">
        <v>4027</v>
      </c>
      <c r="B1760" t="s">
        <v>4728</v>
      </c>
      <c r="C1760">
        <v>0.27</v>
      </c>
      <c r="D1760" s="70">
        <v>45999</v>
      </c>
      <c r="E1760" s="70">
        <v>46006</v>
      </c>
      <c r="F1760" s="70">
        <v>45999</v>
      </c>
      <c r="G1760" s="70">
        <v>46006</v>
      </c>
      <c r="H1760">
        <v>4.1900000000000004</v>
      </c>
      <c r="I1760" s="71">
        <v>0</v>
      </c>
    </row>
    <row r="1761" spans="1:9">
      <c r="A1761" t="s">
        <v>4048</v>
      </c>
      <c r="B1761" t="s">
        <v>4724</v>
      </c>
      <c r="C1761">
        <v>0.27</v>
      </c>
      <c r="D1761" s="70">
        <v>45999</v>
      </c>
      <c r="E1761" s="70">
        <v>46006</v>
      </c>
      <c r="F1761" s="70">
        <v>45999</v>
      </c>
      <c r="G1761" s="70">
        <v>46006</v>
      </c>
      <c r="H1761">
        <v>3.35</v>
      </c>
      <c r="I1761" s="71">
        <v>0</v>
      </c>
    </row>
    <row r="1762" spans="1:9">
      <c r="A1762" t="s">
        <v>4127</v>
      </c>
      <c r="B1762" t="s">
        <v>3481</v>
      </c>
      <c r="C1762">
        <v>0.73</v>
      </c>
      <c r="D1762" s="70">
        <v>45999</v>
      </c>
      <c r="E1762" s="70">
        <v>46020</v>
      </c>
      <c r="F1762" s="70">
        <v>45999</v>
      </c>
      <c r="G1762" s="70">
        <v>46020</v>
      </c>
      <c r="H1762">
        <v>7.58</v>
      </c>
      <c r="I1762" s="71">
        <v>0</v>
      </c>
    </row>
    <row r="1763" spans="1:9">
      <c r="A1763" t="s">
        <v>3988</v>
      </c>
      <c r="B1763" t="s">
        <v>3684</v>
      </c>
      <c r="C1763">
        <v>0.73</v>
      </c>
      <c r="D1763" s="70">
        <v>45999</v>
      </c>
      <c r="E1763" s="70">
        <v>46020</v>
      </c>
      <c r="F1763" s="70">
        <v>45999</v>
      </c>
      <c r="G1763" s="70">
        <v>46020</v>
      </c>
      <c r="H1763">
        <v>2.81</v>
      </c>
      <c r="I1763" s="71">
        <v>0</v>
      </c>
    </row>
    <row r="1764" spans="1:9">
      <c r="A1764" t="s">
        <v>3990</v>
      </c>
      <c r="B1764" t="s">
        <v>3919</v>
      </c>
      <c r="C1764">
        <v>0.73</v>
      </c>
      <c r="D1764" s="70">
        <v>45999</v>
      </c>
      <c r="E1764" s="70">
        <v>46020</v>
      </c>
      <c r="F1764" s="70">
        <v>45999</v>
      </c>
      <c r="G1764" s="70">
        <v>46020</v>
      </c>
      <c r="H1764">
        <v>5.54</v>
      </c>
      <c r="I1764" s="71">
        <v>0</v>
      </c>
    </row>
    <row r="1765" spans="1:9">
      <c r="A1765" t="s">
        <v>4054</v>
      </c>
      <c r="B1765" t="s">
        <v>2733</v>
      </c>
      <c r="C1765">
        <v>0.73</v>
      </c>
      <c r="D1765" s="70">
        <v>45999</v>
      </c>
      <c r="E1765" s="70">
        <v>46020</v>
      </c>
      <c r="F1765" s="70">
        <v>45999</v>
      </c>
      <c r="G1765" s="70">
        <v>46020</v>
      </c>
      <c r="H1765">
        <v>2.04</v>
      </c>
      <c r="I1765" s="71">
        <v>0</v>
      </c>
    </row>
    <row r="1766" spans="1:9">
      <c r="A1766" t="s">
        <v>4055</v>
      </c>
      <c r="B1766" t="s">
        <v>2735</v>
      </c>
      <c r="C1766">
        <v>0.73</v>
      </c>
      <c r="D1766" s="70">
        <v>45999</v>
      </c>
      <c r="E1766" s="70">
        <v>46020</v>
      </c>
      <c r="F1766" s="70">
        <v>45999</v>
      </c>
      <c r="G1766" s="70">
        <v>46020</v>
      </c>
      <c r="H1766">
        <v>2.04</v>
      </c>
      <c r="I1766" s="71">
        <v>0</v>
      </c>
    </row>
    <row r="1767" spans="1:9">
      <c r="A1767" t="s">
        <v>3950</v>
      </c>
      <c r="B1767" t="s">
        <v>2913</v>
      </c>
      <c r="C1767">
        <v>0.73</v>
      </c>
      <c r="D1767" s="70">
        <v>46000</v>
      </c>
      <c r="E1767" s="70">
        <v>46021</v>
      </c>
      <c r="F1767" s="70">
        <v>46000</v>
      </c>
      <c r="G1767" s="70">
        <v>46021</v>
      </c>
      <c r="H1767">
        <v>5.77</v>
      </c>
      <c r="I1767" s="71">
        <v>0</v>
      </c>
    </row>
    <row r="1768" spans="1:9">
      <c r="A1768" t="s">
        <v>3953</v>
      </c>
      <c r="B1768" t="s">
        <v>2913</v>
      </c>
      <c r="C1768">
        <v>0.73</v>
      </c>
      <c r="D1768" s="70">
        <v>46000</v>
      </c>
      <c r="E1768" s="70">
        <v>46021</v>
      </c>
      <c r="F1768" s="70">
        <v>46000</v>
      </c>
      <c r="G1768" s="70">
        <v>46021</v>
      </c>
      <c r="H1768">
        <v>5.92</v>
      </c>
      <c r="I1768" s="71">
        <v>0</v>
      </c>
    </row>
    <row r="1769" spans="1:9">
      <c r="A1769" t="s">
        <v>4005</v>
      </c>
      <c r="B1769" t="s">
        <v>2913</v>
      </c>
      <c r="C1769">
        <v>0.73</v>
      </c>
      <c r="D1769" s="70">
        <v>46000</v>
      </c>
      <c r="E1769" s="70">
        <v>46021</v>
      </c>
      <c r="F1769" s="70">
        <v>46000</v>
      </c>
      <c r="G1769" s="70">
        <v>46021</v>
      </c>
      <c r="H1769">
        <v>5.92</v>
      </c>
      <c r="I1769" s="71">
        <v>0</v>
      </c>
    </row>
    <row r="1770" spans="1:9">
      <c r="A1770" t="s">
        <v>3825</v>
      </c>
      <c r="B1770" t="s">
        <v>3746</v>
      </c>
      <c r="C1770">
        <v>0.73</v>
      </c>
      <c r="D1770" s="70">
        <v>46000</v>
      </c>
      <c r="E1770" s="70">
        <v>46021</v>
      </c>
      <c r="F1770" s="70">
        <v>46000</v>
      </c>
      <c r="G1770" s="70">
        <v>46021</v>
      </c>
      <c r="H1770">
        <v>2.88</v>
      </c>
      <c r="I1770" s="71">
        <v>0</v>
      </c>
    </row>
    <row r="1771" spans="1:9">
      <c r="A1771" t="s">
        <v>3734</v>
      </c>
      <c r="B1771" t="s">
        <v>4733</v>
      </c>
      <c r="C1771">
        <v>0.27</v>
      </c>
      <c r="D1771" s="70">
        <v>46000</v>
      </c>
      <c r="E1771" s="70">
        <v>46007</v>
      </c>
      <c r="F1771" s="70">
        <v>46000</v>
      </c>
      <c r="G1771" s="70">
        <v>46007</v>
      </c>
      <c r="H1771">
        <v>2.73</v>
      </c>
      <c r="I1771" s="71">
        <v>0</v>
      </c>
    </row>
    <row r="1772" spans="1:9">
      <c r="A1772" t="s">
        <v>641</v>
      </c>
      <c r="B1772" t="s">
        <v>4730</v>
      </c>
      <c r="C1772">
        <v>0.27</v>
      </c>
      <c r="D1772" s="70">
        <v>46000</v>
      </c>
      <c r="E1772" s="70">
        <v>46007</v>
      </c>
      <c r="F1772" s="70">
        <v>46000</v>
      </c>
      <c r="G1772" s="70">
        <v>46007</v>
      </c>
      <c r="H1772">
        <v>1.73</v>
      </c>
      <c r="I1772" s="71">
        <v>0</v>
      </c>
    </row>
    <row r="1773" spans="1:9">
      <c r="A1773" t="s">
        <v>3959</v>
      </c>
      <c r="B1773" t="s">
        <v>2913</v>
      </c>
      <c r="C1773">
        <v>0.73</v>
      </c>
      <c r="D1773" s="70">
        <v>46000</v>
      </c>
      <c r="E1773" s="70">
        <v>46021</v>
      </c>
      <c r="F1773" s="70">
        <v>46000</v>
      </c>
      <c r="G1773" s="70">
        <v>46021</v>
      </c>
      <c r="H1773">
        <v>5.42</v>
      </c>
      <c r="I1773" s="71">
        <v>0</v>
      </c>
    </row>
    <row r="1774" spans="1:9">
      <c r="A1774" t="s">
        <v>3962</v>
      </c>
      <c r="B1774" t="s">
        <v>2913</v>
      </c>
      <c r="C1774">
        <v>0.73</v>
      </c>
      <c r="D1774" s="70">
        <v>46000</v>
      </c>
      <c r="E1774" s="70">
        <v>46021</v>
      </c>
      <c r="F1774" s="70">
        <v>46000</v>
      </c>
      <c r="G1774" s="70">
        <v>46021</v>
      </c>
      <c r="H1774">
        <v>5.69</v>
      </c>
      <c r="I1774" s="71">
        <v>0</v>
      </c>
    </row>
    <row r="1775" spans="1:9">
      <c r="A1775" t="s">
        <v>3992</v>
      </c>
      <c r="B1775" t="s">
        <v>2913</v>
      </c>
      <c r="C1775">
        <v>0.73</v>
      </c>
      <c r="D1775" s="70">
        <v>46000</v>
      </c>
      <c r="E1775" s="70">
        <v>46021</v>
      </c>
      <c r="F1775" s="70">
        <v>46000</v>
      </c>
      <c r="G1775" s="70">
        <v>46021</v>
      </c>
      <c r="H1775">
        <v>5.65</v>
      </c>
      <c r="I1775" s="71">
        <v>0</v>
      </c>
    </row>
    <row r="1776" spans="1:9">
      <c r="A1776" t="s">
        <v>4187</v>
      </c>
      <c r="B1776" t="s">
        <v>2913</v>
      </c>
      <c r="C1776">
        <v>0.73</v>
      </c>
      <c r="D1776" s="70">
        <v>46000</v>
      </c>
      <c r="E1776" s="70">
        <v>46021</v>
      </c>
      <c r="F1776" s="70">
        <v>46000</v>
      </c>
      <c r="G1776" s="70">
        <v>46021</v>
      </c>
      <c r="H1776">
        <v>5.77</v>
      </c>
      <c r="I1776" s="71">
        <v>0</v>
      </c>
    </row>
    <row r="1777" spans="1:9">
      <c r="A1777" t="s">
        <v>4111</v>
      </c>
      <c r="B1777" t="s">
        <v>2913</v>
      </c>
      <c r="C1777">
        <v>0.73</v>
      </c>
      <c r="D1777" s="70">
        <v>46000</v>
      </c>
      <c r="E1777" s="70">
        <v>46021</v>
      </c>
      <c r="F1777" s="70">
        <v>46000</v>
      </c>
      <c r="G1777" s="70">
        <v>46021</v>
      </c>
      <c r="H1777">
        <v>6.04</v>
      </c>
      <c r="I1777" s="71">
        <v>0</v>
      </c>
    </row>
    <row r="1778" spans="1:9">
      <c r="A1778" t="s">
        <v>4242</v>
      </c>
      <c r="B1778" t="s">
        <v>2913</v>
      </c>
      <c r="C1778">
        <v>0.73</v>
      </c>
      <c r="D1778" s="70">
        <v>46000</v>
      </c>
      <c r="E1778" s="70">
        <v>46021</v>
      </c>
      <c r="F1778" s="70">
        <v>46000</v>
      </c>
      <c r="G1778" s="70">
        <v>46021</v>
      </c>
      <c r="H1778">
        <v>6.08</v>
      </c>
      <c r="I1778" s="71">
        <v>0</v>
      </c>
    </row>
    <row r="1779" spans="1:9">
      <c r="A1779" t="s">
        <v>3637</v>
      </c>
      <c r="B1779" t="s">
        <v>3400</v>
      </c>
      <c r="C1779">
        <v>0.73</v>
      </c>
      <c r="D1779" s="70">
        <v>46001</v>
      </c>
      <c r="E1779" s="70">
        <v>46022</v>
      </c>
      <c r="F1779" s="70">
        <v>46001</v>
      </c>
      <c r="G1779" s="70">
        <v>46022</v>
      </c>
      <c r="H1779">
        <v>5</v>
      </c>
      <c r="I1779" s="71">
        <v>0</v>
      </c>
    </row>
    <row r="1780" spans="1:9">
      <c r="A1780" t="s">
        <v>1057</v>
      </c>
      <c r="B1780" t="s">
        <v>4699</v>
      </c>
      <c r="C1780">
        <v>0.27</v>
      </c>
      <c r="D1780" s="70">
        <v>46001</v>
      </c>
      <c r="E1780" s="70">
        <v>46008</v>
      </c>
      <c r="F1780" s="70">
        <v>46001</v>
      </c>
      <c r="G1780" s="70">
        <v>46008</v>
      </c>
      <c r="H1780">
        <v>5.31</v>
      </c>
      <c r="I1780" s="71">
        <v>0</v>
      </c>
    </row>
    <row r="1781" spans="1:9">
      <c r="A1781" t="s">
        <v>3837</v>
      </c>
      <c r="B1781" t="s">
        <v>4699</v>
      </c>
      <c r="C1781">
        <v>0.27</v>
      </c>
      <c r="D1781" s="70">
        <v>46001</v>
      </c>
      <c r="E1781" s="70">
        <v>46008</v>
      </c>
      <c r="F1781" s="70">
        <v>46001</v>
      </c>
      <c r="G1781" s="70">
        <v>46008</v>
      </c>
      <c r="H1781">
        <v>5.46</v>
      </c>
      <c r="I1781" s="71">
        <v>0</v>
      </c>
    </row>
    <row r="1782" spans="1:9">
      <c r="A1782" t="s">
        <v>3870</v>
      </c>
      <c r="B1782" t="s">
        <v>4699</v>
      </c>
      <c r="C1782">
        <v>0.27</v>
      </c>
      <c r="D1782" s="70">
        <v>46001</v>
      </c>
      <c r="E1782" s="70">
        <v>46008</v>
      </c>
      <c r="F1782" s="70">
        <v>46001</v>
      </c>
      <c r="G1782" s="70">
        <v>46008</v>
      </c>
      <c r="H1782">
        <v>5.46</v>
      </c>
      <c r="I1782" s="71">
        <v>0</v>
      </c>
    </row>
    <row r="1783" spans="1:9">
      <c r="A1783" t="s">
        <v>3675</v>
      </c>
      <c r="B1783" t="s">
        <v>4722</v>
      </c>
      <c r="C1783">
        <v>0.27</v>
      </c>
      <c r="D1783" s="70">
        <v>46001</v>
      </c>
      <c r="E1783" s="70">
        <v>46008</v>
      </c>
      <c r="F1783" s="70">
        <v>46001</v>
      </c>
      <c r="G1783" s="70">
        <v>46008</v>
      </c>
      <c r="H1783">
        <v>3.69</v>
      </c>
      <c r="I1783" s="71">
        <v>0</v>
      </c>
    </row>
    <row r="1784" spans="1:9">
      <c r="A1784" t="s">
        <v>4030</v>
      </c>
      <c r="B1784" t="s">
        <v>3823</v>
      </c>
      <c r="C1784">
        <v>0.73</v>
      </c>
      <c r="D1784" s="70">
        <v>46001</v>
      </c>
      <c r="E1784" s="70">
        <v>46022</v>
      </c>
      <c r="F1784" s="70">
        <v>46001</v>
      </c>
      <c r="G1784" s="70">
        <v>46022</v>
      </c>
      <c r="H1784">
        <v>3.69</v>
      </c>
      <c r="I1784" s="71">
        <v>0</v>
      </c>
    </row>
    <row r="1785" spans="1:9">
      <c r="A1785" t="s">
        <v>4083</v>
      </c>
      <c r="B1785" t="s">
        <v>3821</v>
      </c>
      <c r="C1785">
        <v>0.73</v>
      </c>
      <c r="D1785" s="70">
        <v>46001</v>
      </c>
      <c r="E1785" s="70">
        <v>46022</v>
      </c>
      <c r="F1785" s="70">
        <v>46001</v>
      </c>
      <c r="G1785" s="70">
        <v>46022</v>
      </c>
      <c r="H1785">
        <v>3.69</v>
      </c>
      <c r="I1785" s="71">
        <v>0</v>
      </c>
    </row>
    <row r="1786" spans="1:9">
      <c r="A1786" t="s">
        <v>661</v>
      </c>
      <c r="B1786" t="s">
        <v>4707</v>
      </c>
      <c r="C1786">
        <v>0.27</v>
      </c>
      <c r="D1786" s="70">
        <v>46001</v>
      </c>
      <c r="E1786" s="70">
        <v>46008</v>
      </c>
      <c r="F1786" s="70">
        <v>46001</v>
      </c>
      <c r="G1786" s="70">
        <v>46008</v>
      </c>
      <c r="H1786">
        <v>2.92</v>
      </c>
      <c r="I1786" s="71">
        <v>0</v>
      </c>
    </row>
    <row r="1787" spans="1:9">
      <c r="A1787" t="s">
        <v>3900</v>
      </c>
      <c r="B1787" t="s">
        <v>3536</v>
      </c>
      <c r="C1787">
        <v>0.73</v>
      </c>
      <c r="D1787" s="70">
        <v>46001</v>
      </c>
      <c r="E1787" s="70">
        <v>46022</v>
      </c>
      <c r="F1787" s="70">
        <v>46001</v>
      </c>
      <c r="G1787" s="70">
        <v>46022</v>
      </c>
      <c r="H1787">
        <v>2.58</v>
      </c>
      <c r="I1787" s="71">
        <v>0</v>
      </c>
    </row>
    <row r="1788" spans="1:9">
      <c r="A1788" t="s">
        <v>1058</v>
      </c>
      <c r="B1788" t="s">
        <v>4699</v>
      </c>
      <c r="C1788">
        <v>0.27</v>
      </c>
      <c r="D1788" s="70">
        <v>46001</v>
      </c>
      <c r="E1788" s="70">
        <v>46008</v>
      </c>
      <c r="F1788" s="70">
        <v>46001</v>
      </c>
      <c r="G1788" s="70">
        <v>46008</v>
      </c>
      <c r="H1788">
        <v>4.96</v>
      </c>
      <c r="I1788" s="71">
        <v>0</v>
      </c>
    </row>
    <row r="1789" spans="1:9">
      <c r="A1789" t="s">
        <v>3842</v>
      </c>
      <c r="B1789" t="s">
        <v>4699</v>
      </c>
      <c r="C1789">
        <v>0.27</v>
      </c>
      <c r="D1789" s="70">
        <v>46001</v>
      </c>
      <c r="E1789" s="70">
        <v>46008</v>
      </c>
      <c r="F1789" s="70">
        <v>46001</v>
      </c>
      <c r="G1789" s="70">
        <v>46008</v>
      </c>
      <c r="H1789">
        <v>5.23</v>
      </c>
      <c r="I1789" s="71">
        <v>0</v>
      </c>
    </row>
    <row r="1790" spans="1:9">
      <c r="A1790" t="s">
        <v>3865</v>
      </c>
      <c r="B1790" t="s">
        <v>4699</v>
      </c>
      <c r="C1790">
        <v>0.27</v>
      </c>
      <c r="D1790" s="70">
        <v>46001</v>
      </c>
      <c r="E1790" s="70">
        <v>46008</v>
      </c>
      <c r="F1790" s="70">
        <v>46001</v>
      </c>
      <c r="G1790" s="70">
        <v>46008</v>
      </c>
      <c r="H1790">
        <v>5.19</v>
      </c>
      <c r="I1790" s="71">
        <v>0</v>
      </c>
    </row>
    <row r="1791" spans="1:9">
      <c r="A1791" t="s">
        <v>1059</v>
      </c>
      <c r="B1791" t="s">
        <v>4699</v>
      </c>
      <c r="C1791">
        <v>0.27</v>
      </c>
      <c r="D1791" s="70">
        <v>46001</v>
      </c>
      <c r="E1791" s="70">
        <v>46008</v>
      </c>
      <c r="F1791" s="70">
        <v>46001</v>
      </c>
      <c r="G1791" s="70">
        <v>46008</v>
      </c>
      <c r="H1791">
        <v>5.31</v>
      </c>
      <c r="I1791" s="71">
        <v>0</v>
      </c>
    </row>
    <row r="1792" spans="1:9">
      <c r="A1792" t="s">
        <v>3970</v>
      </c>
      <c r="B1792" t="s">
        <v>4699</v>
      </c>
      <c r="C1792">
        <v>0.27</v>
      </c>
      <c r="D1792" s="70">
        <v>46001</v>
      </c>
      <c r="E1792" s="70">
        <v>46008</v>
      </c>
      <c r="F1792" s="70">
        <v>46001</v>
      </c>
      <c r="G1792" s="70">
        <v>46008</v>
      </c>
      <c r="H1792">
        <v>5.58</v>
      </c>
      <c r="I1792" s="71">
        <v>0</v>
      </c>
    </row>
    <row r="1793" spans="1:9">
      <c r="A1793" t="s">
        <v>4146</v>
      </c>
      <c r="B1793" t="s">
        <v>4699</v>
      </c>
      <c r="C1793">
        <v>0.27</v>
      </c>
      <c r="D1793" s="70">
        <v>46001</v>
      </c>
      <c r="E1793" s="70">
        <v>46008</v>
      </c>
      <c r="F1793" s="70">
        <v>46001</v>
      </c>
      <c r="G1793" s="70">
        <v>46008</v>
      </c>
      <c r="H1793">
        <v>5.62</v>
      </c>
      <c r="I1793" s="71">
        <v>0</v>
      </c>
    </row>
    <row r="1794" spans="1:9">
      <c r="A1794" t="s">
        <v>3784</v>
      </c>
      <c r="B1794" t="s">
        <v>3380</v>
      </c>
      <c r="C1794">
        <v>0.73</v>
      </c>
      <c r="D1794" s="70">
        <v>46002</v>
      </c>
      <c r="E1794" s="70">
        <v>46023</v>
      </c>
      <c r="F1794" s="70">
        <v>46002</v>
      </c>
      <c r="G1794" s="70">
        <v>46023</v>
      </c>
      <c r="H1794">
        <v>1.65</v>
      </c>
      <c r="I1794" s="71">
        <v>0</v>
      </c>
    </row>
    <row r="1795" spans="1:9">
      <c r="A1795" t="s">
        <v>3769</v>
      </c>
      <c r="B1795" t="s">
        <v>3770</v>
      </c>
      <c r="C1795">
        <v>0.73</v>
      </c>
      <c r="D1795" s="70">
        <v>46002</v>
      </c>
      <c r="E1795" s="70">
        <v>46023</v>
      </c>
      <c r="F1795" s="70">
        <v>46002</v>
      </c>
      <c r="G1795" s="70">
        <v>46023</v>
      </c>
      <c r="H1795">
        <v>3.42</v>
      </c>
      <c r="I1795" s="71">
        <v>0</v>
      </c>
    </row>
    <row r="1796" spans="1:9">
      <c r="A1796" t="s">
        <v>3771</v>
      </c>
      <c r="B1796" t="s">
        <v>3772</v>
      </c>
      <c r="C1796">
        <v>0.73</v>
      </c>
      <c r="D1796" s="70">
        <v>46002</v>
      </c>
      <c r="E1796" s="70">
        <v>46023</v>
      </c>
      <c r="F1796" s="70">
        <v>46002</v>
      </c>
      <c r="G1796" s="70">
        <v>46023</v>
      </c>
      <c r="H1796">
        <v>3.42</v>
      </c>
      <c r="I1796" s="71">
        <v>0</v>
      </c>
    </row>
    <row r="1797" spans="1:9">
      <c r="A1797" t="s">
        <v>1201</v>
      </c>
      <c r="B1797" t="s">
        <v>4722</v>
      </c>
      <c r="C1797">
        <v>0.27</v>
      </c>
      <c r="D1797" s="70">
        <v>46002</v>
      </c>
      <c r="E1797" s="70">
        <v>46009</v>
      </c>
      <c r="F1797" s="70">
        <v>46002</v>
      </c>
      <c r="G1797" s="70">
        <v>46009</v>
      </c>
      <c r="H1797">
        <v>3.73</v>
      </c>
      <c r="I1797" s="71">
        <v>0</v>
      </c>
    </row>
    <row r="1798" spans="1:9">
      <c r="A1798" t="s">
        <v>4230</v>
      </c>
      <c r="B1798" t="s">
        <v>3753</v>
      </c>
      <c r="C1798">
        <v>0.73</v>
      </c>
      <c r="D1798" s="70">
        <v>46002</v>
      </c>
      <c r="E1798" s="70">
        <v>46023</v>
      </c>
      <c r="F1798" s="70">
        <v>46002</v>
      </c>
      <c r="G1798" s="70">
        <v>46023</v>
      </c>
      <c r="H1798">
        <v>4.2300000000000004</v>
      </c>
      <c r="I1798" s="71">
        <v>0</v>
      </c>
    </row>
    <row r="1799" spans="1:9">
      <c r="A1799" t="s">
        <v>4082</v>
      </c>
      <c r="B1799" t="s">
        <v>3823</v>
      </c>
      <c r="C1799">
        <v>0.73</v>
      </c>
      <c r="D1799" s="70">
        <v>46002</v>
      </c>
      <c r="E1799" s="70">
        <v>46023</v>
      </c>
      <c r="F1799" s="70">
        <v>46002</v>
      </c>
      <c r="G1799" s="70">
        <v>46023</v>
      </c>
      <c r="H1799">
        <v>3.65</v>
      </c>
      <c r="I1799" s="71">
        <v>0</v>
      </c>
    </row>
    <row r="1800" spans="1:9">
      <c r="A1800" t="s">
        <v>663</v>
      </c>
      <c r="B1800" t="s">
        <v>4707</v>
      </c>
      <c r="C1800">
        <v>0.27</v>
      </c>
      <c r="D1800" s="70">
        <v>46002</v>
      </c>
      <c r="E1800" s="70">
        <v>46009</v>
      </c>
      <c r="F1800" s="70">
        <v>46002</v>
      </c>
      <c r="G1800" s="70">
        <v>46009</v>
      </c>
      <c r="H1800">
        <v>3.19</v>
      </c>
      <c r="I1800" s="71">
        <v>0</v>
      </c>
    </row>
    <row r="1801" spans="1:9">
      <c r="A1801" t="s">
        <v>4142</v>
      </c>
      <c r="B1801" t="s">
        <v>3325</v>
      </c>
      <c r="C1801">
        <v>0.73</v>
      </c>
      <c r="D1801" s="70">
        <v>46002</v>
      </c>
      <c r="E1801" s="70">
        <v>46023</v>
      </c>
      <c r="F1801" s="70">
        <v>46002</v>
      </c>
      <c r="G1801" s="70">
        <v>46023</v>
      </c>
      <c r="H1801">
        <v>3.15</v>
      </c>
      <c r="I1801" s="71">
        <v>0</v>
      </c>
    </row>
    <row r="1802" spans="1:9">
      <c r="A1802" t="s">
        <v>3763</v>
      </c>
      <c r="B1802" t="s">
        <v>4717</v>
      </c>
      <c r="C1802">
        <v>0.27</v>
      </c>
      <c r="D1802" s="70">
        <v>46004</v>
      </c>
      <c r="E1802" s="70">
        <v>46011</v>
      </c>
      <c r="F1802" s="70">
        <v>46004</v>
      </c>
      <c r="G1802" s="70">
        <v>46011</v>
      </c>
      <c r="H1802">
        <v>2.62</v>
      </c>
      <c r="I1802" s="71">
        <v>0</v>
      </c>
    </row>
    <row r="1803" spans="1:9">
      <c r="A1803" t="s">
        <v>1265</v>
      </c>
      <c r="B1803" t="s">
        <v>4725</v>
      </c>
      <c r="C1803">
        <v>0.27</v>
      </c>
      <c r="D1803" s="70">
        <v>46004</v>
      </c>
      <c r="E1803" s="70">
        <v>46011</v>
      </c>
      <c r="F1803" s="70">
        <v>46004</v>
      </c>
      <c r="G1803" s="70">
        <v>46011</v>
      </c>
      <c r="H1803">
        <v>3.46</v>
      </c>
      <c r="I1803" s="71">
        <v>0</v>
      </c>
    </row>
    <row r="1804" spans="1:9">
      <c r="A1804" t="s">
        <v>3697</v>
      </c>
      <c r="B1804" t="s">
        <v>4726</v>
      </c>
      <c r="C1804">
        <v>0.27</v>
      </c>
      <c r="D1804" s="70">
        <v>46004</v>
      </c>
      <c r="E1804" s="70">
        <v>46011</v>
      </c>
      <c r="F1804" s="70">
        <v>46004</v>
      </c>
      <c r="G1804" s="70">
        <v>46011</v>
      </c>
      <c r="H1804">
        <v>3.46</v>
      </c>
      <c r="I1804" s="71">
        <v>0</v>
      </c>
    </row>
    <row r="1805" spans="1:9">
      <c r="A1805" t="s">
        <v>4301</v>
      </c>
      <c r="B1805" t="s">
        <v>3770</v>
      </c>
      <c r="C1805">
        <v>0.73</v>
      </c>
      <c r="D1805" s="70">
        <v>46004</v>
      </c>
      <c r="E1805" s="70">
        <v>46025</v>
      </c>
      <c r="F1805" s="70">
        <v>46004</v>
      </c>
      <c r="G1805" s="70">
        <v>46025</v>
      </c>
      <c r="H1805">
        <v>4.38</v>
      </c>
      <c r="I1805" s="71">
        <v>0</v>
      </c>
    </row>
    <row r="1806" spans="1:9">
      <c r="A1806" t="s">
        <v>4089</v>
      </c>
      <c r="B1806" t="s">
        <v>3538</v>
      </c>
      <c r="C1806">
        <v>0.73</v>
      </c>
      <c r="D1806" s="70">
        <v>46004</v>
      </c>
      <c r="E1806" s="70">
        <v>46025</v>
      </c>
      <c r="F1806" s="70">
        <v>46004</v>
      </c>
      <c r="G1806" s="70">
        <v>46025</v>
      </c>
      <c r="H1806">
        <v>2.54</v>
      </c>
      <c r="I1806" s="71">
        <v>0</v>
      </c>
    </row>
    <row r="1807" spans="1:9">
      <c r="A1807" t="s">
        <v>3939</v>
      </c>
      <c r="B1807" t="s">
        <v>4703</v>
      </c>
      <c r="C1807">
        <v>0.27</v>
      </c>
      <c r="D1807" s="70">
        <v>46004</v>
      </c>
      <c r="E1807" s="70">
        <v>46011</v>
      </c>
      <c r="F1807" s="70">
        <v>46004</v>
      </c>
      <c r="G1807" s="70">
        <v>46011</v>
      </c>
      <c r="H1807">
        <v>2.15</v>
      </c>
      <c r="I1807" s="71">
        <v>0</v>
      </c>
    </row>
    <row r="1808" spans="1:9">
      <c r="A1808" t="s">
        <v>4336</v>
      </c>
      <c r="B1808" t="s">
        <v>3772</v>
      </c>
      <c r="C1808">
        <v>0.73</v>
      </c>
      <c r="D1808" s="70">
        <v>46005</v>
      </c>
      <c r="E1808" s="70">
        <v>46026</v>
      </c>
      <c r="F1808" s="70">
        <v>46005</v>
      </c>
      <c r="G1808" s="70">
        <v>46026</v>
      </c>
      <c r="H1808">
        <v>3.54</v>
      </c>
      <c r="I1808" s="71">
        <v>0</v>
      </c>
    </row>
    <row r="1809" spans="1:9">
      <c r="A1809" t="s">
        <v>4084</v>
      </c>
      <c r="B1809" t="s">
        <v>3823</v>
      </c>
      <c r="C1809">
        <v>0.73</v>
      </c>
      <c r="D1809" s="70">
        <v>46005</v>
      </c>
      <c r="E1809" s="70">
        <v>46026</v>
      </c>
      <c r="F1809" s="70">
        <v>46005</v>
      </c>
      <c r="G1809" s="70">
        <v>46026</v>
      </c>
      <c r="H1809">
        <v>3.58</v>
      </c>
      <c r="I1809" s="71">
        <v>0</v>
      </c>
    </row>
    <row r="1810" spans="1:9">
      <c r="A1810" t="s">
        <v>4322</v>
      </c>
      <c r="B1810" t="s">
        <v>3821</v>
      </c>
      <c r="C1810">
        <v>0.73</v>
      </c>
      <c r="D1810" s="70">
        <v>46006</v>
      </c>
      <c r="E1810" s="70">
        <v>46027</v>
      </c>
      <c r="F1810" s="70">
        <v>46006</v>
      </c>
      <c r="G1810" s="70">
        <v>46027</v>
      </c>
      <c r="H1810">
        <v>4</v>
      </c>
      <c r="I1810" s="71">
        <v>0</v>
      </c>
    </row>
    <row r="1811" spans="1:9">
      <c r="A1811" t="s">
        <v>4323</v>
      </c>
      <c r="B1811" t="s">
        <v>3823</v>
      </c>
      <c r="C1811">
        <v>0.73</v>
      </c>
      <c r="D1811" s="70">
        <v>46006</v>
      </c>
      <c r="E1811" s="70">
        <v>46027</v>
      </c>
      <c r="F1811" s="70">
        <v>46006</v>
      </c>
      <c r="G1811" s="70">
        <v>46027</v>
      </c>
      <c r="H1811">
        <v>4</v>
      </c>
      <c r="I1811" s="71">
        <v>0</v>
      </c>
    </row>
    <row r="1812" spans="1:9">
      <c r="A1812" t="s">
        <v>4126</v>
      </c>
      <c r="B1812" t="s">
        <v>3380</v>
      </c>
      <c r="C1812">
        <v>0.73</v>
      </c>
      <c r="D1812" s="70">
        <v>46006</v>
      </c>
      <c r="E1812" s="70">
        <v>46027</v>
      </c>
      <c r="F1812" s="70">
        <v>46006</v>
      </c>
      <c r="G1812" s="70">
        <v>46027</v>
      </c>
      <c r="H1812">
        <v>2.35</v>
      </c>
      <c r="I1812" s="71">
        <v>0</v>
      </c>
    </row>
    <row r="1813" spans="1:9">
      <c r="A1813" t="s">
        <v>3158</v>
      </c>
      <c r="B1813" t="s">
        <v>4681</v>
      </c>
      <c r="C1813">
        <v>0.27</v>
      </c>
      <c r="D1813" s="70">
        <v>46006</v>
      </c>
      <c r="E1813" s="70">
        <v>46013</v>
      </c>
      <c r="F1813" s="70">
        <v>46006</v>
      </c>
      <c r="G1813" s="70">
        <v>46013</v>
      </c>
      <c r="H1813">
        <v>6.38</v>
      </c>
      <c r="I1813" s="71">
        <v>0</v>
      </c>
    </row>
    <row r="1814" spans="1:9">
      <c r="A1814" t="s">
        <v>1193</v>
      </c>
      <c r="B1814" t="s">
        <v>4722</v>
      </c>
      <c r="C1814">
        <v>0.27</v>
      </c>
      <c r="D1814" s="70">
        <v>46007</v>
      </c>
      <c r="E1814" s="70">
        <v>46014</v>
      </c>
      <c r="F1814" s="70">
        <v>46007</v>
      </c>
      <c r="G1814" s="70">
        <v>46014</v>
      </c>
      <c r="H1814">
        <v>2.88</v>
      </c>
      <c r="I1814" s="71">
        <v>0</v>
      </c>
    </row>
    <row r="1815" spans="1:9">
      <c r="A1815" t="s">
        <v>3768</v>
      </c>
      <c r="B1815" t="s">
        <v>3380</v>
      </c>
      <c r="C1815">
        <v>0.73</v>
      </c>
      <c r="D1815" s="70">
        <v>46007</v>
      </c>
      <c r="E1815" s="70">
        <v>46028</v>
      </c>
      <c r="F1815" s="70">
        <v>46007</v>
      </c>
      <c r="G1815" s="70">
        <v>46028</v>
      </c>
      <c r="H1815">
        <v>2.58</v>
      </c>
      <c r="I1815" s="71">
        <v>0</v>
      </c>
    </row>
    <row r="1816" spans="1:9">
      <c r="A1816" t="s">
        <v>4335</v>
      </c>
      <c r="B1816" t="s">
        <v>3770</v>
      </c>
      <c r="C1816">
        <v>0.73</v>
      </c>
      <c r="D1816" s="70">
        <v>46007</v>
      </c>
      <c r="E1816" s="70">
        <v>46028</v>
      </c>
      <c r="F1816" s="70">
        <v>46007</v>
      </c>
      <c r="G1816" s="70">
        <v>46028</v>
      </c>
      <c r="H1816">
        <v>3.54</v>
      </c>
      <c r="I1816" s="71">
        <v>0</v>
      </c>
    </row>
    <row r="1817" spans="1:9">
      <c r="A1817" t="s">
        <v>1258</v>
      </c>
      <c r="B1817" t="s">
        <v>4725</v>
      </c>
      <c r="C1817">
        <v>0.27</v>
      </c>
      <c r="D1817" s="70">
        <v>46007</v>
      </c>
      <c r="E1817" s="70">
        <v>46014</v>
      </c>
      <c r="F1817" s="70">
        <v>46007</v>
      </c>
      <c r="G1817" s="70">
        <v>46014</v>
      </c>
      <c r="H1817">
        <v>3.58</v>
      </c>
      <c r="I1817" s="71">
        <v>0</v>
      </c>
    </row>
    <row r="1818" spans="1:9">
      <c r="A1818" t="s">
        <v>2323</v>
      </c>
      <c r="B1818" t="s">
        <v>4726</v>
      </c>
      <c r="C1818">
        <v>0.27</v>
      </c>
      <c r="D1818" s="70">
        <v>46007</v>
      </c>
      <c r="E1818" s="70">
        <v>46014</v>
      </c>
      <c r="F1818" s="70">
        <v>46007</v>
      </c>
      <c r="G1818" s="70">
        <v>46014</v>
      </c>
      <c r="H1818">
        <v>3.58</v>
      </c>
      <c r="I1818" s="71">
        <v>0</v>
      </c>
    </row>
    <row r="1819" spans="1:9">
      <c r="A1819" t="s">
        <v>4140</v>
      </c>
      <c r="B1819" t="s">
        <v>3770</v>
      </c>
      <c r="C1819">
        <v>0.73</v>
      </c>
      <c r="D1819" s="70">
        <v>46007</v>
      </c>
      <c r="E1819" s="70">
        <v>46028</v>
      </c>
      <c r="F1819" s="70">
        <v>46007</v>
      </c>
      <c r="G1819" s="70">
        <v>46028</v>
      </c>
      <c r="H1819">
        <v>4.1900000000000004</v>
      </c>
      <c r="I1819" s="71">
        <v>0</v>
      </c>
    </row>
    <row r="1820" spans="1:9">
      <c r="A1820" t="s">
        <v>1256</v>
      </c>
      <c r="B1820" t="s">
        <v>4725</v>
      </c>
      <c r="C1820">
        <v>0.27</v>
      </c>
      <c r="D1820" s="70">
        <v>46007</v>
      </c>
      <c r="E1820" s="70">
        <v>46014</v>
      </c>
      <c r="F1820" s="70">
        <v>46007</v>
      </c>
      <c r="G1820" s="70">
        <v>46014</v>
      </c>
      <c r="H1820">
        <v>3.38</v>
      </c>
      <c r="I1820" s="71">
        <v>0</v>
      </c>
    </row>
    <row r="1821" spans="1:9">
      <c r="A1821" t="s">
        <v>2194</v>
      </c>
      <c r="B1821" t="s">
        <v>4726</v>
      </c>
      <c r="C1821">
        <v>0.27</v>
      </c>
      <c r="D1821" s="70">
        <v>46007</v>
      </c>
      <c r="E1821" s="70">
        <v>46014</v>
      </c>
      <c r="F1821" s="70">
        <v>46007</v>
      </c>
      <c r="G1821" s="70">
        <v>46014</v>
      </c>
      <c r="H1821">
        <v>3.38</v>
      </c>
      <c r="I1821" s="71">
        <v>0</v>
      </c>
    </row>
    <row r="1822" spans="1:9">
      <c r="A1822" t="s">
        <v>4165</v>
      </c>
      <c r="B1822" t="s">
        <v>3772</v>
      </c>
      <c r="C1822">
        <v>0.73</v>
      </c>
      <c r="D1822" s="70">
        <v>46007</v>
      </c>
      <c r="E1822" s="70">
        <v>46028</v>
      </c>
      <c r="F1822" s="70">
        <v>46007</v>
      </c>
      <c r="G1822" s="70">
        <v>46028</v>
      </c>
      <c r="H1822">
        <v>3.35</v>
      </c>
      <c r="I1822" s="71">
        <v>0</v>
      </c>
    </row>
    <row r="1823" spans="1:9">
      <c r="A1823" t="s">
        <v>3819</v>
      </c>
      <c r="B1823" t="s">
        <v>4724</v>
      </c>
      <c r="C1823">
        <v>0.27</v>
      </c>
      <c r="D1823" s="70">
        <v>46007</v>
      </c>
      <c r="E1823" s="70">
        <v>46014</v>
      </c>
      <c r="F1823" s="70">
        <v>46007</v>
      </c>
      <c r="G1823" s="70">
        <v>46014</v>
      </c>
      <c r="H1823">
        <v>3.31</v>
      </c>
      <c r="I1823" s="71">
        <v>0</v>
      </c>
    </row>
    <row r="1824" spans="1:9">
      <c r="A1824" t="s">
        <v>301</v>
      </c>
      <c r="B1824" t="s">
        <v>4686</v>
      </c>
      <c r="C1824">
        <v>0.27</v>
      </c>
      <c r="D1824" s="70">
        <v>46007</v>
      </c>
      <c r="E1824" s="70">
        <v>46014</v>
      </c>
      <c r="F1824" s="70">
        <v>46007</v>
      </c>
      <c r="G1824" s="70">
        <v>46014</v>
      </c>
      <c r="H1824">
        <v>2.62</v>
      </c>
      <c r="I1824" s="71">
        <v>0</v>
      </c>
    </row>
    <row r="1825" spans="1:9">
      <c r="A1825" t="s">
        <v>1097</v>
      </c>
      <c r="B1825" t="s">
        <v>4687</v>
      </c>
      <c r="C1825">
        <v>0.27</v>
      </c>
      <c r="D1825" s="70">
        <v>46007</v>
      </c>
      <c r="E1825" s="70">
        <v>46014</v>
      </c>
      <c r="F1825" s="70">
        <v>46007</v>
      </c>
      <c r="G1825" s="70">
        <v>46014</v>
      </c>
      <c r="H1825">
        <v>2.62</v>
      </c>
      <c r="I1825" s="71">
        <v>0</v>
      </c>
    </row>
    <row r="1826" spans="1:9">
      <c r="A1826" t="s">
        <v>1060</v>
      </c>
      <c r="B1826" t="s">
        <v>4688</v>
      </c>
      <c r="C1826">
        <v>0.27</v>
      </c>
      <c r="D1826" s="70">
        <v>46007</v>
      </c>
      <c r="E1826" s="70">
        <v>46014</v>
      </c>
      <c r="F1826" s="70">
        <v>46007</v>
      </c>
      <c r="G1826" s="70">
        <v>46014</v>
      </c>
      <c r="H1826">
        <v>2.62</v>
      </c>
      <c r="I1826" s="71">
        <v>0</v>
      </c>
    </row>
    <row r="1827" spans="1:9">
      <c r="A1827" t="s">
        <v>3978</v>
      </c>
      <c r="B1827" t="s">
        <v>4711</v>
      </c>
      <c r="C1827">
        <v>0.27</v>
      </c>
      <c r="D1827" s="70">
        <v>46008</v>
      </c>
      <c r="E1827" s="70">
        <v>46015</v>
      </c>
      <c r="F1827" s="70">
        <v>46008</v>
      </c>
      <c r="G1827" s="70">
        <v>46015</v>
      </c>
      <c r="H1827">
        <v>4.54</v>
      </c>
      <c r="I1827" s="71">
        <v>0</v>
      </c>
    </row>
    <row r="1828" spans="1:9">
      <c r="A1828" t="s">
        <v>3979</v>
      </c>
      <c r="B1828" t="s">
        <v>4712</v>
      </c>
      <c r="C1828">
        <v>0.27</v>
      </c>
      <c r="D1828" s="70">
        <v>46008</v>
      </c>
      <c r="E1828" s="70">
        <v>46015</v>
      </c>
      <c r="F1828" s="70">
        <v>46008</v>
      </c>
      <c r="G1828" s="70">
        <v>46015</v>
      </c>
      <c r="H1828">
        <v>4.54</v>
      </c>
      <c r="I1828" s="71">
        <v>0</v>
      </c>
    </row>
    <row r="1829" spans="1:9">
      <c r="A1829" t="s">
        <v>3856</v>
      </c>
      <c r="B1829" t="s">
        <v>3746</v>
      </c>
      <c r="C1829">
        <v>0.73</v>
      </c>
      <c r="D1829" s="70">
        <v>46008</v>
      </c>
      <c r="E1829" s="70">
        <v>46029</v>
      </c>
      <c r="F1829" s="70">
        <v>46008</v>
      </c>
      <c r="G1829" s="70">
        <v>46029</v>
      </c>
      <c r="H1829">
        <v>2.73</v>
      </c>
      <c r="I1829" s="71">
        <v>0</v>
      </c>
    </row>
    <row r="1830" spans="1:9">
      <c r="A1830" t="s">
        <v>3941</v>
      </c>
      <c r="B1830" t="s">
        <v>3635</v>
      </c>
      <c r="C1830">
        <v>0.73</v>
      </c>
      <c r="D1830" s="70">
        <v>46008</v>
      </c>
      <c r="E1830" s="70">
        <v>46029</v>
      </c>
      <c r="F1830" s="70">
        <v>46008</v>
      </c>
      <c r="G1830" s="70">
        <v>46029</v>
      </c>
      <c r="H1830">
        <v>1.73</v>
      </c>
      <c r="I1830" s="71">
        <v>0</v>
      </c>
    </row>
    <row r="1831" spans="1:9">
      <c r="A1831" t="s">
        <v>4143</v>
      </c>
      <c r="B1831" t="s">
        <v>4733</v>
      </c>
      <c r="C1831">
        <v>0.27</v>
      </c>
      <c r="D1831" s="70">
        <v>46008</v>
      </c>
      <c r="E1831" s="70">
        <v>46015</v>
      </c>
      <c r="F1831" s="70">
        <v>46008</v>
      </c>
      <c r="G1831" s="70">
        <v>46015</v>
      </c>
      <c r="H1831">
        <v>3.58</v>
      </c>
      <c r="I1831" s="71">
        <v>0</v>
      </c>
    </row>
    <row r="1832" spans="1:9">
      <c r="A1832" t="s">
        <v>2191</v>
      </c>
      <c r="B1832" t="s">
        <v>4728</v>
      </c>
      <c r="C1832">
        <v>0.27</v>
      </c>
      <c r="D1832" s="70">
        <v>46009</v>
      </c>
      <c r="E1832" s="70">
        <v>46016</v>
      </c>
      <c r="F1832" s="70">
        <v>46009</v>
      </c>
      <c r="G1832" s="70">
        <v>46016</v>
      </c>
      <c r="H1832">
        <v>3.96</v>
      </c>
      <c r="I1832" s="71">
        <v>0</v>
      </c>
    </row>
    <row r="1833" spans="1:9">
      <c r="A1833" t="s">
        <v>4175</v>
      </c>
      <c r="B1833" t="s">
        <v>4728</v>
      </c>
      <c r="C1833">
        <v>0.27</v>
      </c>
      <c r="D1833" s="70">
        <v>46009</v>
      </c>
      <c r="E1833" s="70">
        <v>46016</v>
      </c>
      <c r="F1833" s="70">
        <v>46009</v>
      </c>
      <c r="G1833" s="70">
        <v>46016</v>
      </c>
      <c r="H1833">
        <v>3.27</v>
      </c>
      <c r="I1833" s="71">
        <v>0</v>
      </c>
    </row>
    <row r="1834" spans="1:9">
      <c r="A1834" t="s">
        <v>3949</v>
      </c>
      <c r="B1834" t="s">
        <v>2989</v>
      </c>
      <c r="C1834">
        <v>0.73</v>
      </c>
      <c r="D1834" s="70">
        <v>46009</v>
      </c>
      <c r="E1834" s="70">
        <v>46030</v>
      </c>
      <c r="F1834" s="70">
        <v>46009</v>
      </c>
      <c r="G1834" s="70">
        <v>46030</v>
      </c>
      <c r="H1834">
        <v>5.31</v>
      </c>
      <c r="I1834" s="71">
        <v>0</v>
      </c>
    </row>
    <row r="1835" spans="1:9">
      <c r="A1835" t="s">
        <v>3952</v>
      </c>
      <c r="B1835" t="s">
        <v>2989</v>
      </c>
      <c r="C1835">
        <v>0.73</v>
      </c>
      <c r="D1835" s="70">
        <v>46009</v>
      </c>
      <c r="E1835" s="70">
        <v>46030</v>
      </c>
      <c r="F1835" s="70">
        <v>46009</v>
      </c>
      <c r="G1835" s="70">
        <v>46030</v>
      </c>
      <c r="H1835">
        <v>5.46</v>
      </c>
      <c r="I1835" s="71">
        <v>0</v>
      </c>
    </row>
    <row r="1836" spans="1:9">
      <c r="A1836" t="s">
        <v>4004</v>
      </c>
      <c r="B1836" t="s">
        <v>2989</v>
      </c>
      <c r="C1836">
        <v>0.73</v>
      </c>
      <c r="D1836" s="70">
        <v>46009</v>
      </c>
      <c r="E1836" s="70">
        <v>46030</v>
      </c>
      <c r="F1836" s="70">
        <v>46009</v>
      </c>
      <c r="G1836" s="70">
        <v>46030</v>
      </c>
      <c r="H1836">
        <v>5.46</v>
      </c>
      <c r="I1836" s="71">
        <v>0</v>
      </c>
    </row>
    <row r="1837" spans="1:9">
      <c r="A1837" t="s">
        <v>3799</v>
      </c>
      <c r="B1837" t="s">
        <v>3753</v>
      </c>
      <c r="C1837">
        <v>0.73</v>
      </c>
      <c r="D1837" s="70">
        <v>46009</v>
      </c>
      <c r="E1837" s="70">
        <v>46030</v>
      </c>
      <c r="F1837" s="70">
        <v>46009</v>
      </c>
      <c r="G1837" s="70">
        <v>46030</v>
      </c>
      <c r="H1837">
        <v>3.69</v>
      </c>
      <c r="I1837" s="71">
        <v>0</v>
      </c>
    </row>
    <row r="1838" spans="1:9">
      <c r="A1838" t="s">
        <v>4315</v>
      </c>
      <c r="B1838" t="s">
        <v>4728</v>
      </c>
      <c r="C1838">
        <v>0.27</v>
      </c>
      <c r="D1838" s="70">
        <v>46009</v>
      </c>
      <c r="E1838" s="70">
        <v>46016</v>
      </c>
      <c r="F1838" s="70">
        <v>46009</v>
      </c>
      <c r="G1838" s="70">
        <v>46016</v>
      </c>
      <c r="H1838">
        <v>3.73</v>
      </c>
      <c r="I1838" s="71">
        <v>0</v>
      </c>
    </row>
    <row r="1839" spans="1:9">
      <c r="A1839" t="s">
        <v>4253</v>
      </c>
      <c r="B1839" t="s">
        <v>4728</v>
      </c>
      <c r="C1839">
        <v>0.27</v>
      </c>
      <c r="D1839" s="70">
        <v>46009</v>
      </c>
      <c r="E1839" s="70">
        <v>46016</v>
      </c>
      <c r="F1839" s="70">
        <v>46009</v>
      </c>
      <c r="G1839" s="70">
        <v>46016</v>
      </c>
      <c r="H1839">
        <v>3.54</v>
      </c>
      <c r="I1839" s="71">
        <v>0</v>
      </c>
    </row>
    <row r="1840" spans="1:9">
      <c r="A1840" t="s">
        <v>2193</v>
      </c>
      <c r="B1840" t="s">
        <v>4728</v>
      </c>
      <c r="C1840">
        <v>0.27</v>
      </c>
      <c r="D1840" s="70">
        <v>46009</v>
      </c>
      <c r="E1840" s="70">
        <v>46016</v>
      </c>
      <c r="F1840" s="70">
        <v>46009</v>
      </c>
      <c r="G1840" s="70">
        <v>46016</v>
      </c>
      <c r="H1840">
        <v>3.58</v>
      </c>
      <c r="I1840" s="71">
        <v>0</v>
      </c>
    </row>
    <row r="1841" spans="1:9">
      <c r="A1841" t="s">
        <v>4275</v>
      </c>
      <c r="B1841" t="s">
        <v>4728</v>
      </c>
      <c r="C1841">
        <v>0.27</v>
      </c>
      <c r="D1841" s="70">
        <v>46009</v>
      </c>
      <c r="E1841" s="70">
        <v>46016</v>
      </c>
      <c r="F1841" s="70">
        <v>46009</v>
      </c>
      <c r="G1841" s="70">
        <v>46016</v>
      </c>
      <c r="H1841">
        <v>3.58</v>
      </c>
      <c r="I1841" s="71">
        <v>0</v>
      </c>
    </row>
    <row r="1842" spans="1:9">
      <c r="A1842" t="s">
        <v>3818</v>
      </c>
      <c r="B1842" t="s">
        <v>4728</v>
      </c>
      <c r="C1842">
        <v>0.27</v>
      </c>
      <c r="D1842" s="70">
        <v>46009</v>
      </c>
      <c r="E1842" s="70">
        <v>46016</v>
      </c>
      <c r="F1842" s="70">
        <v>46009</v>
      </c>
      <c r="G1842" s="70">
        <v>46016</v>
      </c>
      <c r="H1842">
        <v>3.23</v>
      </c>
      <c r="I1842" s="71">
        <v>0</v>
      </c>
    </row>
    <row r="1843" spans="1:9">
      <c r="A1843" t="s">
        <v>2212</v>
      </c>
      <c r="B1843" t="s">
        <v>4718</v>
      </c>
      <c r="C1843">
        <v>0.27</v>
      </c>
      <c r="D1843" s="70">
        <v>46009</v>
      </c>
      <c r="E1843" s="70">
        <v>46016</v>
      </c>
      <c r="F1843" s="70">
        <v>46009</v>
      </c>
      <c r="G1843" s="70">
        <v>46016</v>
      </c>
      <c r="H1843">
        <v>4.58</v>
      </c>
      <c r="I1843" s="71">
        <v>0</v>
      </c>
    </row>
    <row r="1844" spans="1:9">
      <c r="A1844" t="s">
        <v>3375</v>
      </c>
      <c r="B1844" t="s">
        <v>4716</v>
      </c>
      <c r="C1844">
        <v>0.27</v>
      </c>
      <c r="D1844" s="70">
        <v>46009</v>
      </c>
      <c r="E1844" s="70">
        <v>46016</v>
      </c>
      <c r="F1844" s="70">
        <v>46009</v>
      </c>
      <c r="G1844" s="70">
        <v>46016</v>
      </c>
      <c r="H1844">
        <v>5.04</v>
      </c>
      <c r="I1844" s="71">
        <v>0</v>
      </c>
    </row>
    <row r="1845" spans="1:9">
      <c r="A1845" t="s">
        <v>1679</v>
      </c>
      <c r="B1845" t="s">
        <v>4717</v>
      </c>
      <c r="C1845">
        <v>0.27</v>
      </c>
      <c r="D1845" s="70">
        <v>46009</v>
      </c>
      <c r="E1845" s="70">
        <v>46016</v>
      </c>
      <c r="F1845" s="70">
        <v>46009</v>
      </c>
      <c r="G1845" s="70">
        <v>46016</v>
      </c>
      <c r="H1845">
        <v>3.23</v>
      </c>
      <c r="I1845" s="71">
        <v>0</v>
      </c>
    </row>
    <row r="1846" spans="1:9">
      <c r="A1846" t="s">
        <v>4198</v>
      </c>
      <c r="B1846" t="s">
        <v>3380</v>
      </c>
      <c r="C1846">
        <v>0.73</v>
      </c>
      <c r="D1846" s="70">
        <v>46009</v>
      </c>
      <c r="E1846" s="70">
        <v>46030</v>
      </c>
      <c r="F1846" s="70">
        <v>46009</v>
      </c>
      <c r="G1846" s="70">
        <v>46030</v>
      </c>
      <c r="H1846">
        <v>2.92</v>
      </c>
      <c r="I1846" s="71">
        <v>0</v>
      </c>
    </row>
    <row r="1847" spans="1:9">
      <c r="A1847" t="s">
        <v>3958</v>
      </c>
      <c r="B1847" t="s">
        <v>2989</v>
      </c>
      <c r="C1847">
        <v>0.73</v>
      </c>
      <c r="D1847" s="70">
        <v>46009</v>
      </c>
      <c r="E1847" s="70">
        <v>46030</v>
      </c>
      <c r="F1847" s="70">
        <v>46009</v>
      </c>
      <c r="G1847" s="70">
        <v>46030</v>
      </c>
      <c r="H1847">
        <v>4.96</v>
      </c>
      <c r="I1847" s="71">
        <v>0</v>
      </c>
    </row>
    <row r="1848" spans="1:9">
      <c r="A1848" t="s">
        <v>3961</v>
      </c>
      <c r="B1848" t="s">
        <v>2989</v>
      </c>
      <c r="C1848">
        <v>0.73</v>
      </c>
      <c r="D1848" s="70">
        <v>46009</v>
      </c>
      <c r="E1848" s="70">
        <v>46030</v>
      </c>
      <c r="F1848" s="70">
        <v>46009</v>
      </c>
      <c r="G1848" s="70">
        <v>46030</v>
      </c>
      <c r="H1848">
        <v>5.23</v>
      </c>
      <c r="I1848" s="71">
        <v>0</v>
      </c>
    </row>
    <row r="1849" spans="1:9">
      <c r="A1849" t="s">
        <v>3991</v>
      </c>
      <c r="B1849" t="s">
        <v>2989</v>
      </c>
      <c r="C1849">
        <v>0.73</v>
      </c>
      <c r="D1849" s="70">
        <v>46009</v>
      </c>
      <c r="E1849" s="70">
        <v>46030</v>
      </c>
      <c r="F1849" s="70">
        <v>46009</v>
      </c>
      <c r="G1849" s="70">
        <v>46030</v>
      </c>
      <c r="H1849">
        <v>5.19</v>
      </c>
      <c r="I1849" s="71">
        <v>0</v>
      </c>
    </row>
    <row r="1850" spans="1:9">
      <c r="A1850" t="s">
        <v>4186</v>
      </c>
      <c r="B1850" t="s">
        <v>2989</v>
      </c>
      <c r="C1850">
        <v>0.73</v>
      </c>
      <c r="D1850" s="70">
        <v>46009</v>
      </c>
      <c r="E1850" s="70">
        <v>46030</v>
      </c>
      <c r="F1850" s="70">
        <v>46009</v>
      </c>
      <c r="G1850" s="70">
        <v>46030</v>
      </c>
      <c r="H1850">
        <v>5.31</v>
      </c>
      <c r="I1850" s="71">
        <v>0</v>
      </c>
    </row>
    <row r="1851" spans="1:9">
      <c r="A1851" t="s">
        <v>4110</v>
      </c>
      <c r="B1851" t="s">
        <v>2989</v>
      </c>
      <c r="C1851">
        <v>0.73</v>
      </c>
      <c r="D1851" s="70">
        <v>46009</v>
      </c>
      <c r="E1851" s="70">
        <v>46030</v>
      </c>
      <c r="F1851" s="70">
        <v>46009</v>
      </c>
      <c r="G1851" s="70">
        <v>46030</v>
      </c>
      <c r="H1851">
        <v>5.58</v>
      </c>
      <c r="I1851" s="71">
        <v>0</v>
      </c>
    </row>
    <row r="1852" spans="1:9">
      <c r="A1852" t="s">
        <v>4241</v>
      </c>
      <c r="B1852" t="s">
        <v>2989</v>
      </c>
      <c r="C1852">
        <v>0.73</v>
      </c>
      <c r="D1852" s="70">
        <v>46009</v>
      </c>
      <c r="E1852" s="70">
        <v>46030</v>
      </c>
      <c r="F1852" s="70">
        <v>46009</v>
      </c>
      <c r="G1852" s="70">
        <v>46030</v>
      </c>
      <c r="H1852">
        <v>5.62</v>
      </c>
      <c r="I1852" s="71">
        <v>0</v>
      </c>
    </row>
    <row r="1853" spans="1:9">
      <c r="A1853" t="s">
        <v>3998</v>
      </c>
      <c r="B1853" t="s">
        <v>4714</v>
      </c>
      <c r="C1853">
        <v>0.27</v>
      </c>
      <c r="D1853" s="70">
        <v>46011</v>
      </c>
      <c r="E1853" s="70">
        <v>46018</v>
      </c>
      <c r="F1853" s="70">
        <v>46011</v>
      </c>
      <c r="G1853" s="70">
        <v>46018</v>
      </c>
      <c r="H1853">
        <v>4.54</v>
      </c>
      <c r="I1853" s="71">
        <v>0</v>
      </c>
    </row>
    <row r="1854" spans="1:9">
      <c r="A1854" t="s">
        <v>3857</v>
      </c>
      <c r="B1854" t="s">
        <v>4728</v>
      </c>
      <c r="C1854">
        <v>0.27</v>
      </c>
      <c r="D1854" s="70">
        <v>46011</v>
      </c>
      <c r="E1854" s="70">
        <v>46018</v>
      </c>
      <c r="F1854" s="70">
        <v>46011</v>
      </c>
      <c r="G1854" s="70">
        <v>46018</v>
      </c>
      <c r="H1854">
        <v>3.77</v>
      </c>
      <c r="I1854" s="71">
        <v>0</v>
      </c>
    </row>
    <row r="1855" spans="1:9">
      <c r="A1855" t="s">
        <v>3858</v>
      </c>
      <c r="B1855" t="s">
        <v>4724</v>
      </c>
      <c r="C1855">
        <v>0.27</v>
      </c>
      <c r="D1855" s="70">
        <v>46011</v>
      </c>
      <c r="E1855" s="70">
        <v>46018</v>
      </c>
      <c r="F1855" s="70">
        <v>46011</v>
      </c>
      <c r="G1855" s="70">
        <v>46018</v>
      </c>
      <c r="H1855">
        <v>3.77</v>
      </c>
      <c r="I1855" s="71">
        <v>0</v>
      </c>
    </row>
    <row r="1856" spans="1:9">
      <c r="A1856" t="s">
        <v>3905</v>
      </c>
      <c r="B1856" t="s">
        <v>3753</v>
      </c>
      <c r="C1856">
        <v>0.73</v>
      </c>
      <c r="D1856" s="70">
        <v>46011</v>
      </c>
      <c r="E1856" s="70">
        <v>46032</v>
      </c>
      <c r="F1856" s="70">
        <v>46011</v>
      </c>
      <c r="G1856" s="70">
        <v>46032</v>
      </c>
      <c r="H1856">
        <v>3.73</v>
      </c>
      <c r="I1856" s="71">
        <v>0</v>
      </c>
    </row>
    <row r="1857" spans="1:9">
      <c r="A1857" t="s">
        <v>4036</v>
      </c>
      <c r="B1857" t="s">
        <v>4724</v>
      </c>
      <c r="C1857">
        <v>0.27</v>
      </c>
      <c r="D1857" s="70">
        <v>46011</v>
      </c>
      <c r="E1857" s="70">
        <v>46018</v>
      </c>
      <c r="F1857" s="70">
        <v>46011</v>
      </c>
      <c r="G1857" s="70">
        <v>46018</v>
      </c>
      <c r="H1857">
        <v>2.77</v>
      </c>
      <c r="I1857" s="71">
        <v>0</v>
      </c>
    </row>
    <row r="1858" spans="1:9">
      <c r="A1858" t="s">
        <v>3940</v>
      </c>
      <c r="B1858" t="s">
        <v>3380</v>
      </c>
      <c r="C1858">
        <v>0.73</v>
      </c>
      <c r="D1858" s="70">
        <v>46011</v>
      </c>
      <c r="E1858" s="70">
        <v>46032</v>
      </c>
      <c r="F1858" s="70">
        <v>46011</v>
      </c>
      <c r="G1858" s="70">
        <v>46032</v>
      </c>
      <c r="H1858">
        <v>3.19</v>
      </c>
      <c r="I1858" s="71">
        <v>0</v>
      </c>
    </row>
    <row r="1859" spans="1:9">
      <c r="A1859" t="s">
        <v>1194</v>
      </c>
      <c r="B1859" t="s">
        <v>4722</v>
      </c>
      <c r="C1859">
        <v>0.27</v>
      </c>
      <c r="D1859" s="70">
        <v>46011</v>
      </c>
      <c r="E1859" s="70">
        <v>46018</v>
      </c>
      <c r="F1859" s="70">
        <v>46011</v>
      </c>
      <c r="G1859" s="70">
        <v>46018</v>
      </c>
      <c r="H1859">
        <v>2.88</v>
      </c>
      <c r="I1859" s="71">
        <v>0</v>
      </c>
    </row>
    <row r="1860" spans="1:9">
      <c r="A1860" t="s">
        <v>3887</v>
      </c>
      <c r="B1860" t="s">
        <v>3538</v>
      </c>
      <c r="C1860">
        <v>0.73</v>
      </c>
      <c r="D1860" s="70">
        <v>46012</v>
      </c>
      <c r="E1860" s="70">
        <v>46033</v>
      </c>
      <c r="F1860" s="70">
        <v>46012</v>
      </c>
      <c r="G1860" s="70">
        <v>46033</v>
      </c>
      <c r="H1860">
        <v>2.62</v>
      </c>
      <c r="I1860" s="71">
        <v>0</v>
      </c>
    </row>
    <row r="1861" spans="1:9">
      <c r="A1861" t="s">
        <v>3820</v>
      </c>
      <c r="B1861" t="s">
        <v>3821</v>
      </c>
      <c r="C1861">
        <v>0.73</v>
      </c>
      <c r="D1861" s="70">
        <v>46012</v>
      </c>
      <c r="E1861" s="70">
        <v>46033</v>
      </c>
      <c r="F1861" s="70">
        <v>46012</v>
      </c>
      <c r="G1861" s="70">
        <v>46033</v>
      </c>
      <c r="H1861">
        <v>3.46</v>
      </c>
      <c r="I1861" s="71">
        <v>0</v>
      </c>
    </row>
    <row r="1862" spans="1:9">
      <c r="A1862" t="s">
        <v>3822</v>
      </c>
      <c r="B1862" t="s">
        <v>3823</v>
      </c>
      <c r="C1862">
        <v>0.73</v>
      </c>
      <c r="D1862" s="70">
        <v>46012</v>
      </c>
      <c r="E1862" s="70">
        <v>46033</v>
      </c>
      <c r="F1862" s="70">
        <v>46012</v>
      </c>
      <c r="G1862" s="70">
        <v>46033</v>
      </c>
      <c r="H1862">
        <v>3.46</v>
      </c>
      <c r="I1862" s="71">
        <v>0</v>
      </c>
    </row>
    <row r="1863" spans="1:9">
      <c r="A1863" t="s">
        <v>4288</v>
      </c>
      <c r="B1863" t="s">
        <v>4728</v>
      </c>
      <c r="C1863">
        <v>0.27</v>
      </c>
      <c r="D1863" s="70">
        <v>46012</v>
      </c>
      <c r="E1863" s="70">
        <v>46019</v>
      </c>
      <c r="F1863" s="70">
        <v>46012</v>
      </c>
      <c r="G1863" s="70">
        <v>46019</v>
      </c>
      <c r="H1863">
        <v>3.85</v>
      </c>
      <c r="I1863" s="71">
        <v>0</v>
      </c>
    </row>
    <row r="1864" spans="1:9">
      <c r="A1864" t="s">
        <v>4051</v>
      </c>
      <c r="B1864" t="s">
        <v>4728</v>
      </c>
      <c r="C1864">
        <v>0.27</v>
      </c>
      <c r="D1864" s="70">
        <v>46012</v>
      </c>
      <c r="E1864" s="70">
        <v>46019</v>
      </c>
      <c r="F1864" s="70">
        <v>46012</v>
      </c>
      <c r="G1864" s="70">
        <v>46019</v>
      </c>
      <c r="H1864">
        <v>3.19</v>
      </c>
      <c r="I1864" s="71">
        <v>0</v>
      </c>
    </row>
    <row r="1865" spans="1:9">
      <c r="A1865" t="s">
        <v>4052</v>
      </c>
      <c r="B1865" t="s">
        <v>4724</v>
      </c>
      <c r="C1865">
        <v>0.27</v>
      </c>
      <c r="D1865" s="70">
        <v>46012</v>
      </c>
      <c r="E1865" s="70">
        <v>46019</v>
      </c>
      <c r="F1865" s="70">
        <v>46012</v>
      </c>
      <c r="G1865" s="70">
        <v>46019</v>
      </c>
      <c r="H1865">
        <v>3.19</v>
      </c>
      <c r="I1865" s="71">
        <v>0</v>
      </c>
    </row>
    <row r="1866" spans="1:9">
      <c r="A1866" t="s">
        <v>4090</v>
      </c>
      <c r="B1866" t="s">
        <v>3234</v>
      </c>
      <c r="C1866">
        <v>0.73</v>
      </c>
      <c r="D1866" s="70">
        <v>46012</v>
      </c>
      <c r="E1866" s="70">
        <v>46033</v>
      </c>
      <c r="F1866" s="70">
        <v>46012</v>
      </c>
      <c r="G1866" s="70">
        <v>46033</v>
      </c>
      <c r="H1866">
        <v>2.15</v>
      </c>
      <c r="I1866" s="71">
        <v>0</v>
      </c>
    </row>
    <row r="1867" spans="1:9">
      <c r="A1867" t="s">
        <v>4025</v>
      </c>
      <c r="B1867" t="s">
        <v>4715</v>
      </c>
      <c r="C1867">
        <v>0.27</v>
      </c>
      <c r="D1867" s="70">
        <v>46013</v>
      </c>
      <c r="E1867" s="70">
        <v>46020</v>
      </c>
      <c r="F1867" s="70">
        <v>46013</v>
      </c>
      <c r="G1867" s="70">
        <v>46020</v>
      </c>
      <c r="H1867">
        <v>4.54</v>
      </c>
      <c r="I1867" s="71">
        <v>0</v>
      </c>
    </row>
    <row r="1868" spans="1:9">
      <c r="A1868" t="s">
        <v>1199</v>
      </c>
      <c r="B1868" t="s">
        <v>4722</v>
      </c>
      <c r="C1868">
        <v>0.27</v>
      </c>
      <c r="D1868" s="70">
        <v>46013</v>
      </c>
      <c r="E1868" s="70">
        <v>46020</v>
      </c>
      <c r="F1868" s="70">
        <v>46013</v>
      </c>
      <c r="G1868" s="70">
        <v>46020</v>
      </c>
      <c r="H1868">
        <v>3</v>
      </c>
      <c r="I1868" s="71">
        <v>0</v>
      </c>
    </row>
    <row r="1869" spans="1:9">
      <c r="A1869" t="s">
        <v>4013</v>
      </c>
      <c r="B1869" t="s">
        <v>4703</v>
      </c>
      <c r="C1869">
        <v>0.27</v>
      </c>
      <c r="D1869" s="70">
        <v>46013</v>
      </c>
      <c r="E1869" s="70">
        <v>46020</v>
      </c>
      <c r="F1869" s="70">
        <v>46013</v>
      </c>
      <c r="G1869" s="70">
        <v>46020</v>
      </c>
      <c r="H1869">
        <v>2.73</v>
      </c>
      <c r="I1869" s="71">
        <v>0</v>
      </c>
    </row>
    <row r="1870" spans="1:9">
      <c r="A1870" t="s">
        <v>2420</v>
      </c>
      <c r="B1870" t="s">
        <v>4682</v>
      </c>
      <c r="C1870">
        <v>0.27</v>
      </c>
      <c r="D1870" s="70">
        <v>46013</v>
      </c>
      <c r="E1870" s="70">
        <v>46020</v>
      </c>
      <c r="F1870" s="70">
        <v>46013</v>
      </c>
      <c r="G1870" s="70">
        <v>46020</v>
      </c>
      <c r="H1870">
        <v>6.38</v>
      </c>
      <c r="I1870" s="71">
        <v>0</v>
      </c>
    </row>
    <row r="1871" spans="1:9">
      <c r="A1871" t="s">
        <v>3547</v>
      </c>
      <c r="B1871" t="s">
        <v>4683</v>
      </c>
      <c r="C1871">
        <v>0.27</v>
      </c>
      <c r="D1871" s="70">
        <v>46013</v>
      </c>
      <c r="E1871" s="70">
        <v>46020</v>
      </c>
      <c r="F1871" s="70">
        <v>46013</v>
      </c>
      <c r="G1871" s="70">
        <v>46020</v>
      </c>
      <c r="H1871">
        <v>6.38</v>
      </c>
      <c r="I1871" s="71">
        <v>0</v>
      </c>
    </row>
    <row r="1872" spans="1:9">
      <c r="A1872" t="s">
        <v>3548</v>
      </c>
      <c r="B1872" t="s">
        <v>4684</v>
      </c>
      <c r="C1872">
        <v>0.27</v>
      </c>
      <c r="D1872" s="70">
        <v>46013</v>
      </c>
      <c r="E1872" s="70">
        <v>46020</v>
      </c>
      <c r="F1872" s="70">
        <v>46013</v>
      </c>
      <c r="G1872" s="70">
        <v>46020</v>
      </c>
      <c r="H1872">
        <v>6.38</v>
      </c>
      <c r="I1872" s="71">
        <v>0</v>
      </c>
    </row>
    <row r="1873" spans="1:9">
      <c r="A1873" t="s">
        <v>3549</v>
      </c>
      <c r="B1873" t="s">
        <v>4685</v>
      </c>
      <c r="C1873">
        <v>0.27</v>
      </c>
      <c r="D1873" s="70">
        <v>46013</v>
      </c>
      <c r="E1873" s="70">
        <v>46020</v>
      </c>
      <c r="F1873" s="70">
        <v>46013</v>
      </c>
      <c r="G1873" s="70">
        <v>46020</v>
      </c>
      <c r="H1873">
        <v>6.38</v>
      </c>
      <c r="I1873" s="71">
        <v>0</v>
      </c>
    </row>
    <row r="1874" spans="1:9">
      <c r="A1874" t="s">
        <v>2187</v>
      </c>
      <c r="B1874" t="s">
        <v>4728</v>
      </c>
      <c r="C1874">
        <v>0.27</v>
      </c>
      <c r="D1874" s="70">
        <v>46014</v>
      </c>
      <c r="E1874" s="70">
        <v>46021</v>
      </c>
      <c r="F1874" s="70">
        <v>46014</v>
      </c>
      <c r="G1874" s="70">
        <v>46021</v>
      </c>
      <c r="H1874">
        <v>3.69</v>
      </c>
      <c r="I1874" s="71">
        <v>0</v>
      </c>
    </row>
    <row r="1875" spans="1:9">
      <c r="A1875" t="s">
        <v>1218</v>
      </c>
      <c r="B1875" t="s">
        <v>4722</v>
      </c>
      <c r="C1875">
        <v>0.27</v>
      </c>
      <c r="D1875" s="70">
        <v>46014</v>
      </c>
      <c r="E1875" s="70">
        <v>46021</v>
      </c>
      <c r="F1875" s="70">
        <v>46014</v>
      </c>
      <c r="G1875" s="70">
        <v>46021</v>
      </c>
      <c r="H1875">
        <v>3.58</v>
      </c>
      <c r="I1875" s="71">
        <v>0</v>
      </c>
    </row>
    <row r="1876" spans="1:9">
      <c r="A1876" t="s">
        <v>3291</v>
      </c>
      <c r="B1876" t="s">
        <v>2723</v>
      </c>
      <c r="C1876">
        <v>0.73</v>
      </c>
      <c r="D1876" s="70">
        <v>46014</v>
      </c>
      <c r="E1876" s="70">
        <v>46035</v>
      </c>
      <c r="F1876" s="70">
        <v>46014</v>
      </c>
      <c r="G1876" s="70">
        <v>46035</v>
      </c>
      <c r="H1876">
        <v>6.38</v>
      </c>
      <c r="I1876" s="71">
        <v>0</v>
      </c>
    </row>
    <row r="1877" spans="1:9">
      <c r="A1877" t="s">
        <v>3977</v>
      </c>
      <c r="B1877" t="s">
        <v>3753</v>
      </c>
      <c r="C1877">
        <v>0.73</v>
      </c>
      <c r="D1877" s="70">
        <v>46015</v>
      </c>
      <c r="E1877" s="70">
        <v>46036</v>
      </c>
      <c r="F1877" s="70">
        <v>46015</v>
      </c>
      <c r="G1877" s="70">
        <v>46036</v>
      </c>
      <c r="H1877">
        <v>2.88</v>
      </c>
      <c r="I1877" s="71">
        <v>0</v>
      </c>
    </row>
    <row r="1878" spans="1:9">
      <c r="A1878" t="s">
        <v>4069</v>
      </c>
      <c r="B1878" t="s">
        <v>4722</v>
      </c>
      <c r="C1878">
        <v>0.27</v>
      </c>
      <c r="D1878" s="70">
        <v>46015</v>
      </c>
      <c r="E1878" s="70">
        <v>46022</v>
      </c>
      <c r="F1878" s="70">
        <v>46015</v>
      </c>
      <c r="G1878" s="70">
        <v>46022</v>
      </c>
      <c r="H1878">
        <v>3.62</v>
      </c>
      <c r="I1878" s="71">
        <v>0</v>
      </c>
    </row>
    <row r="1879" spans="1:9">
      <c r="A1879" t="s">
        <v>4355</v>
      </c>
      <c r="B1879" t="s">
        <v>3821</v>
      </c>
      <c r="C1879">
        <v>0.73</v>
      </c>
      <c r="D1879" s="70">
        <v>46015</v>
      </c>
      <c r="E1879" s="70">
        <v>46036</v>
      </c>
      <c r="F1879" s="70">
        <v>46015</v>
      </c>
      <c r="G1879" s="70">
        <v>46036</v>
      </c>
      <c r="H1879">
        <v>3.58</v>
      </c>
      <c r="I1879" s="71">
        <v>0</v>
      </c>
    </row>
    <row r="1880" spans="1:9">
      <c r="A1880" t="s">
        <v>4356</v>
      </c>
      <c r="B1880" t="s">
        <v>3823</v>
      </c>
      <c r="C1880">
        <v>0.73</v>
      </c>
      <c r="D1880" s="70">
        <v>46015</v>
      </c>
      <c r="E1880" s="70">
        <v>46036</v>
      </c>
      <c r="F1880" s="70">
        <v>46015</v>
      </c>
      <c r="G1880" s="70">
        <v>46036</v>
      </c>
      <c r="H1880">
        <v>3.58</v>
      </c>
      <c r="I1880" s="71">
        <v>0</v>
      </c>
    </row>
    <row r="1881" spans="1:9">
      <c r="A1881" t="s">
        <v>4218</v>
      </c>
      <c r="B1881" t="s">
        <v>3821</v>
      </c>
      <c r="C1881">
        <v>0.73</v>
      </c>
      <c r="D1881" s="70">
        <v>46015</v>
      </c>
      <c r="E1881" s="70">
        <v>46036</v>
      </c>
      <c r="F1881" s="70">
        <v>46015</v>
      </c>
      <c r="G1881" s="70">
        <v>46036</v>
      </c>
      <c r="H1881">
        <v>3.38</v>
      </c>
      <c r="I1881" s="71">
        <v>0</v>
      </c>
    </row>
    <row r="1882" spans="1:9">
      <c r="A1882" t="s">
        <v>4219</v>
      </c>
      <c r="B1882" t="s">
        <v>3823</v>
      </c>
      <c r="C1882">
        <v>0.73</v>
      </c>
      <c r="D1882" s="70">
        <v>46015</v>
      </c>
      <c r="E1882" s="70">
        <v>46036</v>
      </c>
      <c r="F1882" s="70">
        <v>46015</v>
      </c>
      <c r="G1882" s="70">
        <v>46036</v>
      </c>
      <c r="H1882">
        <v>3.38</v>
      </c>
      <c r="I1882" s="71">
        <v>0</v>
      </c>
    </row>
    <row r="1883" spans="1:9">
      <c r="A1883" t="s">
        <v>3933</v>
      </c>
      <c r="B1883" t="s">
        <v>3772</v>
      </c>
      <c r="C1883">
        <v>0.73</v>
      </c>
      <c r="D1883" s="70">
        <v>46015</v>
      </c>
      <c r="E1883" s="70">
        <v>46036</v>
      </c>
      <c r="F1883" s="70">
        <v>46015</v>
      </c>
      <c r="G1883" s="70">
        <v>46036</v>
      </c>
      <c r="H1883">
        <v>3.31</v>
      </c>
      <c r="I1883" s="71">
        <v>0</v>
      </c>
    </row>
    <row r="1884" spans="1:9">
      <c r="A1884" t="s">
        <v>4155</v>
      </c>
      <c r="B1884" t="s">
        <v>2767</v>
      </c>
      <c r="C1884">
        <v>0.73</v>
      </c>
      <c r="D1884" s="70">
        <v>46015</v>
      </c>
      <c r="E1884" s="70">
        <v>46036</v>
      </c>
      <c r="F1884" s="70">
        <v>46015</v>
      </c>
      <c r="G1884" s="70">
        <v>46036</v>
      </c>
      <c r="H1884">
        <v>2.62</v>
      </c>
      <c r="I1884" s="71">
        <v>0</v>
      </c>
    </row>
    <row r="1885" spans="1:9">
      <c r="A1885" t="s">
        <v>4156</v>
      </c>
      <c r="B1885" t="s">
        <v>2769</v>
      </c>
      <c r="C1885">
        <v>0.73</v>
      </c>
      <c r="D1885" s="70">
        <v>46015</v>
      </c>
      <c r="E1885" s="70">
        <v>46036</v>
      </c>
      <c r="F1885" s="70">
        <v>46015</v>
      </c>
      <c r="G1885" s="70">
        <v>46036</v>
      </c>
      <c r="H1885">
        <v>2.62</v>
      </c>
      <c r="I1885" s="71">
        <v>0</v>
      </c>
    </row>
    <row r="1886" spans="1:9">
      <c r="A1886" t="s">
        <v>4157</v>
      </c>
      <c r="B1886" t="s">
        <v>2771</v>
      </c>
      <c r="C1886">
        <v>0.73</v>
      </c>
      <c r="D1886" s="70">
        <v>46015</v>
      </c>
      <c r="E1886" s="70">
        <v>46036</v>
      </c>
      <c r="F1886" s="70">
        <v>46015</v>
      </c>
      <c r="G1886" s="70">
        <v>46036</v>
      </c>
      <c r="H1886">
        <v>2.62</v>
      </c>
      <c r="I1886" s="71">
        <v>0</v>
      </c>
    </row>
    <row r="1887" spans="1:9">
      <c r="A1887" t="s">
        <v>4120</v>
      </c>
      <c r="B1887" t="s">
        <v>3065</v>
      </c>
      <c r="C1887">
        <v>0.73</v>
      </c>
      <c r="D1887" s="70">
        <v>46016</v>
      </c>
      <c r="E1887" s="70">
        <v>46037</v>
      </c>
      <c r="F1887" s="70">
        <v>46016</v>
      </c>
      <c r="G1887" s="70">
        <v>46037</v>
      </c>
      <c r="H1887">
        <v>4.54</v>
      </c>
      <c r="I1887" s="71">
        <v>0</v>
      </c>
    </row>
    <row r="1888" spans="1:9">
      <c r="A1888" t="s">
        <v>4121</v>
      </c>
      <c r="B1888" t="s">
        <v>3067</v>
      </c>
      <c r="C1888">
        <v>0.73</v>
      </c>
      <c r="D1888" s="70">
        <v>46016</v>
      </c>
      <c r="E1888" s="70">
        <v>46037</v>
      </c>
      <c r="F1888" s="70">
        <v>46016</v>
      </c>
      <c r="G1888" s="70">
        <v>46037</v>
      </c>
      <c r="H1888">
        <v>4.54</v>
      </c>
      <c r="I1888" s="71">
        <v>0</v>
      </c>
    </row>
    <row r="1889" spans="1:9">
      <c r="A1889" t="s">
        <v>1257</v>
      </c>
      <c r="B1889" t="s">
        <v>4725</v>
      </c>
      <c r="C1889">
        <v>0.27</v>
      </c>
      <c r="D1889" s="70">
        <v>46016</v>
      </c>
      <c r="E1889" s="70">
        <v>46023</v>
      </c>
      <c r="F1889" s="70">
        <v>46016</v>
      </c>
      <c r="G1889" s="70">
        <v>46023</v>
      </c>
      <c r="H1889">
        <v>3.81</v>
      </c>
      <c r="I1889" s="71">
        <v>0</v>
      </c>
    </row>
    <row r="1890" spans="1:9">
      <c r="A1890" t="s">
        <v>3902</v>
      </c>
      <c r="B1890" t="s">
        <v>4726</v>
      </c>
      <c r="C1890">
        <v>0.27</v>
      </c>
      <c r="D1890" s="70">
        <v>46016</v>
      </c>
      <c r="E1890" s="70">
        <v>46023</v>
      </c>
      <c r="F1890" s="70">
        <v>46016</v>
      </c>
      <c r="G1890" s="70">
        <v>46023</v>
      </c>
      <c r="H1890">
        <v>3.81</v>
      </c>
      <c r="I1890" s="71">
        <v>0</v>
      </c>
    </row>
    <row r="1891" spans="1:9">
      <c r="A1891" t="s">
        <v>2188</v>
      </c>
      <c r="B1891" t="s">
        <v>4728</v>
      </c>
      <c r="C1891">
        <v>0.27</v>
      </c>
      <c r="D1891" s="70">
        <v>46016</v>
      </c>
      <c r="E1891" s="70">
        <v>46023</v>
      </c>
      <c r="F1891" s="70">
        <v>46016</v>
      </c>
      <c r="G1891" s="70">
        <v>46023</v>
      </c>
      <c r="H1891">
        <v>3.62</v>
      </c>
      <c r="I1891" s="71">
        <v>0</v>
      </c>
    </row>
    <row r="1892" spans="1:9">
      <c r="A1892" t="s">
        <v>3817</v>
      </c>
      <c r="B1892" t="s">
        <v>4706</v>
      </c>
      <c r="C1892">
        <v>0.27</v>
      </c>
      <c r="D1892" s="70">
        <v>46016</v>
      </c>
      <c r="E1892" s="70">
        <v>46023</v>
      </c>
      <c r="F1892" s="70">
        <v>46016</v>
      </c>
      <c r="G1892" s="70">
        <v>46023</v>
      </c>
      <c r="H1892">
        <v>1.85</v>
      </c>
      <c r="I1892" s="71">
        <v>0</v>
      </c>
    </row>
    <row r="1893" spans="1:9">
      <c r="A1893" t="s">
        <v>1270</v>
      </c>
      <c r="B1893" t="s">
        <v>4725</v>
      </c>
      <c r="C1893">
        <v>0.27</v>
      </c>
      <c r="D1893" s="70">
        <v>46016</v>
      </c>
      <c r="E1893" s="70">
        <v>46023</v>
      </c>
      <c r="F1893" s="70">
        <v>46016</v>
      </c>
      <c r="G1893" s="70">
        <v>46023</v>
      </c>
      <c r="H1893">
        <v>3.35</v>
      </c>
      <c r="I1893" s="71">
        <v>0</v>
      </c>
    </row>
    <row r="1894" spans="1:9">
      <c r="A1894" t="s">
        <v>3879</v>
      </c>
      <c r="B1894" t="s">
        <v>4726</v>
      </c>
      <c r="C1894">
        <v>0.27</v>
      </c>
      <c r="D1894" s="70">
        <v>46016</v>
      </c>
      <c r="E1894" s="70">
        <v>46023</v>
      </c>
      <c r="F1894" s="70">
        <v>46016</v>
      </c>
      <c r="G1894" s="70">
        <v>46023</v>
      </c>
      <c r="H1894">
        <v>3.35</v>
      </c>
      <c r="I1894" s="71">
        <v>0</v>
      </c>
    </row>
    <row r="1895" spans="1:9">
      <c r="A1895" t="s">
        <v>4238</v>
      </c>
      <c r="B1895" t="s">
        <v>3746</v>
      </c>
      <c r="C1895">
        <v>0.73</v>
      </c>
      <c r="D1895" s="70">
        <v>46016</v>
      </c>
      <c r="E1895" s="70">
        <v>46037</v>
      </c>
      <c r="F1895" s="70">
        <v>46016</v>
      </c>
      <c r="G1895" s="70">
        <v>46037</v>
      </c>
      <c r="H1895">
        <v>3.58</v>
      </c>
      <c r="I1895" s="71">
        <v>0</v>
      </c>
    </row>
    <row r="1896" spans="1:9">
      <c r="A1896" t="s">
        <v>3963</v>
      </c>
      <c r="B1896" t="s">
        <v>4724</v>
      </c>
      <c r="C1896">
        <v>0.27</v>
      </c>
      <c r="D1896" s="70">
        <v>46018</v>
      </c>
      <c r="E1896" s="70">
        <v>46025</v>
      </c>
      <c r="F1896" s="70">
        <v>46018</v>
      </c>
      <c r="G1896" s="70">
        <v>46025</v>
      </c>
      <c r="H1896">
        <v>3</v>
      </c>
      <c r="I1896" s="71">
        <v>0</v>
      </c>
    </row>
    <row r="1897" spans="1:9">
      <c r="A1897" t="s">
        <v>1762</v>
      </c>
      <c r="B1897" t="s">
        <v>4717</v>
      </c>
      <c r="C1897">
        <v>0.27</v>
      </c>
      <c r="D1897" s="70">
        <v>46018</v>
      </c>
      <c r="E1897" s="70">
        <v>46025</v>
      </c>
      <c r="F1897" s="70">
        <v>46018</v>
      </c>
      <c r="G1897" s="70">
        <v>46025</v>
      </c>
      <c r="H1897">
        <v>1.58</v>
      </c>
      <c r="I1897" s="71">
        <v>0</v>
      </c>
    </row>
    <row r="1898" spans="1:9">
      <c r="A1898" t="s">
        <v>4196</v>
      </c>
      <c r="B1898" t="s">
        <v>3770</v>
      </c>
      <c r="C1898">
        <v>0.73</v>
      </c>
      <c r="D1898" s="70">
        <v>46018</v>
      </c>
      <c r="E1898" s="70">
        <v>46039</v>
      </c>
      <c r="F1898" s="70">
        <v>46018</v>
      </c>
      <c r="G1898" s="70">
        <v>46039</v>
      </c>
      <c r="H1898">
        <v>3.96</v>
      </c>
      <c r="I1898" s="71">
        <v>0</v>
      </c>
    </row>
    <row r="1899" spans="1:9">
      <c r="A1899" t="s">
        <v>4268</v>
      </c>
      <c r="B1899" t="s">
        <v>3770</v>
      </c>
      <c r="C1899">
        <v>0.73</v>
      </c>
      <c r="D1899" s="70">
        <v>46018</v>
      </c>
      <c r="E1899" s="70">
        <v>46039</v>
      </c>
      <c r="F1899" s="70">
        <v>46018</v>
      </c>
      <c r="G1899" s="70">
        <v>46039</v>
      </c>
      <c r="H1899">
        <v>3.27</v>
      </c>
      <c r="I1899" s="71">
        <v>0</v>
      </c>
    </row>
    <row r="1900" spans="1:9">
      <c r="A1900" t="s">
        <v>2186</v>
      </c>
      <c r="B1900" t="s">
        <v>4728</v>
      </c>
      <c r="C1900">
        <v>0.27</v>
      </c>
      <c r="D1900" s="70">
        <v>46018</v>
      </c>
      <c r="E1900" s="70">
        <v>46025</v>
      </c>
      <c r="F1900" s="70">
        <v>46018</v>
      </c>
      <c r="G1900" s="70">
        <v>46025</v>
      </c>
      <c r="H1900">
        <v>3.62</v>
      </c>
      <c r="I1900" s="71">
        <v>0</v>
      </c>
    </row>
    <row r="1901" spans="1:9">
      <c r="A1901" t="s">
        <v>4376</v>
      </c>
      <c r="B1901" t="s">
        <v>3770</v>
      </c>
      <c r="C1901">
        <v>0.73</v>
      </c>
      <c r="D1901" s="70">
        <v>46018</v>
      </c>
      <c r="E1901" s="70">
        <v>46039</v>
      </c>
      <c r="F1901" s="70">
        <v>46018</v>
      </c>
      <c r="G1901" s="70">
        <v>46039</v>
      </c>
      <c r="H1901">
        <v>3.73</v>
      </c>
      <c r="I1901" s="71">
        <v>0</v>
      </c>
    </row>
    <row r="1902" spans="1:9">
      <c r="A1902" t="s">
        <v>4325</v>
      </c>
      <c r="B1902" t="s">
        <v>3770</v>
      </c>
      <c r="C1902">
        <v>0.73</v>
      </c>
      <c r="D1902" s="70">
        <v>46018</v>
      </c>
      <c r="E1902" s="70">
        <v>46039</v>
      </c>
      <c r="F1902" s="70">
        <v>46018</v>
      </c>
      <c r="G1902" s="70">
        <v>46039</v>
      </c>
      <c r="H1902">
        <v>3.54</v>
      </c>
      <c r="I1902" s="71">
        <v>0</v>
      </c>
    </row>
    <row r="1903" spans="1:9">
      <c r="A1903" t="s">
        <v>4277</v>
      </c>
      <c r="B1903" t="s">
        <v>3770</v>
      </c>
      <c r="C1903">
        <v>0.73</v>
      </c>
      <c r="D1903" s="70">
        <v>46018</v>
      </c>
      <c r="E1903" s="70">
        <v>46039</v>
      </c>
      <c r="F1903" s="70">
        <v>46018</v>
      </c>
      <c r="G1903" s="70">
        <v>46039</v>
      </c>
      <c r="H1903">
        <v>3.58</v>
      </c>
      <c r="I1903" s="71">
        <v>0</v>
      </c>
    </row>
    <row r="1904" spans="1:9">
      <c r="A1904" t="s">
        <v>4352</v>
      </c>
      <c r="B1904" t="s">
        <v>3770</v>
      </c>
      <c r="C1904">
        <v>0.73</v>
      </c>
      <c r="D1904" s="70">
        <v>46018</v>
      </c>
      <c r="E1904" s="70">
        <v>46039</v>
      </c>
      <c r="F1904" s="70">
        <v>46018</v>
      </c>
      <c r="G1904" s="70">
        <v>46039</v>
      </c>
      <c r="H1904">
        <v>3.58</v>
      </c>
      <c r="I1904" s="71">
        <v>0</v>
      </c>
    </row>
    <row r="1905" spans="1:9">
      <c r="A1905" t="s">
        <v>3932</v>
      </c>
      <c r="B1905" t="s">
        <v>3770</v>
      </c>
      <c r="C1905">
        <v>0.73</v>
      </c>
      <c r="D1905" s="70">
        <v>46018</v>
      </c>
      <c r="E1905" s="70">
        <v>46039</v>
      </c>
      <c r="F1905" s="70">
        <v>46018</v>
      </c>
      <c r="G1905" s="70">
        <v>46039</v>
      </c>
      <c r="H1905">
        <v>3.23</v>
      </c>
      <c r="I1905" s="71">
        <v>0</v>
      </c>
    </row>
    <row r="1906" spans="1:9">
      <c r="A1906" t="s">
        <v>3773</v>
      </c>
      <c r="B1906" t="s">
        <v>3400</v>
      </c>
      <c r="C1906">
        <v>0.73</v>
      </c>
      <c r="D1906" s="70">
        <v>46018</v>
      </c>
      <c r="E1906" s="70">
        <v>46039</v>
      </c>
      <c r="F1906" s="70">
        <v>46018</v>
      </c>
      <c r="G1906" s="70">
        <v>46039</v>
      </c>
      <c r="H1906">
        <v>4.58</v>
      </c>
      <c r="I1906" s="71">
        <v>0</v>
      </c>
    </row>
    <row r="1907" spans="1:9">
      <c r="A1907" t="s">
        <v>3501</v>
      </c>
      <c r="B1907" t="s">
        <v>3128</v>
      </c>
      <c r="C1907">
        <v>0.73</v>
      </c>
      <c r="D1907" s="70">
        <v>46018</v>
      </c>
      <c r="E1907" s="70">
        <v>46039</v>
      </c>
      <c r="F1907" s="70">
        <v>46018</v>
      </c>
      <c r="G1907" s="70">
        <v>46039</v>
      </c>
      <c r="H1907">
        <v>5.04</v>
      </c>
      <c r="I1907" s="71">
        <v>0</v>
      </c>
    </row>
    <row r="1908" spans="1:9">
      <c r="A1908" t="s">
        <v>4225</v>
      </c>
      <c r="B1908" t="s">
        <v>4717</v>
      </c>
      <c r="C1908">
        <v>0.27</v>
      </c>
      <c r="D1908" s="70">
        <v>46018</v>
      </c>
      <c r="E1908" s="70">
        <v>46025</v>
      </c>
      <c r="F1908" s="70">
        <v>46018</v>
      </c>
      <c r="G1908" s="70">
        <v>46025</v>
      </c>
      <c r="H1908">
        <v>3.04</v>
      </c>
      <c r="I1908" s="71">
        <v>0</v>
      </c>
    </row>
    <row r="1909" spans="1:9">
      <c r="A1909" t="s">
        <v>4245</v>
      </c>
      <c r="B1909" t="s">
        <v>3538</v>
      </c>
      <c r="C1909">
        <v>0.73</v>
      </c>
      <c r="D1909" s="70">
        <v>46018</v>
      </c>
      <c r="E1909" s="70">
        <v>46039</v>
      </c>
      <c r="F1909" s="70">
        <v>46018</v>
      </c>
      <c r="G1909" s="70">
        <v>46039</v>
      </c>
      <c r="H1909">
        <v>3.23</v>
      </c>
      <c r="I1909" s="71">
        <v>0</v>
      </c>
    </row>
    <row r="1910" spans="1:9">
      <c r="A1910" t="s">
        <v>3844</v>
      </c>
      <c r="B1910" t="s">
        <v>4722</v>
      </c>
      <c r="C1910">
        <v>0.27</v>
      </c>
      <c r="D1910" s="70">
        <v>46019</v>
      </c>
      <c r="E1910" s="70">
        <v>46026</v>
      </c>
      <c r="F1910" s="70">
        <v>46019</v>
      </c>
      <c r="G1910" s="70">
        <v>46026</v>
      </c>
      <c r="H1910">
        <v>3.5</v>
      </c>
      <c r="I1910" s="71">
        <v>0</v>
      </c>
    </row>
    <row r="1911" spans="1:9">
      <c r="A1911" t="s">
        <v>3571</v>
      </c>
      <c r="B1911" t="s">
        <v>4735</v>
      </c>
      <c r="C1911">
        <v>0.27</v>
      </c>
      <c r="D1911" s="70">
        <v>46019</v>
      </c>
      <c r="E1911" s="70">
        <v>46026</v>
      </c>
      <c r="F1911" s="70">
        <v>46019</v>
      </c>
      <c r="G1911" s="70">
        <v>46026</v>
      </c>
      <c r="H1911">
        <v>6.12</v>
      </c>
      <c r="I1911" s="71">
        <v>0</v>
      </c>
    </row>
    <row r="1912" spans="1:9">
      <c r="A1912" t="s">
        <v>4128</v>
      </c>
      <c r="B1912" t="s">
        <v>3098</v>
      </c>
      <c r="C1912">
        <v>0.73</v>
      </c>
      <c r="D1912" s="70">
        <v>46019</v>
      </c>
      <c r="E1912" s="70">
        <v>46040</v>
      </c>
      <c r="F1912" s="70">
        <v>46019</v>
      </c>
      <c r="G1912" s="70">
        <v>46040</v>
      </c>
      <c r="H1912">
        <v>4.54</v>
      </c>
      <c r="I1912" s="71">
        <v>0</v>
      </c>
    </row>
    <row r="1913" spans="1:9">
      <c r="A1913" t="s">
        <v>3981</v>
      </c>
      <c r="B1913" t="s">
        <v>3770</v>
      </c>
      <c r="C1913">
        <v>0.73</v>
      </c>
      <c r="D1913" s="70">
        <v>46019</v>
      </c>
      <c r="E1913" s="70">
        <v>46040</v>
      </c>
      <c r="F1913" s="70">
        <v>46019</v>
      </c>
      <c r="G1913" s="70">
        <v>46040</v>
      </c>
      <c r="H1913">
        <v>3.77</v>
      </c>
      <c r="I1913" s="71">
        <v>0</v>
      </c>
    </row>
    <row r="1914" spans="1:9">
      <c r="A1914" t="s">
        <v>3982</v>
      </c>
      <c r="B1914" t="s">
        <v>3772</v>
      </c>
      <c r="C1914">
        <v>0.73</v>
      </c>
      <c r="D1914" s="70">
        <v>46019</v>
      </c>
      <c r="E1914" s="70">
        <v>46040</v>
      </c>
      <c r="F1914" s="70">
        <v>46019</v>
      </c>
      <c r="G1914" s="70">
        <v>46040</v>
      </c>
      <c r="H1914">
        <v>3.77</v>
      </c>
      <c r="I1914" s="71">
        <v>0</v>
      </c>
    </row>
    <row r="1915" spans="1:9">
      <c r="A1915" t="s">
        <v>2204</v>
      </c>
      <c r="B1915" t="s">
        <v>4737</v>
      </c>
      <c r="C1915">
        <v>0.27</v>
      </c>
      <c r="D1915" s="70">
        <v>46019</v>
      </c>
      <c r="E1915" s="70">
        <v>46026</v>
      </c>
      <c r="F1915" s="70">
        <v>46019</v>
      </c>
      <c r="G1915" s="70">
        <v>46026</v>
      </c>
      <c r="H1915">
        <v>5.65</v>
      </c>
      <c r="I1915" s="71">
        <v>0</v>
      </c>
    </row>
    <row r="1916" spans="1:9">
      <c r="A1916" t="s">
        <v>4153</v>
      </c>
      <c r="B1916" t="s">
        <v>3772</v>
      </c>
      <c r="C1916">
        <v>0.73</v>
      </c>
      <c r="D1916" s="70">
        <v>46019</v>
      </c>
      <c r="E1916" s="70">
        <v>46040</v>
      </c>
      <c r="F1916" s="70">
        <v>46019</v>
      </c>
      <c r="G1916" s="70">
        <v>46040</v>
      </c>
      <c r="H1916">
        <v>2.77</v>
      </c>
      <c r="I1916" s="71">
        <v>0</v>
      </c>
    </row>
    <row r="1917" spans="1:9">
      <c r="A1917" t="s">
        <v>4433</v>
      </c>
      <c r="B1917" t="s">
        <v>4736</v>
      </c>
      <c r="C1917">
        <v>0.27</v>
      </c>
      <c r="D1917" s="70">
        <v>46019</v>
      </c>
      <c r="E1917" s="70">
        <v>46026</v>
      </c>
      <c r="F1917" s="70">
        <v>46019</v>
      </c>
      <c r="G1917" s="70">
        <v>46026</v>
      </c>
      <c r="H1917">
        <v>6.15</v>
      </c>
      <c r="I1917" s="71">
        <v>0</v>
      </c>
    </row>
    <row r="1918" spans="1:9">
      <c r="A1918" t="s">
        <v>3914</v>
      </c>
      <c r="B1918" t="s">
        <v>3753</v>
      </c>
      <c r="C1918">
        <v>0.73</v>
      </c>
      <c r="D1918" s="70">
        <v>46019</v>
      </c>
      <c r="E1918" s="70">
        <v>46040</v>
      </c>
      <c r="F1918" s="70">
        <v>46019</v>
      </c>
      <c r="G1918" s="70">
        <v>46040</v>
      </c>
      <c r="H1918">
        <v>2.88</v>
      </c>
      <c r="I1918" s="71">
        <v>0</v>
      </c>
    </row>
    <row r="1919" spans="1:9">
      <c r="A1919" t="s">
        <v>1617</v>
      </c>
      <c r="B1919" t="s">
        <v>4736</v>
      </c>
      <c r="C1919">
        <v>0.27</v>
      </c>
      <c r="D1919" s="70">
        <v>46019</v>
      </c>
      <c r="E1919" s="70">
        <v>46026</v>
      </c>
      <c r="F1919" s="70">
        <v>46019</v>
      </c>
      <c r="G1919" s="70">
        <v>46026</v>
      </c>
      <c r="H1919">
        <v>6.15</v>
      </c>
      <c r="I1919" s="71">
        <v>0</v>
      </c>
    </row>
    <row r="1920" spans="1:9">
      <c r="A1920" t="s">
        <v>4434</v>
      </c>
      <c r="B1920" t="s">
        <v>4736</v>
      </c>
      <c r="C1920">
        <v>0.27</v>
      </c>
      <c r="D1920" s="70">
        <v>46019</v>
      </c>
      <c r="E1920" s="70">
        <v>46026</v>
      </c>
      <c r="F1920" s="70">
        <v>46019</v>
      </c>
      <c r="G1920" s="70">
        <v>46026</v>
      </c>
      <c r="H1920">
        <v>6.15</v>
      </c>
      <c r="I1920" s="71">
        <v>0</v>
      </c>
    </row>
    <row r="1921" spans="1:9">
      <c r="A1921" t="s">
        <v>3859</v>
      </c>
      <c r="B1921" t="s">
        <v>4728</v>
      </c>
      <c r="C1921">
        <v>0.27</v>
      </c>
      <c r="D1921" s="70">
        <v>46020</v>
      </c>
      <c r="E1921" s="70">
        <v>46027</v>
      </c>
      <c r="F1921" s="70">
        <v>46020</v>
      </c>
      <c r="G1921" s="70">
        <v>46027</v>
      </c>
      <c r="H1921">
        <v>3.46</v>
      </c>
      <c r="I1921" s="71">
        <v>0</v>
      </c>
    </row>
    <row r="1922" spans="1:9">
      <c r="A1922" t="s">
        <v>3860</v>
      </c>
      <c r="B1922" t="s">
        <v>4724</v>
      </c>
      <c r="C1922">
        <v>0.27</v>
      </c>
      <c r="D1922" s="70">
        <v>46020</v>
      </c>
      <c r="E1922" s="70">
        <v>46027</v>
      </c>
      <c r="F1922" s="70">
        <v>46020</v>
      </c>
      <c r="G1922" s="70">
        <v>46027</v>
      </c>
      <c r="H1922">
        <v>3.46</v>
      </c>
      <c r="I1922" s="71">
        <v>0</v>
      </c>
    </row>
    <row r="1923" spans="1:9">
      <c r="A1923" t="s">
        <v>4102</v>
      </c>
      <c r="B1923" t="s">
        <v>4725</v>
      </c>
      <c r="C1923">
        <v>0.27</v>
      </c>
      <c r="D1923" s="70">
        <v>46020</v>
      </c>
      <c r="E1923" s="70">
        <v>46027</v>
      </c>
      <c r="F1923" s="70">
        <v>46020</v>
      </c>
      <c r="G1923" s="70">
        <v>46027</v>
      </c>
      <c r="H1923">
        <v>2.81</v>
      </c>
      <c r="I1923" s="71">
        <v>0</v>
      </c>
    </row>
    <row r="1924" spans="1:9">
      <c r="A1924" t="s">
        <v>4357</v>
      </c>
      <c r="B1924" t="s">
        <v>3770</v>
      </c>
      <c r="C1924">
        <v>0.73</v>
      </c>
      <c r="D1924" s="70">
        <v>46020</v>
      </c>
      <c r="E1924" s="70">
        <v>46041</v>
      </c>
      <c r="F1924" s="70">
        <v>46020</v>
      </c>
      <c r="G1924" s="70">
        <v>46041</v>
      </c>
      <c r="H1924">
        <v>3.85</v>
      </c>
      <c r="I1924" s="71">
        <v>0</v>
      </c>
    </row>
    <row r="1925" spans="1:9">
      <c r="A1925" t="s">
        <v>4166</v>
      </c>
      <c r="B1925" t="s">
        <v>3770</v>
      </c>
      <c r="C1925">
        <v>0.73</v>
      </c>
      <c r="D1925" s="70">
        <v>46020</v>
      </c>
      <c r="E1925" s="70">
        <v>46041</v>
      </c>
      <c r="F1925" s="70">
        <v>46020</v>
      </c>
      <c r="G1925" s="70">
        <v>46041</v>
      </c>
      <c r="H1925">
        <v>3.19</v>
      </c>
      <c r="I1925" s="71">
        <v>0</v>
      </c>
    </row>
    <row r="1926" spans="1:9">
      <c r="A1926" t="s">
        <v>4167</v>
      </c>
      <c r="B1926" t="s">
        <v>3772</v>
      </c>
      <c r="C1926">
        <v>0.73</v>
      </c>
      <c r="D1926" s="70">
        <v>46020</v>
      </c>
      <c r="E1926" s="70">
        <v>46041</v>
      </c>
      <c r="F1926" s="70">
        <v>46020</v>
      </c>
      <c r="G1926" s="70">
        <v>46041</v>
      </c>
      <c r="H1926">
        <v>3.19</v>
      </c>
      <c r="I1926" s="71">
        <v>0</v>
      </c>
    </row>
    <row r="1927" spans="1:9">
      <c r="A1927" t="s">
        <v>1197</v>
      </c>
      <c r="B1927" t="s">
        <v>4722</v>
      </c>
      <c r="C1927">
        <v>0.27</v>
      </c>
      <c r="D1927" s="70">
        <v>46020</v>
      </c>
      <c r="E1927" s="70">
        <v>46027</v>
      </c>
      <c r="F1927" s="70">
        <v>46020</v>
      </c>
      <c r="G1927" s="70">
        <v>46027</v>
      </c>
      <c r="H1927">
        <v>3.31</v>
      </c>
      <c r="I1927" s="71">
        <v>0</v>
      </c>
    </row>
    <row r="1928" spans="1:9">
      <c r="A1928" t="s">
        <v>4139</v>
      </c>
      <c r="B1928" t="s">
        <v>3123</v>
      </c>
      <c r="C1928">
        <v>0.73</v>
      </c>
      <c r="D1928" s="70">
        <v>46021</v>
      </c>
      <c r="E1928" s="70">
        <v>46042</v>
      </c>
      <c r="F1928" s="70">
        <v>46021</v>
      </c>
      <c r="G1928" s="70">
        <v>46042</v>
      </c>
      <c r="H1928">
        <v>4.54</v>
      </c>
      <c r="I1928" s="71">
        <v>0</v>
      </c>
    </row>
    <row r="1929" spans="1:9">
      <c r="A1929" t="s">
        <v>4006</v>
      </c>
      <c r="B1929" t="s">
        <v>3753</v>
      </c>
      <c r="C1929">
        <v>0.73</v>
      </c>
      <c r="D1929" s="70">
        <v>46021</v>
      </c>
      <c r="E1929" s="70">
        <v>46042</v>
      </c>
      <c r="F1929" s="70">
        <v>46021</v>
      </c>
      <c r="G1929" s="70">
        <v>46042</v>
      </c>
      <c r="H1929">
        <v>3</v>
      </c>
      <c r="I1929" s="71">
        <v>0</v>
      </c>
    </row>
    <row r="1930" spans="1:9">
      <c r="A1930" t="s">
        <v>1273</v>
      </c>
      <c r="B1930" t="s">
        <v>4725</v>
      </c>
      <c r="C1930">
        <v>0.27</v>
      </c>
      <c r="D1930" s="70">
        <v>46021</v>
      </c>
      <c r="E1930" s="70">
        <v>46028</v>
      </c>
      <c r="F1930" s="70">
        <v>46021</v>
      </c>
      <c r="G1930" s="70">
        <v>46028</v>
      </c>
      <c r="H1930">
        <v>3.23</v>
      </c>
      <c r="I1930" s="71">
        <v>0</v>
      </c>
    </row>
    <row r="1931" spans="1:9">
      <c r="A1931" t="s">
        <v>4119</v>
      </c>
      <c r="B1931" t="s">
        <v>4726</v>
      </c>
      <c r="C1931">
        <v>0.27</v>
      </c>
      <c r="D1931" s="70">
        <v>46021</v>
      </c>
      <c r="E1931" s="70">
        <v>46028</v>
      </c>
      <c r="F1931" s="70">
        <v>46021</v>
      </c>
      <c r="G1931" s="70">
        <v>46028</v>
      </c>
      <c r="H1931">
        <v>3.23</v>
      </c>
      <c r="I1931" s="71">
        <v>0</v>
      </c>
    </row>
    <row r="1932" spans="1:9">
      <c r="A1932" t="s">
        <v>4130</v>
      </c>
      <c r="B1932" t="s">
        <v>3234</v>
      </c>
      <c r="C1932">
        <v>0.73</v>
      </c>
      <c r="D1932" s="70">
        <v>46021</v>
      </c>
      <c r="E1932" s="70">
        <v>46042</v>
      </c>
      <c r="F1932" s="70">
        <v>46021</v>
      </c>
      <c r="G1932" s="70">
        <v>46042</v>
      </c>
      <c r="H1932">
        <v>2.73</v>
      </c>
      <c r="I1932" s="71">
        <v>0</v>
      </c>
    </row>
    <row r="1933" spans="1:9">
      <c r="A1933" t="s">
        <v>3667</v>
      </c>
      <c r="B1933" t="s">
        <v>2729</v>
      </c>
      <c r="C1933">
        <v>0.73</v>
      </c>
      <c r="D1933" s="70">
        <v>46021</v>
      </c>
      <c r="E1933" s="70">
        <v>46042</v>
      </c>
      <c r="F1933" s="70">
        <v>46021</v>
      </c>
      <c r="G1933" s="70">
        <v>46042</v>
      </c>
      <c r="H1933">
        <v>6.38</v>
      </c>
      <c r="I1933" s="71">
        <v>0</v>
      </c>
    </row>
    <row r="1934" spans="1:9">
      <c r="A1934" t="s">
        <v>3668</v>
      </c>
      <c r="B1934" t="s">
        <v>2731</v>
      </c>
      <c r="C1934">
        <v>0.73</v>
      </c>
      <c r="D1934" s="70">
        <v>46021</v>
      </c>
      <c r="E1934" s="70">
        <v>46042</v>
      </c>
      <c r="F1934" s="70">
        <v>46021</v>
      </c>
      <c r="G1934" s="70">
        <v>46042</v>
      </c>
      <c r="H1934">
        <v>6.38</v>
      </c>
      <c r="I1934" s="71">
        <v>0</v>
      </c>
    </row>
    <row r="1935" spans="1:9">
      <c r="A1935" t="s">
        <v>3669</v>
      </c>
      <c r="B1935" t="s">
        <v>2733</v>
      </c>
      <c r="C1935">
        <v>0.73</v>
      </c>
      <c r="D1935" s="70">
        <v>46021</v>
      </c>
      <c r="E1935" s="70">
        <v>46042</v>
      </c>
      <c r="F1935" s="70">
        <v>46021</v>
      </c>
      <c r="G1935" s="70">
        <v>46042</v>
      </c>
      <c r="H1935">
        <v>6.38</v>
      </c>
      <c r="I1935" s="71">
        <v>0</v>
      </c>
    </row>
    <row r="1936" spans="1:9">
      <c r="A1936" t="s">
        <v>3670</v>
      </c>
      <c r="B1936" t="s">
        <v>2735</v>
      </c>
      <c r="C1936">
        <v>0.73</v>
      </c>
      <c r="D1936" s="70">
        <v>46021</v>
      </c>
      <c r="E1936" s="70">
        <v>46042</v>
      </c>
      <c r="F1936" s="70">
        <v>46021</v>
      </c>
      <c r="G1936" s="70">
        <v>46042</v>
      </c>
      <c r="H1936">
        <v>6.38</v>
      </c>
      <c r="I1936" s="71">
        <v>0</v>
      </c>
    </row>
    <row r="1937" spans="1:9">
      <c r="A1937" t="s">
        <v>4117</v>
      </c>
      <c r="B1937" t="s">
        <v>3770</v>
      </c>
      <c r="C1937">
        <v>0.73</v>
      </c>
      <c r="D1937" s="70">
        <v>46022</v>
      </c>
      <c r="E1937" s="70">
        <v>46043</v>
      </c>
      <c r="F1937" s="70">
        <v>46022</v>
      </c>
      <c r="G1937" s="70">
        <v>46043</v>
      </c>
      <c r="H1937">
        <v>3.69</v>
      </c>
      <c r="I1937" s="71">
        <v>0</v>
      </c>
    </row>
    <row r="1938" spans="1:9">
      <c r="A1938" t="s">
        <v>4231</v>
      </c>
      <c r="B1938" t="s">
        <v>3753</v>
      </c>
      <c r="C1938">
        <v>0.73</v>
      </c>
      <c r="D1938" s="70">
        <v>46022</v>
      </c>
      <c r="E1938" s="70">
        <v>46043</v>
      </c>
      <c r="F1938" s="70">
        <v>46022</v>
      </c>
      <c r="G1938" s="70">
        <v>46043</v>
      </c>
      <c r="H1938">
        <v>3.58</v>
      </c>
      <c r="I1938" s="71">
        <v>0</v>
      </c>
    </row>
    <row r="1939" spans="1:9">
      <c r="A1939" t="s">
        <v>615</v>
      </c>
      <c r="B1939" t="s">
        <v>4707</v>
      </c>
      <c r="C1939">
        <v>0.27</v>
      </c>
      <c r="D1939" s="70">
        <v>46022</v>
      </c>
      <c r="E1939" s="70">
        <v>46029</v>
      </c>
      <c r="F1939" s="70">
        <v>46022</v>
      </c>
      <c r="G1939" s="70">
        <v>46029</v>
      </c>
      <c r="H1939">
        <v>1.65</v>
      </c>
      <c r="I1939" s="71">
        <v>0</v>
      </c>
    </row>
    <row r="1940" spans="1:9">
      <c r="A1940" t="s">
        <v>4236</v>
      </c>
      <c r="B1940" t="s">
        <v>4728</v>
      </c>
      <c r="C1940">
        <v>0.27</v>
      </c>
      <c r="D1940" s="70">
        <v>46022</v>
      </c>
      <c r="E1940" s="70">
        <v>46029</v>
      </c>
      <c r="F1940" s="70">
        <v>46022</v>
      </c>
      <c r="G1940" s="70">
        <v>46029</v>
      </c>
      <c r="H1940">
        <v>3.15</v>
      </c>
      <c r="I1940" s="71">
        <v>0</v>
      </c>
    </row>
    <row r="1941" spans="1:9">
      <c r="A1941" t="s">
        <v>4237</v>
      </c>
      <c r="B1941" t="s">
        <v>4724</v>
      </c>
      <c r="C1941">
        <v>0.27</v>
      </c>
      <c r="D1941" s="70">
        <v>46022</v>
      </c>
      <c r="E1941" s="70">
        <v>46029</v>
      </c>
      <c r="F1941" s="70">
        <v>46022</v>
      </c>
      <c r="G1941" s="70">
        <v>46029</v>
      </c>
      <c r="H1941">
        <v>3.15</v>
      </c>
      <c r="I1941" s="71">
        <v>0</v>
      </c>
    </row>
    <row r="1942" spans="1:9">
      <c r="A1942" t="s">
        <v>2190</v>
      </c>
      <c r="B1942" t="s">
        <v>4728</v>
      </c>
      <c r="C1942">
        <v>0.27</v>
      </c>
      <c r="D1942" s="70">
        <v>46023</v>
      </c>
      <c r="E1942" s="70">
        <v>46030</v>
      </c>
      <c r="F1942" s="70">
        <v>46023</v>
      </c>
      <c r="G1942" s="70">
        <v>46030</v>
      </c>
      <c r="H1942">
        <v>3.04</v>
      </c>
      <c r="I1942" s="71">
        <v>0</v>
      </c>
    </row>
    <row r="1943" spans="1:9">
      <c r="A1943" t="s">
        <v>3966</v>
      </c>
      <c r="B1943" t="s">
        <v>4724</v>
      </c>
      <c r="C1943">
        <v>0.27</v>
      </c>
      <c r="D1943" s="70">
        <v>46023</v>
      </c>
      <c r="E1943" s="70">
        <v>46030</v>
      </c>
      <c r="F1943" s="70">
        <v>46023</v>
      </c>
      <c r="G1943" s="70">
        <v>46030</v>
      </c>
      <c r="H1943">
        <v>3.04</v>
      </c>
      <c r="I1943" s="71">
        <v>0</v>
      </c>
    </row>
    <row r="1944" spans="1:9">
      <c r="A1944" t="s">
        <v>4174</v>
      </c>
      <c r="B1944" t="s">
        <v>3753</v>
      </c>
      <c r="C1944">
        <v>0.73</v>
      </c>
      <c r="D1944" s="70">
        <v>46023</v>
      </c>
      <c r="E1944" s="70">
        <v>46044</v>
      </c>
      <c r="F1944" s="70">
        <v>46023</v>
      </c>
      <c r="G1944" s="70">
        <v>46044</v>
      </c>
      <c r="H1944">
        <v>3.62</v>
      </c>
      <c r="I1944" s="71">
        <v>0</v>
      </c>
    </row>
    <row r="1945" spans="1:9">
      <c r="A1945" t="s">
        <v>2222</v>
      </c>
      <c r="B1945" t="s">
        <v>4719</v>
      </c>
      <c r="C1945">
        <v>0.27</v>
      </c>
      <c r="D1945" s="70">
        <v>46023</v>
      </c>
      <c r="E1945" s="70">
        <v>46030</v>
      </c>
      <c r="F1945" s="70">
        <v>46023</v>
      </c>
      <c r="G1945" s="70">
        <v>46030</v>
      </c>
      <c r="H1945">
        <v>5.31</v>
      </c>
      <c r="I1945" s="71">
        <v>0</v>
      </c>
    </row>
    <row r="1946" spans="1:9">
      <c r="A1946" t="s">
        <v>1734</v>
      </c>
      <c r="B1946" t="s">
        <v>4733</v>
      </c>
      <c r="C1946">
        <v>0.27</v>
      </c>
      <c r="D1946" s="70">
        <v>46023</v>
      </c>
      <c r="E1946" s="70">
        <v>46030</v>
      </c>
      <c r="F1946" s="70">
        <v>46023</v>
      </c>
      <c r="G1946" s="70">
        <v>46030</v>
      </c>
      <c r="H1946">
        <v>1.65</v>
      </c>
      <c r="I1946" s="71">
        <v>0</v>
      </c>
    </row>
    <row r="1947" spans="1:9">
      <c r="A1947" t="s">
        <v>2319</v>
      </c>
      <c r="B1947" t="s">
        <v>4692</v>
      </c>
      <c r="C1947">
        <v>0.27</v>
      </c>
      <c r="D1947" s="70">
        <v>46023</v>
      </c>
      <c r="E1947" s="70">
        <v>46030</v>
      </c>
      <c r="F1947" s="70">
        <v>46023</v>
      </c>
      <c r="G1947" s="70">
        <v>46030</v>
      </c>
      <c r="H1947">
        <v>4.38</v>
      </c>
      <c r="I1947" s="71">
        <v>0</v>
      </c>
    </row>
    <row r="1948" spans="1:9">
      <c r="A1948" t="s">
        <v>1138</v>
      </c>
      <c r="B1948" t="s">
        <v>4693</v>
      </c>
      <c r="C1948">
        <v>0.27</v>
      </c>
      <c r="D1948" s="70">
        <v>46023</v>
      </c>
      <c r="E1948" s="70">
        <v>46030</v>
      </c>
      <c r="F1948" s="70">
        <v>46023</v>
      </c>
      <c r="G1948" s="70">
        <v>46030</v>
      </c>
      <c r="H1948">
        <v>4.38</v>
      </c>
      <c r="I1948" s="71">
        <v>0</v>
      </c>
    </row>
    <row r="1949" spans="1:9">
      <c r="A1949" t="s">
        <v>4154</v>
      </c>
      <c r="B1949" t="s">
        <v>4689</v>
      </c>
      <c r="C1949">
        <v>0.27</v>
      </c>
      <c r="D1949" s="70">
        <v>46023</v>
      </c>
      <c r="E1949" s="70">
        <v>46030</v>
      </c>
      <c r="F1949" s="70">
        <v>46023</v>
      </c>
      <c r="G1949" s="70">
        <v>46030</v>
      </c>
      <c r="H1949">
        <v>4.3499999999999996</v>
      </c>
      <c r="I1949" s="71">
        <v>0</v>
      </c>
    </row>
    <row r="1950" spans="1:9">
      <c r="A1950" t="s">
        <v>1191</v>
      </c>
      <c r="B1950" t="s">
        <v>4694</v>
      </c>
      <c r="C1950">
        <v>0.27</v>
      </c>
      <c r="D1950" s="70">
        <v>46023</v>
      </c>
      <c r="E1950" s="70">
        <v>46030</v>
      </c>
      <c r="F1950" s="70">
        <v>46023</v>
      </c>
      <c r="G1950" s="70">
        <v>46030</v>
      </c>
      <c r="H1950">
        <v>4.2699999999999996</v>
      </c>
      <c r="I1950" s="71">
        <v>0</v>
      </c>
    </row>
    <row r="1951" spans="1:9">
      <c r="A1951" t="s">
        <v>3606</v>
      </c>
      <c r="B1951" t="s">
        <v>4686</v>
      </c>
      <c r="C1951">
        <v>0.27</v>
      </c>
      <c r="D1951" s="70">
        <v>46023</v>
      </c>
      <c r="E1951" s="70">
        <v>46030</v>
      </c>
      <c r="F1951" s="70">
        <v>46023</v>
      </c>
      <c r="G1951" s="70">
        <v>46030</v>
      </c>
      <c r="H1951">
        <v>6.38</v>
      </c>
      <c r="I1951" s="71">
        <v>0</v>
      </c>
    </row>
    <row r="1952" spans="1:9">
      <c r="A1952" t="s">
        <v>3607</v>
      </c>
      <c r="B1952" t="s">
        <v>4687</v>
      </c>
      <c r="C1952">
        <v>0.27</v>
      </c>
      <c r="D1952" s="70">
        <v>46023</v>
      </c>
      <c r="E1952" s="70">
        <v>46030</v>
      </c>
      <c r="F1952" s="70">
        <v>46023</v>
      </c>
      <c r="G1952" s="70">
        <v>46030</v>
      </c>
      <c r="H1952">
        <v>6.38</v>
      </c>
      <c r="I1952" s="71">
        <v>0</v>
      </c>
    </row>
    <row r="1953" spans="1:9">
      <c r="A1953" t="s">
        <v>3608</v>
      </c>
      <c r="B1953" t="s">
        <v>4688</v>
      </c>
      <c r="C1953">
        <v>0.27</v>
      </c>
      <c r="D1953" s="70">
        <v>46023</v>
      </c>
      <c r="E1953" s="70">
        <v>46030</v>
      </c>
      <c r="F1953" s="70">
        <v>46023</v>
      </c>
      <c r="G1953" s="70">
        <v>46030</v>
      </c>
      <c r="H1953">
        <v>6.38</v>
      </c>
      <c r="I1953" s="71">
        <v>0</v>
      </c>
    </row>
    <row r="1954" spans="1:9">
      <c r="A1954" t="s">
        <v>4042</v>
      </c>
      <c r="B1954" t="s">
        <v>3821</v>
      </c>
      <c r="C1954">
        <v>0.73</v>
      </c>
      <c r="D1954" s="70">
        <v>46025</v>
      </c>
      <c r="E1954" s="70">
        <v>46046</v>
      </c>
      <c r="F1954" s="70">
        <v>46025</v>
      </c>
      <c r="G1954" s="70">
        <v>46046</v>
      </c>
      <c r="H1954">
        <v>3.81</v>
      </c>
      <c r="I1954" s="71">
        <v>0</v>
      </c>
    </row>
    <row r="1955" spans="1:9">
      <c r="A1955" t="s">
        <v>4043</v>
      </c>
      <c r="B1955" t="s">
        <v>3823</v>
      </c>
      <c r="C1955">
        <v>0.73</v>
      </c>
      <c r="D1955" s="70">
        <v>46025</v>
      </c>
      <c r="E1955" s="70">
        <v>46046</v>
      </c>
      <c r="F1955" s="70">
        <v>46025</v>
      </c>
      <c r="G1955" s="70">
        <v>46046</v>
      </c>
      <c r="H1955">
        <v>3.81</v>
      </c>
      <c r="I1955" s="71">
        <v>0</v>
      </c>
    </row>
    <row r="1956" spans="1:9">
      <c r="A1956" t="s">
        <v>4179</v>
      </c>
      <c r="B1956" t="s">
        <v>3770</v>
      </c>
      <c r="C1956">
        <v>0.73</v>
      </c>
      <c r="D1956" s="70">
        <v>46025</v>
      </c>
      <c r="E1956" s="70">
        <v>46046</v>
      </c>
      <c r="F1956" s="70">
        <v>46025</v>
      </c>
      <c r="G1956" s="70">
        <v>46046</v>
      </c>
      <c r="H1956">
        <v>3.62</v>
      </c>
      <c r="I1956" s="71">
        <v>0</v>
      </c>
    </row>
    <row r="1957" spans="1:9">
      <c r="A1957" t="s">
        <v>4177</v>
      </c>
      <c r="B1957" t="s">
        <v>4717</v>
      </c>
      <c r="C1957">
        <v>0.27</v>
      </c>
      <c r="D1957" s="70">
        <v>46025</v>
      </c>
      <c r="E1957" s="70">
        <v>46032</v>
      </c>
      <c r="F1957" s="70">
        <v>46025</v>
      </c>
      <c r="G1957" s="70">
        <v>46032</v>
      </c>
      <c r="H1957">
        <v>2.31</v>
      </c>
      <c r="I1957" s="71">
        <v>0</v>
      </c>
    </row>
    <row r="1958" spans="1:9">
      <c r="A1958" t="s">
        <v>1206</v>
      </c>
      <c r="B1958" t="s">
        <v>4722</v>
      </c>
      <c r="C1958">
        <v>0.27</v>
      </c>
      <c r="D1958" s="70">
        <v>46025</v>
      </c>
      <c r="E1958" s="70">
        <v>46032</v>
      </c>
      <c r="F1958" s="70">
        <v>46025</v>
      </c>
      <c r="G1958" s="70">
        <v>46032</v>
      </c>
      <c r="H1958">
        <v>2.65</v>
      </c>
      <c r="I1958" s="71">
        <v>0</v>
      </c>
    </row>
    <row r="1959" spans="1:9">
      <c r="A1959" t="s">
        <v>3931</v>
      </c>
      <c r="B1959" t="s">
        <v>3325</v>
      </c>
      <c r="C1959">
        <v>0.73</v>
      </c>
      <c r="D1959" s="70">
        <v>46025</v>
      </c>
      <c r="E1959" s="70">
        <v>46046</v>
      </c>
      <c r="F1959" s="70">
        <v>46025</v>
      </c>
      <c r="G1959" s="70">
        <v>46046</v>
      </c>
      <c r="H1959">
        <v>1.85</v>
      </c>
      <c r="I1959" s="71">
        <v>0</v>
      </c>
    </row>
    <row r="1960" spans="1:9">
      <c r="A1960" t="s">
        <v>4011</v>
      </c>
      <c r="B1960" t="s">
        <v>3821</v>
      </c>
      <c r="C1960">
        <v>0.73</v>
      </c>
      <c r="D1960" s="70">
        <v>46025</v>
      </c>
      <c r="E1960" s="70">
        <v>46046</v>
      </c>
      <c r="F1960" s="70">
        <v>46025</v>
      </c>
      <c r="G1960" s="70">
        <v>46046</v>
      </c>
      <c r="H1960">
        <v>3.35</v>
      </c>
      <c r="I1960" s="71">
        <v>0</v>
      </c>
    </row>
    <row r="1961" spans="1:9">
      <c r="A1961" t="s">
        <v>4012</v>
      </c>
      <c r="B1961" t="s">
        <v>3823</v>
      </c>
      <c r="C1961">
        <v>0.73</v>
      </c>
      <c r="D1961" s="70">
        <v>46025</v>
      </c>
      <c r="E1961" s="70">
        <v>46046</v>
      </c>
      <c r="F1961" s="70">
        <v>46025</v>
      </c>
      <c r="G1961" s="70">
        <v>46046</v>
      </c>
      <c r="H1961">
        <v>3.35</v>
      </c>
      <c r="I1961" s="71">
        <v>0</v>
      </c>
    </row>
    <row r="1962" spans="1:9">
      <c r="A1962" t="s">
        <v>4255</v>
      </c>
      <c r="B1962" t="s">
        <v>4728</v>
      </c>
      <c r="C1962">
        <v>0.27</v>
      </c>
      <c r="D1962" s="70">
        <v>46025</v>
      </c>
      <c r="E1962" s="70">
        <v>46032</v>
      </c>
      <c r="F1962" s="70">
        <v>46025</v>
      </c>
      <c r="G1962" s="70">
        <v>46032</v>
      </c>
      <c r="H1962">
        <v>3.65</v>
      </c>
      <c r="I1962" s="71">
        <v>0</v>
      </c>
    </row>
    <row r="1963" spans="1:9">
      <c r="A1963" t="s">
        <v>4256</v>
      </c>
      <c r="B1963" t="s">
        <v>4724</v>
      </c>
      <c r="C1963">
        <v>0.27</v>
      </c>
      <c r="D1963" s="70">
        <v>46025</v>
      </c>
      <c r="E1963" s="70">
        <v>46032</v>
      </c>
      <c r="F1963" s="70">
        <v>46025</v>
      </c>
      <c r="G1963" s="70">
        <v>46032</v>
      </c>
      <c r="H1963">
        <v>3.65</v>
      </c>
      <c r="I1963" s="71">
        <v>0</v>
      </c>
    </row>
    <row r="1964" spans="1:9">
      <c r="A1964" t="s">
        <v>1229</v>
      </c>
      <c r="B1964" t="s">
        <v>4724</v>
      </c>
      <c r="C1964">
        <v>0.27</v>
      </c>
      <c r="D1964" s="70">
        <v>46025</v>
      </c>
      <c r="E1964" s="70">
        <v>46032</v>
      </c>
      <c r="F1964" s="70">
        <v>46025</v>
      </c>
      <c r="G1964" s="70">
        <v>46032</v>
      </c>
      <c r="H1964">
        <v>2.96</v>
      </c>
      <c r="I1964" s="71">
        <v>0</v>
      </c>
    </row>
    <row r="1965" spans="1:9">
      <c r="A1965" t="s">
        <v>1250</v>
      </c>
      <c r="B1965" t="s">
        <v>4725</v>
      </c>
      <c r="C1965">
        <v>0.27</v>
      </c>
      <c r="D1965" s="70">
        <v>46026</v>
      </c>
      <c r="E1965" s="70">
        <v>46033</v>
      </c>
      <c r="F1965" s="70">
        <v>46026</v>
      </c>
      <c r="G1965" s="70">
        <v>46033</v>
      </c>
      <c r="H1965">
        <v>3.08</v>
      </c>
      <c r="I1965" s="71">
        <v>0</v>
      </c>
    </row>
    <row r="1966" spans="1:9">
      <c r="A1966" t="s">
        <v>2182</v>
      </c>
      <c r="B1966" t="s">
        <v>4726</v>
      </c>
      <c r="C1966">
        <v>0.27</v>
      </c>
      <c r="D1966" s="70">
        <v>46026</v>
      </c>
      <c r="E1966" s="70">
        <v>46033</v>
      </c>
      <c r="F1966" s="70">
        <v>46026</v>
      </c>
      <c r="G1966" s="70">
        <v>46033</v>
      </c>
      <c r="H1966">
        <v>3.08</v>
      </c>
      <c r="I1966" s="71">
        <v>0</v>
      </c>
    </row>
    <row r="1967" spans="1:9">
      <c r="A1967" t="s">
        <v>4096</v>
      </c>
      <c r="B1967" t="s">
        <v>3772</v>
      </c>
      <c r="C1967">
        <v>0.73</v>
      </c>
      <c r="D1967" s="70">
        <v>46026</v>
      </c>
      <c r="E1967" s="70">
        <v>46047</v>
      </c>
      <c r="F1967" s="70">
        <v>46026</v>
      </c>
      <c r="G1967" s="70">
        <v>46047</v>
      </c>
      <c r="H1967">
        <v>3</v>
      </c>
      <c r="I1967" s="71">
        <v>0</v>
      </c>
    </row>
    <row r="1968" spans="1:9">
      <c r="A1968" t="s">
        <v>3936</v>
      </c>
      <c r="B1968" t="s">
        <v>3538</v>
      </c>
      <c r="C1968">
        <v>0.73</v>
      </c>
      <c r="D1968" s="70">
        <v>46026</v>
      </c>
      <c r="E1968" s="70">
        <v>46047</v>
      </c>
      <c r="F1968" s="70">
        <v>46026</v>
      </c>
      <c r="G1968" s="70">
        <v>46047</v>
      </c>
      <c r="H1968">
        <v>1.58</v>
      </c>
      <c r="I1968" s="71">
        <v>0</v>
      </c>
    </row>
    <row r="1969" spans="1:9">
      <c r="A1969" t="s">
        <v>3824</v>
      </c>
      <c r="B1969" t="s">
        <v>4734</v>
      </c>
      <c r="C1969">
        <v>0.27</v>
      </c>
      <c r="D1969" s="70">
        <v>46026</v>
      </c>
      <c r="E1969" s="70">
        <v>46033</v>
      </c>
      <c r="F1969" s="70">
        <v>46026</v>
      </c>
      <c r="G1969" s="70">
        <v>46033</v>
      </c>
      <c r="H1969">
        <v>7.65</v>
      </c>
      <c r="I1969" s="71">
        <v>0</v>
      </c>
    </row>
    <row r="1970" spans="1:9">
      <c r="A1970" t="s">
        <v>3903</v>
      </c>
      <c r="B1970" t="s">
        <v>4725</v>
      </c>
      <c r="C1970">
        <v>0.27</v>
      </c>
      <c r="D1970" s="70">
        <v>46026</v>
      </c>
      <c r="E1970" s="70">
        <v>46033</v>
      </c>
      <c r="F1970" s="70">
        <v>46026</v>
      </c>
      <c r="G1970" s="70">
        <v>46033</v>
      </c>
      <c r="H1970">
        <v>3.5</v>
      </c>
      <c r="I1970" s="71">
        <v>0</v>
      </c>
    </row>
    <row r="1971" spans="1:9">
      <c r="A1971" t="s">
        <v>3904</v>
      </c>
      <c r="B1971" t="s">
        <v>4726</v>
      </c>
      <c r="C1971">
        <v>0.27</v>
      </c>
      <c r="D1971" s="70">
        <v>46026</v>
      </c>
      <c r="E1971" s="70">
        <v>46033</v>
      </c>
      <c r="F1971" s="70">
        <v>46026</v>
      </c>
      <c r="G1971" s="70">
        <v>46033</v>
      </c>
      <c r="H1971">
        <v>3.5</v>
      </c>
      <c r="I1971" s="71">
        <v>0</v>
      </c>
    </row>
    <row r="1972" spans="1:9">
      <c r="A1972" t="s">
        <v>4375</v>
      </c>
      <c r="B1972" t="s">
        <v>3770</v>
      </c>
      <c r="C1972">
        <v>0.73</v>
      </c>
      <c r="D1972" s="70">
        <v>46026</v>
      </c>
      <c r="E1972" s="70">
        <v>46047</v>
      </c>
      <c r="F1972" s="70">
        <v>46026</v>
      </c>
      <c r="G1972" s="70">
        <v>46047</v>
      </c>
      <c r="H1972">
        <v>3.62</v>
      </c>
      <c r="I1972" s="71">
        <v>0</v>
      </c>
    </row>
    <row r="1973" spans="1:9">
      <c r="A1973" t="s">
        <v>4307</v>
      </c>
      <c r="B1973" t="s">
        <v>3538</v>
      </c>
      <c r="C1973">
        <v>0.73</v>
      </c>
      <c r="D1973" s="70">
        <v>46026</v>
      </c>
      <c r="E1973" s="70">
        <v>46047</v>
      </c>
      <c r="F1973" s="70">
        <v>46026</v>
      </c>
      <c r="G1973" s="70">
        <v>46047</v>
      </c>
      <c r="H1973">
        <v>3.04</v>
      </c>
      <c r="I1973" s="71">
        <v>0</v>
      </c>
    </row>
    <row r="1974" spans="1:9">
      <c r="A1974" t="s">
        <v>3807</v>
      </c>
      <c r="B1974" t="s">
        <v>4734</v>
      </c>
      <c r="C1974">
        <v>0.27</v>
      </c>
      <c r="D1974" s="70">
        <v>46026</v>
      </c>
      <c r="E1974" s="70">
        <v>46033</v>
      </c>
      <c r="F1974" s="70">
        <v>46026</v>
      </c>
      <c r="G1974" s="70">
        <v>46033</v>
      </c>
      <c r="H1974">
        <v>7.54</v>
      </c>
      <c r="I1974" s="71">
        <v>0</v>
      </c>
    </row>
    <row r="1975" spans="1:9">
      <c r="A1975" t="s">
        <v>4092</v>
      </c>
      <c r="B1975" t="s">
        <v>4734</v>
      </c>
      <c r="C1975">
        <v>0.27</v>
      </c>
      <c r="D1975" s="70">
        <v>46026</v>
      </c>
      <c r="E1975" s="70">
        <v>46033</v>
      </c>
      <c r="F1975" s="70">
        <v>46026</v>
      </c>
      <c r="G1975" s="70">
        <v>46033</v>
      </c>
      <c r="H1975">
        <v>7.69</v>
      </c>
      <c r="I1975" s="71">
        <v>0</v>
      </c>
    </row>
    <row r="1976" spans="1:9">
      <c r="A1976" t="s">
        <v>3964</v>
      </c>
      <c r="B1976" t="s">
        <v>3753</v>
      </c>
      <c r="C1976">
        <v>0.73</v>
      </c>
      <c r="D1976" s="70">
        <v>46027</v>
      </c>
      <c r="E1976" s="70">
        <v>46048</v>
      </c>
      <c r="F1976" s="70">
        <v>46027</v>
      </c>
      <c r="G1976" s="70">
        <v>46048</v>
      </c>
      <c r="H1976">
        <v>3.5</v>
      </c>
      <c r="I1976" s="71">
        <v>0</v>
      </c>
    </row>
    <row r="1977" spans="1:9">
      <c r="A1977" t="s">
        <v>3699</v>
      </c>
      <c r="B1977" t="s">
        <v>3473</v>
      </c>
      <c r="C1977">
        <v>0.73</v>
      </c>
      <c r="D1977" s="70">
        <v>46027</v>
      </c>
      <c r="E1977" s="70">
        <v>46048</v>
      </c>
      <c r="F1977" s="70">
        <v>46027</v>
      </c>
      <c r="G1977" s="70">
        <v>46048</v>
      </c>
      <c r="H1977">
        <v>6.12</v>
      </c>
      <c r="I1977" s="71">
        <v>0</v>
      </c>
    </row>
    <row r="1978" spans="1:9">
      <c r="A1978" t="s">
        <v>4041</v>
      </c>
      <c r="B1978" t="s">
        <v>4716</v>
      </c>
      <c r="C1978">
        <v>0.27</v>
      </c>
      <c r="D1978" s="70">
        <v>46027</v>
      </c>
      <c r="E1978" s="70">
        <v>46034</v>
      </c>
      <c r="F1978" s="70">
        <v>46027</v>
      </c>
      <c r="G1978" s="70">
        <v>46034</v>
      </c>
      <c r="H1978">
        <v>5.23</v>
      </c>
      <c r="I1978" s="71">
        <v>0</v>
      </c>
    </row>
    <row r="1979" spans="1:9">
      <c r="A1979" t="s">
        <v>3980</v>
      </c>
      <c r="B1979" t="s">
        <v>4713</v>
      </c>
      <c r="C1979">
        <v>0.27</v>
      </c>
      <c r="D1979" s="70">
        <v>46027</v>
      </c>
      <c r="E1979" s="70">
        <v>46034</v>
      </c>
      <c r="F1979" s="70">
        <v>46027</v>
      </c>
      <c r="G1979" s="70">
        <v>46034</v>
      </c>
      <c r="H1979">
        <v>6.27</v>
      </c>
      <c r="I1979" s="71">
        <v>0</v>
      </c>
    </row>
    <row r="1980" spans="1:9">
      <c r="A1980" t="s">
        <v>4408</v>
      </c>
      <c r="B1980" t="s">
        <v>4407</v>
      </c>
      <c r="C1980">
        <v>0.73</v>
      </c>
      <c r="D1980" s="70">
        <v>46027</v>
      </c>
      <c r="E1980" s="70">
        <v>46048</v>
      </c>
      <c r="F1980" s="70">
        <v>46027</v>
      </c>
      <c r="G1980" s="70">
        <v>46048</v>
      </c>
      <c r="H1980">
        <v>5.65</v>
      </c>
      <c r="I1980" s="71">
        <v>0</v>
      </c>
    </row>
    <row r="1981" spans="1:9">
      <c r="A1981" t="s">
        <v>4483</v>
      </c>
      <c r="B1981" t="s">
        <v>4410</v>
      </c>
      <c r="C1981">
        <v>0.73</v>
      </c>
      <c r="D1981" s="70">
        <v>46027</v>
      </c>
      <c r="E1981" s="70">
        <v>46048</v>
      </c>
      <c r="F1981" s="70">
        <v>46027</v>
      </c>
      <c r="G1981" s="70">
        <v>46048</v>
      </c>
      <c r="H1981">
        <v>6.15</v>
      </c>
      <c r="I1981" s="71">
        <v>0</v>
      </c>
    </row>
    <row r="1982" spans="1:9">
      <c r="A1982" t="s">
        <v>4484</v>
      </c>
      <c r="B1982" t="s">
        <v>4410</v>
      </c>
      <c r="C1982">
        <v>0.73</v>
      </c>
      <c r="D1982" s="70">
        <v>46027</v>
      </c>
      <c r="E1982" s="70">
        <v>46048</v>
      </c>
      <c r="F1982" s="70">
        <v>46027</v>
      </c>
      <c r="G1982" s="70">
        <v>46048</v>
      </c>
      <c r="H1982">
        <v>6.15</v>
      </c>
      <c r="I1982" s="71">
        <v>0</v>
      </c>
    </row>
    <row r="1983" spans="1:9">
      <c r="A1983" t="s">
        <v>4485</v>
      </c>
      <c r="B1983" t="s">
        <v>4410</v>
      </c>
      <c r="C1983">
        <v>0.73</v>
      </c>
      <c r="D1983" s="70">
        <v>46027</v>
      </c>
      <c r="E1983" s="70">
        <v>46048</v>
      </c>
      <c r="F1983" s="70">
        <v>46027</v>
      </c>
      <c r="G1983" s="70">
        <v>46048</v>
      </c>
      <c r="H1983">
        <v>6.15</v>
      </c>
      <c r="I1983" s="71">
        <v>0</v>
      </c>
    </row>
    <row r="1984" spans="1:9">
      <c r="A1984" t="s">
        <v>3983</v>
      </c>
      <c r="B1984" t="s">
        <v>3770</v>
      </c>
      <c r="C1984">
        <v>0.73</v>
      </c>
      <c r="D1984" s="70">
        <v>46028</v>
      </c>
      <c r="E1984" s="70">
        <v>46049</v>
      </c>
      <c r="F1984" s="70">
        <v>46028</v>
      </c>
      <c r="G1984" s="70">
        <v>46049</v>
      </c>
      <c r="H1984">
        <v>3.46</v>
      </c>
      <c r="I1984" s="71">
        <v>0</v>
      </c>
    </row>
    <row r="1985" spans="1:9">
      <c r="A1985" t="s">
        <v>3984</v>
      </c>
      <c r="B1985" t="s">
        <v>3772</v>
      </c>
      <c r="C1985">
        <v>0.73</v>
      </c>
      <c r="D1985" s="70">
        <v>46028</v>
      </c>
      <c r="E1985" s="70">
        <v>46049</v>
      </c>
      <c r="F1985" s="70">
        <v>46028</v>
      </c>
      <c r="G1985" s="70">
        <v>46049</v>
      </c>
      <c r="H1985">
        <v>3.46</v>
      </c>
      <c r="I1985" s="71">
        <v>0</v>
      </c>
    </row>
    <row r="1986" spans="1:9">
      <c r="A1986" t="s">
        <v>4207</v>
      </c>
      <c r="B1986" t="s">
        <v>3821</v>
      </c>
      <c r="C1986">
        <v>0.73</v>
      </c>
      <c r="D1986" s="70">
        <v>46028</v>
      </c>
      <c r="E1986" s="70">
        <v>46049</v>
      </c>
      <c r="F1986" s="70">
        <v>46028</v>
      </c>
      <c r="G1986" s="70">
        <v>46049</v>
      </c>
      <c r="H1986">
        <v>2.81</v>
      </c>
      <c r="I1986" s="71">
        <v>0</v>
      </c>
    </row>
    <row r="1987" spans="1:9">
      <c r="A1987" t="s">
        <v>4306</v>
      </c>
      <c r="B1987" t="s">
        <v>3753</v>
      </c>
      <c r="C1987">
        <v>0.73</v>
      </c>
      <c r="D1987" s="70">
        <v>46028</v>
      </c>
      <c r="E1987" s="70">
        <v>46049</v>
      </c>
      <c r="F1987" s="70">
        <v>46028</v>
      </c>
      <c r="G1987" s="70">
        <v>46049</v>
      </c>
      <c r="H1987">
        <v>3.31</v>
      </c>
      <c r="I1987" s="71">
        <v>0</v>
      </c>
    </row>
    <row r="1988" spans="1:9">
      <c r="A1988" t="s">
        <v>2216</v>
      </c>
      <c r="B1988" t="s">
        <v>4732</v>
      </c>
      <c r="C1988">
        <v>0.27</v>
      </c>
      <c r="D1988" s="70">
        <v>46029</v>
      </c>
      <c r="E1988" s="70">
        <v>46036</v>
      </c>
      <c r="F1988" s="70">
        <v>46029</v>
      </c>
      <c r="G1988" s="70">
        <v>46036</v>
      </c>
      <c r="H1988">
        <v>6.31</v>
      </c>
      <c r="I1988" s="71">
        <v>0</v>
      </c>
    </row>
    <row r="1989" spans="1:9">
      <c r="A1989" t="s">
        <v>3363</v>
      </c>
      <c r="B1989" t="s">
        <v>4732</v>
      </c>
      <c r="C1989">
        <v>0.27</v>
      </c>
      <c r="D1989" s="70">
        <v>46029</v>
      </c>
      <c r="E1989" s="70">
        <v>46036</v>
      </c>
      <c r="F1989" s="70">
        <v>46029</v>
      </c>
      <c r="G1989" s="70">
        <v>46036</v>
      </c>
      <c r="H1989">
        <v>6.31</v>
      </c>
      <c r="I1989" s="71">
        <v>0</v>
      </c>
    </row>
    <row r="1990" spans="1:9">
      <c r="A1990" t="s">
        <v>4220</v>
      </c>
      <c r="B1990" t="s">
        <v>3821</v>
      </c>
      <c r="C1990">
        <v>0.73</v>
      </c>
      <c r="D1990" s="70">
        <v>46029</v>
      </c>
      <c r="E1990" s="70">
        <v>46050</v>
      </c>
      <c r="F1990" s="70">
        <v>46029</v>
      </c>
      <c r="G1990" s="70">
        <v>46050</v>
      </c>
      <c r="H1990">
        <v>3.23</v>
      </c>
      <c r="I1990" s="71">
        <v>0</v>
      </c>
    </row>
    <row r="1991" spans="1:9">
      <c r="A1991" t="s">
        <v>4221</v>
      </c>
      <c r="B1991" t="s">
        <v>3823</v>
      </c>
      <c r="C1991">
        <v>0.73</v>
      </c>
      <c r="D1991" s="70">
        <v>46029</v>
      </c>
      <c r="E1991" s="70">
        <v>46050</v>
      </c>
      <c r="F1991" s="70">
        <v>46029</v>
      </c>
      <c r="G1991" s="70">
        <v>46050</v>
      </c>
      <c r="H1991">
        <v>3.23</v>
      </c>
      <c r="I1991" s="71">
        <v>0</v>
      </c>
    </row>
    <row r="1992" spans="1:9">
      <c r="A1992" t="s">
        <v>3313</v>
      </c>
      <c r="B1992" t="s">
        <v>4713</v>
      </c>
      <c r="C1992">
        <v>0.27</v>
      </c>
      <c r="D1992" s="70">
        <v>46029</v>
      </c>
      <c r="E1992" s="70">
        <v>46036</v>
      </c>
      <c r="F1992" s="70">
        <v>46029</v>
      </c>
      <c r="G1992" s="70">
        <v>46036</v>
      </c>
      <c r="H1992">
        <v>4.62</v>
      </c>
      <c r="I1992" s="71">
        <v>0</v>
      </c>
    </row>
    <row r="1993" spans="1:9">
      <c r="A1993" t="s">
        <v>2221</v>
      </c>
      <c r="B1993" t="s">
        <v>4727</v>
      </c>
      <c r="C1993">
        <v>0.27</v>
      </c>
      <c r="D1993" s="70">
        <v>46029</v>
      </c>
      <c r="E1993" s="70">
        <v>46036</v>
      </c>
      <c r="F1993" s="70">
        <v>46029</v>
      </c>
      <c r="G1993" s="70">
        <v>46036</v>
      </c>
      <c r="H1993">
        <v>5.23</v>
      </c>
      <c r="I1993" s="71">
        <v>0</v>
      </c>
    </row>
    <row r="1994" spans="1:9">
      <c r="A1994" t="s">
        <v>1263</v>
      </c>
      <c r="B1994" t="s">
        <v>4725</v>
      </c>
      <c r="C1994">
        <v>0.27</v>
      </c>
      <c r="D1994" s="70">
        <v>46029</v>
      </c>
      <c r="E1994" s="70">
        <v>46036</v>
      </c>
      <c r="F1994" s="70">
        <v>46029</v>
      </c>
      <c r="G1994" s="70">
        <v>46036</v>
      </c>
      <c r="H1994">
        <v>3.69</v>
      </c>
      <c r="I1994" s="71">
        <v>0</v>
      </c>
    </row>
    <row r="1995" spans="1:9">
      <c r="A1995" t="s">
        <v>2199</v>
      </c>
      <c r="B1995" t="s">
        <v>4726</v>
      </c>
      <c r="C1995">
        <v>0.27</v>
      </c>
      <c r="D1995" s="70">
        <v>46029</v>
      </c>
      <c r="E1995" s="70">
        <v>46036</v>
      </c>
      <c r="F1995" s="70">
        <v>46029</v>
      </c>
      <c r="G1995" s="70">
        <v>46036</v>
      </c>
      <c r="H1995">
        <v>3.69</v>
      </c>
      <c r="I1995" s="71">
        <v>0</v>
      </c>
    </row>
    <row r="1996" spans="1:9">
      <c r="A1996" t="s">
        <v>1213</v>
      </c>
      <c r="B1996" t="s">
        <v>4722</v>
      </c>
      <c r="C1996">
        <v>0.27</v>
      </c>
      <c r="D1996" s="70">
        <v>46029</v>
      </c>
      <c r="E1996" s="70">
        <v>46036</v>
      </c>
      <c r="F1996" s="70">
        <v>46029</v>
      </c>
      <c r="G1996" s="70">
        <v>46036</v>
      </c>
      <c r="H1996">
        <v>3.08</v>
      </c>
      <c r="I1996" s="71">
        <v>0</v>
      </c>
    </row>
    <row r="1997" spans="1:9">
      <c r="A1997" t="s">
        <v>3987</v>
      </c>
      <c r="B1997" t="s">
        <v>3380</v>
      </c>
      <c r="C1997">
        <v>0.73</v>
      </c>
      <c r="D1997" s="70">
        <v>46030</v>
      </c>
      <c r="E1997" s="70">
        <v>46051</v>
      </c>
      <c r="F1997" s="70">
        <v>46030</v>
      </c>
      <c r="G1997" s="70">
        <v>46051</v>
      </c>
      <c r="H1997">
        <v>1.65</v>
      </c>
      <c r="I1997" s="71">
        <v>0</v>
      </c>
    </row>
    <row r="1998" spans="1:9">
      <c r="A1998" t="s">
        <v>2192</v>
      </c>
      <c r="B1998" t="s">
        <v>4728</v>
      </c>
      <c r="C1998">
        <v>0.27</v>
      </c>
      <c r="D1998" s="70">
        <v>46030</v>
      </c>
      <c r="E1998" s="70">
        <v>46037</v>
      </c>
      <c r="F1998" s="70">
        <v>46030</v>
      </c>
      <c r="G1998" s="70">
        <v>46037</v>
      </c>
      <c r="H1998">
        <v>3.35</v>
      </c>
      <c r="I1998" s="71">
        <v>0</v>
      </c>
    </row>
    <row r="1999" spans="1:9">
      <c r="A1999" t="s">
        <v>4272</v>
      </c>
      <c r="B1999" t="s">
        <v>4724</v>
      </c>
      <c r="C1999">
        <v>0.27</v>
      </c>
      <c r="D1999" s="70">
        <v>46030</v>
      </c>
      <c r="E1999" s="70">
        <v>46037</v>
      </c>
      <c r="F1999" s="70">
        <v>46030</v>
      </c>
      <c r="G1999" s="70">
        <v>46037</v>
      </c>
      <c r="H1999">
        <v>3.35</v>
      </c>
      <c r="I1999" s="71">
        <v>0</v>
      </c>
    </row>
    <row r="2000" spans="1:9">
      <c r="A2000" t="s">
        <v>4319</v>
      </c>
      <c r="B2000" t="s">
        <v>3770</v>
      </c>
      <c r="C2000">
        <v>0.73</v>
      </c>
      <c r="D2000" s="70">
        <v>46030</v>
      </c>
      <c r="E2000" s="70">
        <v>46051</v>
      </c>
      <c r="F2000" s="70">
        <v>46030</v>
      </c>
      <c r="G2000" s="70">
        <v>46051</v>
      </c>
      <c r="H2000">
        <v>3.15</v>
      </c>
      <c r="I2000" s="71">
        <v>0</v>
      </c>
    </row>
    <row r="2001" spans="1:9">
      <c r="A2001" t="s">
        <v>4320</v>
      </c>
      <c r="B2001" t="s">
        <v>3772</v>
      </c>
      <c r="C2001">
        <v>0.73</v>
      </c>
      <c r="D2001" s="70">
        <v>46030</v>
      </c>
      <c r="E2001" s="70">
        <v>46051</v>
      </c>
      <c r="F2001" s="70">
        <v>46030</v>
      </c>
      <c r="G2001" s="70">
        <v>46051</v>
      </c>
      <c r="H2001">
        <v>3.15</v>
      </c>
      <c r="I2001" s="71">
        <v>0</v>
      </c>
    </row>
    <row r="2002" spans="1:9">
      <c r="A2002" t="s">
        <v>1139</v>
      </c>
      <c r="B2002" t="s">
        <v>4693</v>
      </c>
      <c r="C2002">
        <v>0.27</v>
      </c>
      <c r="D2002" s="70">
        <v>46030</v>
      </c>
      <c r="E2002" s="70">
        <v>46037</v>
      </c>
      <c r="F2002" s="70">
        <v>46030</v>
      </c>
      <c r="G2002" s="70">
        <v>46037</v>
      </c>
      <c r="H2002">
        <v>6.58</v>
      </c>
      <c r="I2002" s="71">
        <v>0</v>
      </c>
    </row>
    <row r="2003" spans="1:9">
      <c r="A2003" t="s">
        <v>3666</v>
      </c>
      <c r="B2003" t="s">
        <v>4689</v>
      </c>
      <c r="C2003">
        <v>0.27</v>
      </c>
      <c r="D2003" s="70">
        <v>46030</v>
      </c>
      <c r="E2003" s="70">
        <v>46037</v>
      </c>
      <c r="F2003" s="70">
        <v>46030</v>
      </c>
      <c r="G2003" s="70">
        <v>46037</v>
      </c>
      <c r="H2003">
        <v>6.58</v>
      </c>
      <c r="I2003" s="71">
        <v>0</v>
      </c>
    </row>
    <row r="2004" spans="1:9">
      <c r="A2004" t="s">
        <v>1255</v>
      </c>
      <c r="B2004" t="s">
        <v>4725</v>
      </c>
      <c r="C2004">
        <v>0.27</v>
      </c>
      <c r="D2004" s="70">
        <v>46032</v>
      </c>
      <c r="E2004" s="70">
        <v>46039</v>
      </c>
      <c r="F2004" s="70">
        <v>46032</v>
      </c>
      <c r="G2004" s="70">
        <v>46039</v>
      </c>
      <c r="H2004">
        <v>3.08</v>
      </c>
      <c r="I2004" s="71">
        <v>0</v>
      </c>
    </row>
    <row r="2005" spans="1:9">
      <c r="A2005" t="s">
        <v>2327</v>
      </c>
      <c r="B2005" t="s">
        <v>4726</v>
      </c>
      <c r="C2005">
        <v>0.27</v>
      </c>
      <c r="D2005" s="70">
        <v>46032</v>
      </c>
      <c r="E2005" s="70">
        <v>46039</v>
      </c>
      <c r="F2005" s="70">
        <v>46032</v>
      </c>
      <c r="G2005" s="70">
        <v>46039</v>
      </c>
      <c r="H2005">
        <v>3.08</v>
      </c>
      <c r="I2005" s="71">
        <v>0</v>
      </c>
    </row>
    <row r="2006" spans="1:9">
      <c r="A2006" t="s">
        <v>4100</v>
      </c>
      <c r="B2006" t="s">
        <v>3770</v>
      </c>
      <c r="C2006">
        <v>0.73</v>
      </c>
      <c r="D2006" s="70">
        <v>46032</v>
      </c>
      <c r="E2006" s="70">
        <v>46053</v>
      </c>
      <c r="F2006" s="70">
        <v>46032</v>
      </c>
      <c r="G2006" s="70">
        <v>46053</v>
      </c>
      <c r="H2006">
        <v>3.04</v>
      </c>
      <c r="I2006" s="71">
        <v>0</v>
      </c>
    </row>
    <row r="2007" spans="1:9">
      <c r="A2007" t="s">
        <v>4101</v>
      </c>
      <c r="B2007" t="s">
        <v>3772</v>
      </c>
      <c r="C2007">
        <v>0.73</v>
      </c>
      <c r="D2007" s="70">
        <v>46032</v>
      </c>
      <c r="E2007" s="70">
        <v>46053</v>
      </c>
      <c r="F2007" s="70">
        <v>46032</v>
      </c>
      <c r="G2007" s="70">
        <v>46053</v>
      </c>
      <c r="H2007">
        <v>3.04</v>
      </c>
      <c r="I2007" s="71">
        <v>0</v>
      </c>
    </row>
    <row r="2008" spans="1:9">
      <c r="A2008" t="s">
        <v>3466</v>
      </c>
      <c r="B2008" t="s">
        <v>4732</v>
      </c>
      <c r="C2008">
        <v>0.27</v>
      </c>
      <c r="D2008" s="70">
        <v>46032</v>
      </c>
      <c r="E2008" s="70">
        <v>46039</v>
      </c>
      <c r="F2008" s="70">
        <v>46032</v>
      </c>
      <c r="G2008" s="70">
        <v>46039</v>
      </c>
      <c r="H2008">
        <v>6.23</v>
      </c>
      <c r="I2008" s="71">
        <v>0</v>
      </c>
    </row>
    <row r="2009" spans="1:9">
      <c r="A2009" t="s">
        <v>1269</v>
      </c>
      <c r="B2009" t="s">
        <v>4725</v>
      </c>
      <c r="C2009">
        <v>0.27</v>
      </c>
      <c r="D2009" s="70">
        <v>46032</v>
      </c>
      <c r="E2009" s="70">
        <v>46039</v>
      </c>
      <c r="F2009" s="70">
        <v>46032</v>
      </c>
      <c r="G2009" s="70">
        <v>46039</v>
      </c>
      <c r="H2009">
        <v>3.19</v>
      </c>
      <c r="I2009" s="71">
        <v>0</v>
      </c>
    </row>
    <row r="2010" spans="1:9">
      <c r="A2010" t="s">
        <v>4293</v>
      </c>
      <c r="B2010" t="s">
        <v>4726</v>
      </c>
      <c r="C2010">
        <v>0.27</v>
      </c>
      <c r="D2010" s="70">
        <v>46032</v>
      </c>
      <c r="E2010" s="70">
        <v>46039</v>
      </c>
      <c r="F2010" s="70">
        <v>46032</v>
      </c>
      <c r="G2010" s="70">
        <v>46039</v>
      </c>
      <c r="H2010">
        <v>3.19</v>
      </c>
      <c r="I2010" s="71">
        <v>0</v>
      </c>
    </row>
    <row r="2011" spans="1:9">
      <c r="A2011" t="s">
        <v>3804</v>
      </c>
      <c r="B2011" t="s">
        <v>3167</v>
      </c>
      <c r="C2011">
        <v>0.73</v>
      </c>
      <c r="D2011" s="70">
        <v>46032</v>
      </c>
      <c r="E2011" s="70">
        <v>46053</v>
      </c>
      <c r="F2011" s="70">
        <v>46032</v>
      </c>
      <c r="G2011" s="70">
        <v>46053</v>
      </c>
      <c r="H2011">
        <v>5.31</v>
      </c>
      <c r="I2011" s="71">
        <v>0</v>
      </c>
    </row>
    <row r="2012" spans="1:9">
      <c r="A2012" t="s">
        <v>1231</v>
      </c>
      <c r="B2012" t="s">
        <v>4725</v>
      </c>
      <c r="C2012">
        <v>0.27</v>
      </c>
      <c r="D2012" s="70">
        <v>46032</v>
      </c>
      <c r="E2012" s="70">
        <v>46039</v>
      </c>
      <c r="F2012" s="70">
        <v>46032</v>
      </c>
      <c r="G2012" s="70">
        <v>46039</v>
      </c>
      <c r="H2012">
        <v>3</v>
      </c>
      <c r="I2012" s="71">
        <v>0</v>
      </c>
    </row>
    <row r="2013" spans="1:9">
      <c r="A2013" t="s">
        <v>2328</v>
      </c>
      <c r="B2013" t="s">
        <v>4726</v>
      </c>
      <c r="C2013">
        <v>0.27</v>
      </c>
      <c r="D2013" s="70">
        <v>46032</v>
      </c>
      <c r="E2013" s="70">
        <v>46039</v>
      </c>
      <c r="F2013" s="70">
        <v>46032</v>
      </c>
      <c r="G2013" s="70">
        <v>46039</v>
      </c>
      <c r="H2013">
        <v>3</v>
      </c>
      <c r="I2013" s="71">
        <v>0</v>
      </c>
    </row>
    <row r="2014" spans="1:9">
      <c r="A2014" t="s">
        <v>4125</v>
      </c>
      <c r="B2014" t="s">
        <v>3746</v>
      </c>
      <c r="C2014">
        <v>0.73</v>
      </c>
      <c r="D2014" s="70">
        <v>46032</v>
      </c>
      <c r="E2014" s="70">
        <v>46053</v>
      </c>
      <c r="F2014" s="70">
        <v>46032</v>
      </c>
      <c r="G2014" s="70">
        <v>46053</v>
      </c>
      <c r="H2014">
        <v>1.65</v>
      </c>
      <c r="I2014" s="71">
        <v>0</v>
      </c>
    </row>
    <row r="2015" spans="1:9">
      <c r="A2015" t="s">
        <v>3907</v>
      </c>
      <c r="B2015" t="s">
        <v>4686</v>
      </c>
      <c r="C2015">
        <v>0.27</v>
      </c>
      <c r="D2015" s="70">
        <v>46032</v>
      </c>
      <c r="E2015" s="70">
        <v>46039</v>
      </c>
      <c r="F2015" s="70">
        <v>46032</v>
      </c>
      <c r="G2015" s="70">
        <v>46039</v>
      </c>
      <c r="H2015">
        <v>2.62</v>
      </c>
      <c r="I2015" s="71">
        <v>0</v>
      </c>
    </row>
    <row r="2016" spans="1:9">
      <c r="A2016" t="s">
        <v>3908</v>
      </c>
      <c r="B2016" t="s">
        <v>4687</v>
      </c>
      <c r="C2016">
        <v>0.27</v>
      </c>
      <c r="D2016" s="70">
        <v>46032</v>
      </c>
      <c r="E2016" s="70">
        <v>46039</v>
      </c>
      <c r="F2016" s="70">
        <v>46032</v>
      </c>
      <c r="G2016" s="70">
        <v>46039</v>
      </c>
      <c r="H2016">
        <v>2.62</v>
      </c>
      <c r="I2016" s="71">
        <v>0</v>
      </c>
    </row>
    <row r="2017" spans="1:9">
      <c r="A2017" t="s">
        <v>3909</v>
      </c>
      <c r="B2017" t="s">
        <v>4688</v>
      </c>
      <c r="C2017">
        <v>0.27</v>
      </c>
      <c r="D2017" s="70">
        <v>46032</v>
      </c>
      <c r="E2017" s="70">
        <v>46039</v>
      </c>
      <c r="F2017" s="70">
        <v>46032</v>
      </c>
      <c r="G2017" s="70">
        <v>46039</v>
      </c>
      <c r="H2017">
        <v>2.62</v>
      </c>
      <c r="I2017" s="71">
        <v>0</v>
      </c>
    </row>
    <row r="2018" spans="1:9">
      <c r="A2018" t="s">
        <v>4247</v>
      </c>
      <c r="B2018" t="s">
        <v>2796</v>
      </c>
      <c r="C2018">
        <v>0.73</v>
      </c>
      <c r="D2018" s="70">
        <v>46032</v>
      </c>
      <c r="E2018" s="70">
        <v>46053</v>
      </c>
      <c r="F2018" s="70">
        <v>46032</v>
      </c>
      <c r="G2018" s="70">
        <v>46053</v>
      </c>
      <c r="H2018">
        <v>4.38</v>
      </c>
      <c r="I2018" s="71">
        <v>0</v>
      </c>
    </row>
    <row r="2019" spans="1:9">
      <c r="A2019" t="s">
        <v>4248</v>
      </c>
      <c r="B2019" t="s">
        <v>2817</v>
      </c>
      <c r="C2019">
        <v>0.73</v>
      </c>
      <c r="D2019" s="70">
        <v>46032</v>
      </c>
      <c r="E2019" s="70">
        <v>46053</v>
      </c>
      <c r="F2019" s="70">
        <v>46032</v>
      </c>
      <c r="G2019" s="70">
        <v>46053</v>
      </c>
      <c r="H2019">
        <v>4.38</v>
      </c>
      <c r="I2019" s="71">
        <v>0</v>
      </c>
    </row>
    <row r="2020" spans="1:9">
      <c r="A2020" t="s">
        <v>4249</v>
      </c>
      <c r="B2020" t="s">
        <v>2798</v>
      </c>
      <c r="C2020">
        <v>0.73</v>
      </c>
      <c r="D2020" s="70">
        <v>46032</v>
      </c>
      <c r="E2020" s="70">
        <v>46053</v>
      </c>
      <c r="F2020" s="70">
        <v>46032</v>
      </c>
      <c r="G2020" s="70">
        <v>46053</v>
      </c>
      <c r="H2020">
        <v>4.3499999999999996</v>
      </c>
      <c r="I2020" s="71">
        <v>0</v>
      </c>
    </row>
    <row r="2021" spans="1:9">
      <c r="A2021" t="s">
        <v>4250</v>
      </c>
      <c r="B2021" t="s">
        <v>2862</v>
      </c>
      <c r="C2021">
        <v>0.73</v>
      </c>
      <c r="D2021" s="70">
        <v>46032</v>
      </c>
      <c r="E2021" s="70">
        <v>46053</v>
      </c>
      <c r="F2021" s="70">
        <v>46032</v>
      </c>
      <c r="G2021" s="70">
        <v>46053</v>
      </c>
      <c r="H2021">
        <v>4.2699999999999996</v>
      </c>
      <c r="I2021" s="71">
        <v>0</v>
      </c>
    </row>
    <row r="2022" spans="1:9">
      <c r="A2022" t="s">
        <v>3742</v>
      </c>
      <c r="B2022" t="s">
        <v>2767</v>
      </c>
      <c r="C2022">
        <v>0.73</v>
      </c>
      <c r="D2022" s="70">
        <v>46032</v>
      </c>
      <c r="E2022" s="70">
        <v>46053</v>
      </c>
      <c r="F2022" s="70">
        <v>46032</v>
      </c>
      <c r="G2022" s="70">
        <v>46053</v>
      </c>
      <c r="H2022">
        <v>6.38</v>
      </c>
      <c r="I2022" s="71">
        <v>0</v>
      </c>
    </row>
    <row r="2023" spans="1:9">
      <c r="A2023" t="s">
        <v>3743</v>
      </c>
      <c r="B2023" t="s">
        <v>2769</v>
      </c>
      <c r="C2023">
        <v>0.73</v>
      </c>
      <c r="D2023" s="70">
        <v>46032</v>
      </c>
      <c r="E2023" s="70">
        <v>46053</v>
      </c>
      <c r="F2023" s="70">
        <v>46032</v>
      </c>
      <c r="G2023" s="70">
        <v>46053</v>
      </c>
      <c r="H2023">
        <v>6.38</v>
      </c>
      <c r="I2023" s="71">
        <v>0</v>
      </c>
    </row>
    <row r="2024" spans="1:9">
      <c r="A2024" t="s">
        <v>3744</v>
      </c>
      <c r="B2024" t="s">
        <v>2771</v>
      </c>
      <c r="C2024">
        <v>0.73</v>
      </c>
      <c r="D2024" s="70">
        <v>46032</v>
      </c>
      <c r="E2024" s="70">
        <v>46053</v>
      </c>
      <c r="F2024" s="70">
        <v>46032</v>
      </c>
      <c r="G2024" s="70">
        <v>46053</v>
      </c>
      <c r="H2024">
        <v>6.38</v>
      </c>
      <c r="I2024" s="71">
        <v>0</v>
      </c>
    </row>
    <row r="2025" spans="1:9">
      <c r="A2025" t="s">
        <v>4254</v>
      </c>
      <c r="B2025" t="s">
        <v>4724</v>
      </c>
      <c r="C2025">
        <v>0.27</v>
      </c>
      <c r="D2025" s="70">
        <v>46033</v>
      </c>
      <c r="E2025" s="70">
        <v>46040</v>
      </c>
      <c r="F2025" s="70">
        <v>46033</v>
      </c>
      <c r="G2025" s="70">
        <v>46040</v>
      </c>
      <c r="H2025">
        <v>2.77</v>
      </c>
      <c r="I2025" s="71">
        <v>0</v>
      </c>
    </row>
    <row r="2026" spans="1:9">
      <c r="A2026" t="s">
        <v>4270</v>
      </c>
      <c r="B2026" t="s">
        <v>3538</v>
      </c>
      <c r="C2026">
        <v>0.73</v>
      </c>
      <c r="D2026" s="70">
        <v>46033</v>
      </c>
      <c r="E2026" s="70">
        <v>46054</v>
      </c>
      <c r="F2026" s="70">
        <v>46033</v>
      </c>
      <c r="G2026" s="70">
        <v>46054</v>
      </c>
      <c r="H2026">
        <v>2.31</v>
      </c>
      <c r="I2026" s="71">
        <v>0</v>
      </c>
    </row>
    <row r="2027" spans="1:9">
      <c r="A2027" t="s">
        <v>4271</v>
      </c>
      <c r="B2027" t="s">
        <v>3753</v>
      </c>
      <c r="C2027">
        <v>0.73</v>
      </c>
      <c r="D2027" s="70">
        <v>46033</v>
      </c>
      <c r="E2027" s="70">
        <v>46054</v>
      </c>
      <c r="F2027" s="70">
        <v>46033</v>
      </c>
      <c r="G2027" s="70">
        <v>46054</v>
      </c>
      <c r="H2027">
        <v>2.65</v>
      </c>
      <c r="I2027" s="71">
        <v>0</v>
      </c>
    </row>
    <row r="2028" spans="1:9">
      <c r="A2028" t="s">
        <v>4327</v>
      </c>
      <c r="B2028" t="s">
        <v>3770</v>
      </c>
      <c r="C2028">
        <v>0.73</v>
      </c>
      <c r="D2028" s="70">
        <v>46033</v>
      </c>
      <c r="E2028" s="70">
        <v>46054</v>
      </c>
      <c r="F2028" s="70">
        <v>46033</v>
      </c>
      <c r="G2028" s="70">
        <v>46054</v>
      </c>
      <c r="H2028">
        <v>3.65</v>
      </c>
      <c r="I2028" s="71">
        <v>0</v>
      </c>
    </row>
    <row r="2029" spans="1:9">
      <c r="A2029" t="s">
        <v>4328</v>
      </c>
      <c r="B2029" t="s">
        <v>3772</v>
      </c>
      <c r="C2029">
        <v>0.73</v>
      </c>
      <c r="D2029" s="70">
        <v>46033</v>
      </c>
      <c r="E2029" s="70">
        <v>46054</v>
      </c>
      <c r="F2029" s="70">
        <v>46033</v>
      </c>
      <c r="G2029" s="70">
        <v>46054</v>
      </c>
      <c r="H2029">
        <v>3.65</v>
      </c>
      <c r="I2029" s="71">
        <v>0</v>
      </c>
    </row>
    <row r="2030" spans="1:9">
      <c r="A2030" t="s">
        <v>4034</v>
      </c>
      <c r="B2030" t="s">
        <v>3772</v>
      </c>
      <c r="C2030">
        <v>0.73</v>
      </c>
      <c r="D2030" s="70">
        <v>46033</v>
      </c>
      <c r="E2030" s="70">
        <v>46054</v>
      </c>
      <c r="F2030" s="70">
        <v>46033</v>
      </c>
      <c r="G2030" s="70">
        <v>46054</v>
      </c>
      <c r="H2030">
        <v>2.96</v>
      </c>
      <c r="I2030" s="71">
        <v>0</v>
      </c>
    </row>
    <row r="2031" spans="1:9">
      <c r="A2031" t="s">
        <v>4137</v>
      </c>
      <c r="B2031" t="s">
        <v>3821</v>
      </c>
      <c r="C2031">
        <v>0.73</v>
      </c>
      <c r="D2031" s="70">
        <v>46034</v>
      </c>
      <c r="E2031" s="70">
        <v>46055</v>
      </c>
      <c r="F2031" s="70">
        <v>46034</v>
      </c>
      <c r="G2031" s="70">
        <v>46055</v>
      </c>
      <c r="H2031">
        <v>3.08</v>
      </c>
      <c r="I2031" s="71">
        <v>0</v>
      </c>
    </row>
    <row r="2032" spans="1:9">
      <c r="A2032" t="s">
        <v>4138</v>
      </c>
      <c r="B2032" t="s">
        <v>3823</v>
      </c>
      <c r="C2032">
        <v>0.73</v>
      </c>
      <c r="D2032" s="70">
        <v>46034</v>
      </c>
      <c r="E2032" s="70">
        <v>46055</v>
      </c>
      <c r="F2032" s="70">
        <v>46034</v>
      </c>
      <c r="G2032" s="70">
        <v>46055</v>
      </c>
      <c r="H2032">
        <v>3.08</v>
      </c>
      <c r="I2032" s="71">
        <v>0</v>
      </c>
    </row>
    <row r="2033" spans="1:9">
      <c r="A2033" t="s">
        <v>3937</v>
      </c>
      <c r="B2033" t="s">
        <v>3919</v>
      </c>
      <c r="C2033">
        <v>0.73</v>
      </c>
      <c r="D2033" s="70">
        <v>46034</v>
      </c>
      <c r="E2033" s="70">
        <v>46055</v>
      </c>
      <c r="F2033" s="70">
        <v>46034</v>
      </c>
      <c r="G2033" s="70">
        <v>46055</v>
      </c>
      <c r="H2033">
        <v>7.65</v>
      </c>
      <c r="I2033" s="71">
        <v>0</v>
      </c>
    </row>
    <row r="2034" spans="1:9">
      <c r="A2034" t="s">
        <v>4044</v>
      </c>
      <c r="B2034" t="s">
        <v>3821</v>
      </c>
      <c r="C2034">
        <v>0.73</v>
      </c>
      <c r="D2034" s="70">
        <v>46034</v>
      </c>
      <c r="E2034" s="70">
        <v>46055</v>
      </c>
      <c r="F2034" s="70">
        <v>46034</v>
      </c>
      <c r="G2034" s="70">
        <v>46055</v>
      </c>
      <c r="H2034">
        <v>3.5</v>
      </c>
      <c r="I2034" s="71">
        <v>0</v>
      </c>
    </row>
    <row r="2035" spans="1:9">
      <c r="A2035" t="s">
        <v>4045</v>
      </c>
      <c r="B2035" t="s">
        <v>3823</v>
      </c>
      <c r="C2035">
        <v>0.73</v>
      </c>
      <c r="D2035" s="70">
        <v>46034</v>
      </c>
      <c r="E2035" s="70">
        <v>46055</v>
      </c>
      <c r="F2035" s="70">
        <v>46034</v>
      </c>
      <c r="G2035" s="70">
        <v>46055</v>
      </c>
      <c r="H2035">
        <v>3.5</v>
      </c>
      <c r="I2035" s="71">
        <v>0</v>
      </c>
    </row>
    <row r="2036" spans="1:9">
      <c r="A2036" t="s">
        <v>3918</v>
      </c>
      <c r="B2036" t="s">
        <v>3919</v>
      </c>
      <c r="C2036">
        <v>0.73</v>
      </c>
      <c r="D2036" s="70">
        <v>46034</v>
      </c>
      <c r="E2036" s="70">
        <v>46055</v>
      </c>
      <c r="F2036" s="70">
        <v>46034</v>
      </c>
      <c r="G2036" s="70">
        <v>46055</v>
      </c>
      <c r="H2036">
        <v>7.54</v>
      </c>
      <c r="I2036" s="71">
        <v>0</v>
      </c>
    </row>
    <row r="2037" spans="1:9">
      <c r="A2037" t="s">
        <v>4188</v>
      </c>
      <c r="B2037" t="s">
        <v>3919</v>
      </c>
      <c r="C2037">
        <v>0.73</v>
      </c>
      <c r="D2037" s="70">
        <v>46034</v>
      </c>
      <c r="E2037" s="70">
        <v>46055</v>
      </c>
      <c r="F2037" s="70">
        <v>46034</v>
      </c>
      <c r="G2037" s="70">
        <v>46055</v>
      </c>
      <c r="H2037">
        <v>7.69</v>
      </c>
      <c r="I2037" s="71">
        <v>0</v>
      </c>
    </row>
    <row r="2038" spans="1:9">
      <c r="A2038" t="s">
        <v>4163</v>
      </c>
      <c r="B2038" t="s">
        <v>3128</v>
      </c>
      <c r="C2038">
        <v>0.73</v>
      </c>
      <c r="D2038" s="70">
        <v>46035</v>
      </c>
      <c r="E2038" s="70">
        <v>46056</v>
      </c>
      <c r="F2038" s="70">
        <v>46035</v>
      </c>
      <c r="G2038" s="70">
        <v>46056</v>
      </c>
      <c r="H2038">
        <v>5.23</v>
      </c>
      <c r="I2038" s="71">
        <v>0</v>
      </c>
    </row>
    <row r="2039" spans="1:9">
      <c r="A2039" t="s">
        <v>4122</v>
      </c>
      <c r="B2039" t="s">
        <v>3069</v>
      </c>
      <c r="C2039">
        <v>0.73</v>
      </c>
      <c r="D2039" s="70">
        <v>46035</v>
      </c>
      <c r="E2039" s="70">
        <v>46056</v>
      </c>
      <c r="F2039" s="70">
        <v>46035</v>
      </c>
      <c r="G2039" s="70">
        <v>46056</v>
      </c>
      <c r="H2039">
        <v>6.27</v>
      </c>
      <c r="I2039" s="71">
        <v>0</v>
      </c>
    </row>
    <row r="2040" spans="1:9">
      <c r="A2040" t="s">
        <v>1196</v>
      </c>
      <c r="B2040" t="s">
        <v>4722</v>
      </c>
      <c r="C2040">
        <v>0.27</v>
      </c>
      <c r="D2040" s="70">
        <v>46035</v>
      </c>
      <c r="E2040" s="70">
        <v>46042</v>
      </c>
      <c r="F2040" s="70">
        <v>46035</v>
      </c>
      <c r="G2040" s="70">
        <v>46042</v>
      </c>
      <c r="H2040">
        <v>2.5</v>
      </c>
      <c r="I2040" s="71">
        <v>0</v>
      </c>
    </row>
    <row r="2041" spans="1:9">
      <c r="A2041" t="s">
        <v>1217</v>
      </c>
      <c r="B2041" t="s">
        <v>4722</v>
      </c>
      <c r="C2041">
        <v>0.27</v>
      </c>
      <c r="D2041" s="70">
        <v>46035</v>
      </c>
      <c r="E2041" s="70">
        <v>46042</v>
      </c>
      <c r="F2041" s="70">
        <v>46035</v>
      </c>
      <c r="G2041" s="70">
        <v>46042</v>
      </c>
      <c r="H2041">
        <v>2.96</v>
      </c>
      <c r="I2041" s="71">
        <v>0</v>
      </c>
    </row>
    <row r="2042" spans="1:9">
      <c r="A2042" t="s">
        <v>4032</v>
      </c>
      <c r="B2042" t="s">
        <v>4722</v>
      </c>
      <c r="C2042">
        <v>0.27</v>
      </c>
      <c r="D2042" s="70">
        <v>46035</v>
      </c>
      <c r="E2042" s="70">
        <v>46042</v>
      </c>
      <c r="F2042" s="70">
        <v>46035</v>
      </c>
      <c r="G2042" s="70">
        <v>46042</v>
      </c>
      <c r="H2042">
        <v>2.96</v>
      </c>
      <c r="I2042" s="71">
        <v>0</v>
      </c>
    </row>
    <row r="2043" spans="1:9">
      <c r="A2043" t="s">
        <v>1253</v>
      </c>
      <c r="B2043" t="s">
        <v>4725</v>
      </c>
      <c r="C2043">
        <v>0.27</v>
      </c>
      <c r="D2043" s="70">
        <v>46035</v>
      </c>
      <c r="E2043" s="70">
        <v>46042</v>
      </c>
      <c r="F2043" s="70">
        <v>46035</v>
      </c>
      <c r="G2043" s="70">
        <v>46042</v>
      </c>
      <c r="H2043">
        <v>3.38</v>
      </c>
      <c r="I2043" s="71">
        <v>0</v>
      </c>
    </row>
    <row r="2044" spans="1:9">
      <c r="A2044" t="s">
        <v>2181</v>
      </c>
      <c r="B2044" t="s">
        <v>4726</v>
      </c>
      <c r="C2044">
        <v>0.27</v>
      </c>
      <c r="D2044" s="70">
        <v>46035</v>
      </c>
      <c r="E2044" s="70">
        <v>46042</v>
      </c>
      <c r="F2044" s="70">
        <v>46035</v>
      </c>
      <c r="G2044" s="70">
        <v>46042</v>
      </c>
      <c r="H2044">
        <v>3.38</v>
      </c>
      <c r="I2044" s="71">
        <v>0</v>
      </c>
    </row>
    <row r="2045" spans="1:9">
      <c r="A2045" t="s">
        <v>1203</v>
      </c>
      <c r="B2045" t="s">
        <v>4722</v>
      </c>
      <c r="C2045">
        <v>0.27</v>
      </c>
      <c r="D2045" s="70">
        <v>46036</v>
      </c>
      <c r="E2045" s="70">
        <v>46043</v>
      </c>
      <c r="F2045" s="70">
        <v>46036</v>
      </c>
      <c r="G2045" s="70">
        <v>46043</v>
      </c>
      <c r="H2045">
        <v>1.92</v>
      </c>
      <c r="I2045" s="71">
        <v>0</v>
      </c>
    </row>
    <row r="2046" spans="1:9">
      <c r="A2046" t="s">
        <v>796</v>
      </c>
      <c r="B2046" t="s">
        <v>4705</v>
      </c>
      <c r="C2046">
        <v>0.27</v>
      </c>
      <c r="D2046" s="70">
        <v>46036</v>
      </c>
      <c r="E2046" s="70">
        <v>46043</v>
      </c>
      <c r="F2046" s="70">
        <v>46036</v>
      </c>
      <c r="G2046" s="70">
        <v>46043</v>
      </c>
      <c r="H2046">
        <v>4.6900000000000004</v>
      </c>
      <c r="I2046" s="71">
        <v>0</v>
      </c>
    </row>
    <row r="2047" spans="1:9">
      <c r="A2047" t="s">
        <v>794</v>
      </c>
      <c r="B2047" t="s">
        <v>4705</v>
      </c>
      <c r="C2047">
        <v>0.27</v>
      </c>
      <c r="D2047" s="70">
        <v>46036</v>
      </c>
      <c r="E2047" s="70">
        <v>46043</v>
      </c>
      <c r="F2047" s="70">
        <v>46036</v>
      </c>
      <c r="G2047" s="70">
        <v>46043</v>
      </c>
      <c r="H2047">
        <v>4.54</v>
      </c>
      <c r="I2047" s="71">
        <v>0</v>
      </c>
    </row>
    <row r="2048" spans="1:9">
      <c r="A2048" t="s">
        <v>792</v>
      </c>
      <c r="B2048" t="s">
        <v>4705</v>
      </c>
      <c r="C2048">
        <v>0.27</v>
      </c>
      <c r="D2048" s="70">
        <v>46036</v>
      </c>
      <c r="E2048" s="70">
        <v>46043</v>
      </c>
      <c r="F2048" s="70">
        <v>46036</v>
      </c>
      <c r="G2048" s="70">
        <v>46043</v>
      </c>
      <c r="H2048">
        <v>4.88</v>
      </c>
      <c r="I2048" s="71">
        <v>0</v>
      </c>
    </row>
    <row r="2049" spans="1:9">
      <c r="A2049" t="s">
        <v>3581</v>
      </c>
      <c r="B2049" t="s">
        <v>4732</v>
      </c>
      <c r="C2049">
        <v>0.27</v>
      </c>
      <c r="D2049" s="70">
        <v>46037</v>
      </c>
      <c r="E2049" s="70">
        <v>46044</v>
      </c>
      <c r="F2049" s="70">
        <v>46037</v>
      </c>
      <c r="G2049" s="70">
        <v>46044</v>
      </c>
      <c r="H2049">
        <v>6.04</v>
      </c>
      <c r="I2049" s="71">
        <v>0</v>
      </c>
    </row>
    <row r="2050" spans="1:9">
      <c r="A2050" t="s">
        <v>3725</v>
      </c>
      <c r="B2050" t="s">
        <v>3481</v>
      </c>
      <c r="C2050">
        <v>0.73</v>
      </c>
      <c r="D2050" s="70">
        <v>46037</v>
      </c>
      <c r="E2050" s="70">
        <v>46058</v>
      </c>
      <c r="F2050" s="70">
        <v>46037</v>
      </c>
      <c r="G2050" s="70">
        <v>46058</v>
      </c>
      <c r="H2050">
        <v>6.31</v>
      </c>
      <c r="I2050" s="71">
        <v>0</v>
      </c>
    </row>
    <row r="2051" spans="1:9">
      <c r="A2051" t="s">
        <v>3480</v>
      </c>
      <c r="B2051" t="s">
        <v>3481</v>
      </c>
      <c r="C2051">
        <v>0.73</v>
      </c>
      <c r="D2051" s="70">
        <v>46037</v>
      </c>
      <c r="E2051" s="70">
        <v>46058</v>
      </c>
      <c r="F2051" s="70">
        <v>46037</v>
      </c>
      <c r="G2051" s="70">
        <v>46058</v>
      </c>
      <c r="H2051">
        <v>6.31</v>
      </c>
      <c r="I2051" s="71">
        <v>0</v>
      </c>
    </row>
    <row r="2052" spans="1:9">
      <c r="A2052" t="s">
        <v>1212</v>
      </c>
      <c r="B2052" t="s">
        <v>4722</v>
      </c>
      <c r="C2052">
        <v>0.27</v>
      </c>
      <c r="D2052" s="70">
        <v>46037</v>
      </c>
      <c r="E2052" s="70">
        <v>46044</v>
      </c>
      <c r="F2052" s="70">
        <v>46037</v>
      </c>
      <c r="G2052" s="70">
        <v>46044</v>
      </c>
      <c r="H2052">
        <v>2.42</v>
      </c>
      <c r="I2052" s="71">
        <v>0</v>
      </c>
    </row>
    <row r="2053" spans="1:9">
      <c r="A2053" t="s">
        <v>3454</v>
      </c>
      <c r="B2053" t="s">
        <v>3069</v>
      </c>
      <c r="C2053">
        <v>0.73</v>
      </c>
      <c r="D2053" s="70">
        <v>46037</v>
      </c>
      <c r="E2053" s="70">
        <v>46058</v>
      </c>
      <c r="F2053" s="70">
        <v>46037</v>
      </c>
      <c r="G2053" s="70">
        <v>46058</v>
      </c>
      <c r="H2053">
        <v>4.62</v>
      </c>
      <c r="I2053" s="71">
        <v>0</v>
      </c>
    </row>
    <row r="2054" spans="1:9">
      <c r="A2054" t="s">
        <v>3704</v>
      </c>
      <c r="B2054" t="s">
        <v>3346</v>
      </c>
      <c r="C2054">
        <v>0.73</v>
      </c>
      <c r="D2054" s="70">
        <v>46037</v>
      </c>
      <c r="E2054" s="70">
        <v>46058</v>
      </c>
      <c r="F2054" s="70">
        <v>46037</v>
      </c>
      <c r="G2054" s="70">
        <v>46058</v>
      </c>
      <c r="H2054">
        <v>5.23</v>
      </c>
      <c r="I2054" s="71">
        <v>0</v>
      </c>
    </row>
    <row r="2055" spans="1:9">
      <c r="A2055" t="s">
        <v>4360</v>
      </c>
      <c r="B2055" t="s">
        <v>3821</v>
      </c>
      <c r="C2055">
        <v>0.73</v>
      </c>
      <c r="D2055" s="70">
        <v>46037</v>
      </c>
      <c r="E2055" s="70">
        <v>46058</v>
      </c>
      <c r="F2055" s="70">
        <v>46037</v>
      </c>
      <c r="G2055" s="70">
        <v>46058</v>
      </c>
      <c r="H2055">
        <v>3.69</v>
      </c>
      <c r="I2055" s="71">
        <v>0</v>
      </c>
    </row>
    <row r="2056" spans="1:9">
      <c r="A2056" t="s">
        <v>4361</v>
      </c>
      <c r="B2056" t="s">
        <v>3823</v>
      </c>
      <c r="C2056">
        <v>0.73</v>
      </c>
      <c r="D2056" s="70">
        <v>46037</v>
      </c>
      <c r="E2056" s="70">
        <v>46058</v>
      </c>
      <c r="F2056" s="70">
        <v>46037</v>
      </c>
      <c r="G2056" s="70">
        <v>46058</v>
      </c>
      <c r="H2056">
        <v>3.69</v>
      </c>
      <c r="I2056" s="71">
        <v>0</v>
      </c>
    </row>
    <row r="2057" spans="1:9">
      <c r="A2057" t="s">
        <v>4362</v>
      </c>
      <c r="B2057" t="s">
        <v>3753</v>
      </c>
      <c r="C2057">
        <v>0.73</v>
      </c>
      <c r="D2057" s="70">
        <v>46037</v>
      </c>
      <c r="E2057" s="70">
        <v>46058</v>
      </c>
      <c r="F2057" s="70">
        <v>46037</v>
      </c>
      <c r="G2057" s="70">
        <v>46058</v>
      </c>
      <c r="H2057">
        <v>3.08</v>
      </c>
      <c r="I2057" s="71">
        <v>0</v>
      </c>
    </row>
    <row r="2058" spans="1:9">
      <c r="A2058" t="s">
        <v>3677</v>
      </c>
      <c r="B2058" t="s">
        <v>4732</v>
      </c>
      <c r="C2058">
        <v>0.27</v>
      </c>
      <c r="D2058" s="70">
        <v>46039</v>
      </c>
      <c r="E2058" s="70">
        <v>46046</v>
      </c>
      <c r="F2058" s="70">
        <v>46039</v>
      </c>
      <c r="G2058" s="70">
        <v>46046</v>
      </c>
      <c r="H2058">
        <v>6</v>
      </c>
      <c r="I2058" s="71">
        <v>0</v>
      </c>
    </row>
    <row r="2059" spans="1:9">
      <c r="A2059" t="s">
        <v>4350</v>
      </c>
      <c r="B2059" t="s">
        <v>3770</v>
      </c>
      <c r="C2059">
        <v>0.73</v>
      </c>
      <c r="D2059" s="70">
        <v>46039</v>
      </c>
      <c r="E2059" s="70">
        <v>46060</v>
      </c>
      <c r="F2059" s="70">
        <v>46039</v>
      </c>
      <c r="G2059" s="70">
        <v>46060</v>
      </c>
      <c r="H2059">
        <v>3.35</v>
      </c>
      <c r="I2059" s="71">
        <v>0</v>
      </c>
    </row>
    <row r="2060" spans="1:9">
      <c r="A2060" t="s">
        <v>4351</v>
      </c>
      <c r="B2060" t="s">
        <v>3772</v>
      </c>
      <c r="C2060">
        <v>0.73</v>
      </c>
      <c r="D2060" s="70">
        <v>46039</v>
      </c>
      <c r="E2060" s="70">
        <v>46060</v>
      </c>
      <c r="F2060" s="70">
        <v>46039</v>
      </c>
      <c r="G2060" s="70">
        <v>46060</v>
      </c>
      <c r="H2060">
        <v>3.35</v>
      </c>
      <c r="I2060" s="71">
        <v>0</v>
      </c>
    </row>
    <row r="2061" spans="1:9">
      <c r="A2061" t="s">
        <v>3789</v>
      </c>
      <c r="B2061" t="s">
        <v>2817</v>
      </c>
      <c r="C2061">
        <v>0.73</v>
      </c>
      <c r="D2061" s="70">
        <v>46039</v>
      </c>
      <c r="E2061" s="70">
        <v>46060</v>
      </c>
      <c r="F2061" s="70">
        <v>46039</v>
      </c>
      <c r="G2061" s="70">
        <v>46060</v>
      </c>
      <c r="H2061">
        <v>6.58</v>
      </c>
      <c r="I2061" s="71">
        <v>0</v>
      </c>
    </row>
    <row r="2062" spans="1:9">
      <c r="A2062" t="s">
        <v>3790</v>
      </c>
      <c r="B2062" t="s">
        <v>2798</v>
      </c>
      <c r="C2062">
        <v>0.73</v>
      </c>
      <c r="D2062" s="70">
        <v>46039</v>
      </c>
      <c r="E2062" s="70">
        <v>46060</v>
      </c>
      <c r="F2062" s="70">
        <v>46039</v>
      </c>
      <c r="G2062" s="70">
        <v>46060</v>
      </c>
      <c r="H2062">
        <v>6.58</v>
      </c>
      <c r="I2062" s="71">
        <v>0</v>
      </c>
    </row>
    <row r="2063" spans="1:9">
      <c r="A2063" t="s">
        <v>4151</v>
      </c>
      <c r="B2063" t="s">
        <v>3821</v>
      </c>
      <c r="C2063">
        <v>0.73</v>
      </c>
      <c r="D2063" s="70">
        <v>46040</v>
      </c>
      <c r="E2063" s="70">
        <v>46061</v>
      </c>
      <c r="F2063" s="70">
        <v>46040</v>
      </c>
      <c r="G2063" s="70">
        <v>46061</v>
      </c>
      <c r="H2063">
        <v>3.08</v>
      </c>
      <c r="I2063" s="71">
        <v>0</v>
      </c>
    </row>
    <row r="2064" spans="1:9">
      <c r="A2064" t="s">
        <v>4152</v>
      </c>
      <c r="B2064" t="s">
        <v>3823</v>
      </c>
      <c r="C2064">
        <v>0.73</v>
      </c>
      <c r="D2064" s="70">
        <v>46040</v>
      </c>
      <c r="E2064" s="70">
        <v>46061</v>
      </c>
      <c r="F2064" s="70">
        <v>46040</v>
      </c>
      <c r="G2064" s="70">
        <v>46061</v>
      </c>
      <c r="H2064">
        <v>3.08</v>
      </c>
      <c r="I2064" s="71">
        <v>0</v>
      </c>
    </row>
    <row r="2065" spans="1:9">
      <c r="A2065" t="s">
        <v>3578</v>
      </c>
      <c r="B2065" t="s">
        <v>3481</v>
      </c>
      <c r="C2065">
        <v>0.73</v>
      </c>
      <c r="D2065" s="70">
        <v>46040</v>
      </c>
      <c r="E2065" s="70">
        <v>46061</v>
      </c>
      <c r="F2065" s="70">
        <v>46040</v>
      </c>
      <c r="G2065" s="70">
        <v>46061</v>
      </c>
      <c r="H2065">
        <v>6.23</v>
      </c>
      <c r="I2065" s="71">
        <v>0</v>
      </c>
    </row>
    <row r="2066" spans="1:9">
      <c r="A2066" t="s">
        <v>4363</v>
      </c>
      <c r="B2066" t="s">
        <v>3821</v>
      </c>
      <c r="C2066">
        <v>0.73</v>
      </c>
      <c r="D2066" s="70">
        <v>46040</v>
      </c>
      <c r="E2066" s="70">
        <v>46061</v>
      </c>
      <c r="F2066" s="70">
        <v>46040</v>
      </c>
      <c r="G2066" s="70">
        <v>46061</v>
      </c>
      <c r="H2066">
        <v>3.19</v>
      </c>
      <c r="I2066" s="71">
        <v>0</v>
      </c>
    </row>
    <row r="2067" spans="1:9">
      <c r="A2067" t="s">
        <v>4364</v>
      </c>
      <c r="B2067" t="s">
        <v>3823</v>
      </c>
      <c r="C2067">
        <v>0.73</v>
      </c>
      <c r="D2067" s="70">
        <v>46040</v>
      </c>
      <c r="E2067" s="70">
        <v>46061</v>
      </c>
      <c r="F2067" s="70">
        <v>46040</v>
      </c>
      <c r="G2067" s="70">
        <v>46061</v>
      </c>
      <c r="H2067">
        <v>3.19</v>
      </c>
      <c r="I2067" s="71">
        <v>0</v>
      </c>
    </row>
    <row r="2068" spans="1:9">
      <c r="A2068" t="s">
        <v>4086</v>
      </c>
      <c r="B2068" t="s">
        <v>3821</v>
      </c>
      <c r="C2068">
        <v>0.73</v>
      </c>
      <c r="D2068" s="70">
        <v>46040</v>
      </c>
      <c r="E2068" s="70">
        <v>46061</v>
      </c>
      <c r="F2068" s="70">
        <v>46040</v>
      </c>
      <c r="G2068" s="70">
        <v>46061</v>
      </c>
      <c r="H2068">
        <v>3</v>
      </c>
      <c r="I2068" s="71">
        <v>0</v>
      </c>
    </row>
    <row r="2069" spans="1:9">
      <c r="A2069" t="s">
        <v>4087</v>
      </c>
      <c r="B2069" t="s">
        <v>3823</v>
      </c>
      <c r="C2069">
        <v>0.73</v>
      </c>
      <c r="D2069" s="70">
        <v>46040</v>
      </c>
      <c r="E2069" s="70">
        <v>46061</v>
      </c>
      <c r="F2069" s="70">
        <v>46040</v>
      </c>
      <c r="G2069" s="70">
        <v>46061</v>
      </c>
      <c r="H2069">
        <v>3</v>
      </c>
      <c r="I2069" s="71">
        <v>0</v>
      </c>
    </row>
    <row r="2070" spans="1:9">
      <c r="A2070" t="s">
        <v>4056</v>
      </c>
      <c r="B2070" t="s">
        <v>2767</v>
      </c>
      <c r="C2070">
        <v>0.73</v>
      </c>
      <c r="D2070" s="70">
        <v>46040</v>
      </c>
      <c r="E2070" s="70">
        <v>46061</v>
      </c>
      <c r="F2070" s="70">
        <v>46040</v>
      </c>
      <c r="G2070" s="70">
        <v>46061</v>
      </c>
      <c r="H2070">
        <v>2.62</v>
      </c>
      <c r="I2070" s="71">
        <v>0</v>
      </c>
    </row>
    <row r="2071" spans="1:9">
      <c r="A2071" t="s">
        <v>4057</v>
      </c>
      <c r="B2071" t="s">
        <v>2769</v>
      </c>
      <c r="C2071">
        <v>0.73</v>
      </c>
      <c r="D2071" s="70">
        <v>46040</v>
      </c>
      <c r="E2071" s="70">
        <v>46061</v>
      </c>
      <c r="F2071" s="70">
        <v>46040</v>
      </c>
      <c r="G2071" s="70">
        <v>46061</v>
      </c>
      <c r="H2071">
        <v>2.62</v>
      </c>
      <c r="I2071" s="71">
        <v>0</v>
      </c>
    </row>
    <row r="2072" spans="1:9">
      <c r="A2072" t="s">
        <v>4058</v>
      </c>
      <c r="B2072" t="s">
        <v>2771</v>
      </c>
      <c r="C2072">
        <v>0.73</v>
      </c>
      <c r="D2072" s="70">
        <v>46040</v>
      </c>
      <c r="E2072" s="70">
        <v>46061</v>
      </c>
      <c r="F2072" s="70">
        <v>46040</v>
      </c>
      <c r="G2072" s="70">
        <v>46061</v>
      </c>
      <c r="H2072">
        <v>2.62</v>
      </c>
      <c r="I2072" s="71">
        <v>0</v>
      </c>
    </row>
    <row r="2073" spans="1:9">
      <c r="A2073" t="s">
        <v>1261</v>
      </c>
      <c r="B2073" t="s">
        <v>4725</v>
      </c>
      <c r="C2073">
        <v>0.27</v>
      </c>
      <c r="D2073" s="70">
        <v>46041</v>
      </c>
      <c r="E2073" s="70">
        <v>46048</v>
      </c>
      <c r="F2073" s="70">
        <v>46041</v>
      </c>
      <c r="G2073" s="70">
        <v>46048</v>
      </c>
      <c r="H2073">
        <v>2.81</v>
      </c>
      <c r="I2073" s="71">
        <v>0</v>
      </c>
    </row>
    <row r="2074" spans="1:9">
      <c r="A2074" t="s">
        <v>4291</v>
      </c>
      <c r="B2074" t="s">
        <v>4726</v>
      </c>
      <c r="C2074">
        <v>0.27</v>
      </c>
      <c r="D2074" s="70">
        <v>46041</v>
      </c>
      <c r="E2074" s="70">
        <v>46048</v>
      </c>
      <c r="F2074" s="70">
        <v>46041</v>
      </c>
      <c r="G2074" s="70">
        <v>46048</v>
      </c>
      <c r="H2074">
        <v>2.81</v>
      </c>
      <c r="I2074" s="71">
        <v>0</v>
      </c>
    </row>
    <row r="2075" spans="1:9">
      <c r="A2075" t="s">
        <v>4326</v>
      </c>
      <c r="B2075" t="s">
        <v>3772</v>
      </c>
      <c r="C2075">
        <v>0.73</v>
      </c>
      <c r="D2075" s="70">
        <v>46041</v>
      </c>
      <c r="E2075" s="70">
        <v>46062</v>
      </c>
      <c r="F2075" s="70">
        <v>46041</v>
      </c>
      <c r="G2075" s="70">
        <v>46062</v>
      </c>
      <c r="H2075">
        <v>2.77</v>
      </c>
      <c r="I2075" s="71">
        <v>0</v>
      </c>
    </row>
    <row r="2076" spans="1:9">
      <c r="A2076" t="s">
        <v>4258</v>
      </c>
      <c r="B2076" t="s">
        <v>4734</v>
      </c>
      <c r="C2076">
        <v>0.27</v>
      </c>
      <c r="D2076" s="70">
        <v>46041</v>
      </c>
      <c r="E2076" s="70">
        <v>46048</v>
      </c>
      <c r="F2076" s="70">
        <v>46041</v>
      </c>
      <c r="G2076" s="70">
        <v>46048</v>
      </c>
      <c r="H2076">
        <v>4.38</v>
      </c>
      <c r="I2076" s="71">
        <v>0</v>
      </c>
    </row>
    <row r="2077" spans="1:9">
      <c r="A2077" t="s">
        <v>2257</v>
      </c>
      <c r="B2077" t="s">
        <v>4699</v>
      </c>
      <c r="C2077">
        <v>0.27</v>
      </c>
      <c r="D2077" s="70">
        <v>46041</v>
      </c>
      <c r="E2077" s="70">
        <v>46048</v>
      </c>
      <c r="F2077" s="70">
        <v>46041</v>
      </c>
      <c r="G2077" s="70">
        <v>46048</v>
      </c>
      <c r="H2077">
        <v>4.38</v>
      </c>
      <c r="I2077" s="71">
        <v>0</v>
      </c>
    </row>
    <row r="2078" spans="1:9">
      <c r="A2078" t="s">
        <v>1302</v>
      </c>
      <c r="B2078" t="s">
        <v>4697</v>
      </c>
      <c r="C2078">
        <v>0.27</v>
      </c>
      <c r="D2078" s="70">
        <v>46041</v>
      </c>
      <c r="E2078" s="70">
        <v>46048</v>
      </c>
      <c r="F2078" s="70">
        <v>46041</v>
      </c>
      <c r="G2078" s="70">
        <v>46048</v>
      </c>
      <c r="H2078">
        <v>4.54</v>
      </c>
      <c r="I2078" s="71">
        <v>0</v>
      </c>
    </row>
    <row r="2079" spans="1:9">
      <c r="A2079" t="s">
        <v>4316</v>
      </c>
      <c r="B2079" t="s">
        <v>4724</v>
      </c>
      <c r="C2079">
        <v>0.27</v>
      </c>
      <c r="D2079" s="70">
        <v>46042</v>
      </c>
      <c r="E2079" s="70">
        <v>46049</v>
      </c>
      <c r="F2079" s="70">
        <v>46042</v>
      </c>
      <c r="G2079" s="70">
        <v>46049</v>
      </c>
      <c r="H2079">
        <v>2.65</v>
      </c>
      <c r="I2079" s="71">
        <v>0</v>
      </c>
    </row>
    <row r="2080" spans="1:9">
      <c r="A2080" t="s">
        <v>1228</v>
      </c>
      <c r="B2080" t="s">
        <v>4694</v>
      </c>
      <c r="C2080">
        <v>0.27</v>
      </c>
      <c r="D2080" s="70">
        <v>46042</v>
      </c>
      <c r="E2080" s="70">
        <v>46049</v>
      </c>
      <c r="F2080" s="70">
        <v>46042</v>
      </c>
      <c r="G2080" s="70">
        <v>46049</v>
      </c>
      <c r="H2080">
        <v>6.38</v>
      </c>
      <c r="I2080" s="71">
        <v>0</v>
      </c>
    </row>
    <row r="2081" spans="1:9">
      <c r="A2081" t="s">
        <v>1219</v>
      </c>
      <c r="B2081" t="s">
        <v>4722</v>
      </c>
      <c r="C2081">
        <v>0.27</v>
      </c>
      <c r="D2081" s="70">
        <v>46043</v>
      </c>
      <c r="E2081" s="70">
        <v>46050</v>
      </c>
      <c r="F2081" s="70">
        <v>46043</v>
      </c>
      <c r="G2081" s="70">
        <v>46050</v>
      </c>
      <c r="H2081">
        <v>2.46</v>
      </c>
      <c r="I2081" s="71">
        <v>0</v>
      </c>
    </row>
    <row r="2082" spans="1:9">
      <c r="A2082" t="s">
        <v>4324</v>
      </c>
      <c r="B2082" t="s">
        <v>3753</v>
      </c>
      <c r="C2082">
        <v>0.73</v>
      </c>
      <c r="D2082" s="70">
        <v>46043</v>
      </c>
      <c r="E2082" s="70">
        <v>46064</v>
      </c>
      <c r="F2082" s="70">
        <v>46043</v>
      </c>
      <c r="G2082" s="70">
        <v>46064</v>
      </c>
      <c r="H2082">
        <v>2.5</v>
      </c>
      <c r="I2082" s="71">
        <v>0</v>
      </c>
    </row>
    <row r="2083" spans="1:9">
      <c r="A2083" t="s">
        <v>4305</v>
      </c>
      <c r="B2083" t="s">
        <v>3753</v>
      </c>
      <c r="C2083">
        <v>0.73</v>
      </c>
      <c r="D2083" s="70">
        <v>46043</v>
      </c>
      <c r="E2083" s="70">
        <v>46064</v>
      </c>
      <c r="F2083" s="70">
        <v>46043</v>
      </c>
      <c r="G2083" s="70">
        <v>46064</v>
      </c>
      <c r="H2083">
        <v>2.96</v>
      </c>
      <c r="I2083" s="71">
        <v>0</v>
      </c>
    </row>
    <row r="2084" spans="1:9">
      <c r="A2084" t="s">
        <v>4010</v>
      </c>
      <c r="B2084" t="s">
        <v>4717</v>
      </c>
      <c r="C2084">
        <v>0.27</v>
      </c>
      <c r="D2084" s="70">
        <v>46043</v>
      </c>
      <c r="E2084" s="70">
        <v>46050</v>
      </c>
      <c r="F2084" s="70">
        <v>46043</v>
      </c>
      <c r="G2084" s="70">
        <v>46050</v>
      </c>
      <c r="H2084">
        <v>1.62</v>
      </c>
      <c r="I2084" s="71">
        <v>0</v>
      </c>
    </row>
    <row r="2085" spans="1:9">
      <c r="A2085" t="s">
        <v>4141</v>
      </c>
      <c r="B2085" t="s">
        <v>3753</v>
      </c>
      <c r="C2085">
        <v>0.73</v>
      </c>
      <c r="D2085" s="70">
        <v>46043</v>
      </c>
      <c r="E2085" s="70">
        <v>46064</v>
      </c>
      <c r="F2085" s="70">
        <v>46043</v>
      </c>
      <c r="G2085" s="70">
        <v>46064</v>
      </c>
      <c r="H2085">
        <v>2.96</v>
      </c>
      <c r="I2085" s="71">
        <v>0</v>
      </c>
    </row>
    <row r="2086" spans="1:9">
      <c r="A2086" t="s">
        <v>1207</v>
      </c>
      <c r="B2086" t="s">
        <v>4722</v>
      </c>
      <c r="C2086">
        <v>0.27</v>
      </c>
      <c r="D2086" s="70">
        <v>46043</v>
      </c>
      <c r="E2086" s="70">
        <v>46050</v>
      </c>
      <c r="F2086" s="70">
        <v>46043</v>
      </c>
      <c r="G2086" s="70">
        <v>46050</v>
      </c>
      <c r="H2086">
        <v>4.46</v>
      </c>
      <c r="I2086" s="71">
        <v>0</v>
      </c>
    </row>
    <row r="2087" spans="1:9">
      <c r="A2087" t="s">
        <v>4373</v>
      </c>
      <c r="B2087" t="s">
        <v>3821</v>
      </c>
      <c r="C2087">
        <v>0.73</v>
      </c>
      <c r="D2087" s="70">
        <v>46043</v>
      </c>
      <c r="E2087" s="70">
        <v>46064</v>
      </c>
      <c r="F2087" s="70">
        <v>46043</v>
      </c>
      <c r="G2087" s="70">
        <v>46064</v>
      </c>
      <c r="H2087">
        <v>3.38</v>
      </c>
      <c r="I2087" s="71">
        <v>0</v>
      </c>
    </row>
    <row r="2088" spans="1:9">
      <c r="A2088" t="s">
        <v>4374</v>
      </c>
      <c r="B2088" t="s">
        <v>3823</v>
      </c>
      <c r="C2088">
        <v>0.73</v>
      </c>
      <c r="D2088" s="70">
        <v>46043</v>
      </c>
      <c r="E2088" s="70">
        <v>46064</v>
      </c>
      <c r="F2088" s="70">
        <v>46043</v>
      </c>
      <c r="G2088" s="70">
        <v>46064</v>
      </c>
      <c r="H2088">
        <v>3.38</v>
      </c>
      <c r="I2088" s="71">
        <v>0</v>
      </c>
    </row>
    <row r="2089" spans="1:9">
      <c r="A2089" t="s">
        <v>4197</v>
      </c>
      <c r="B2089" t="s">
        <v>3753</v>
      </c>
      <c r="C2089">
        <v>0.73</v>
      </c>
      <c r="D2089" s="70">
        <v>46044</v>
      </c>
      <c r="E2089" s="70">
        <v>46067</v>
      </c>
      <c r="F2089" s="70">
        <v>46044</v>
      </c>
      <c r="G2089" s="70">
        <v>46067</v>
      </c>
      <c r="H2089">
        <v>1.92</v>
      </c>
      <c r="I2089" s="71">
        <v>0</v>
      </c>
    </row>
    <row r="2090" spans="1:9">
      <c r="A2090" t="s">
        <v>2148</v>
      </c>
      <c r="B2090" t="s">
        <v>4731</v>
      </c>
      <c r="C2090">
        <v>0.27</v>
      </c>
      <c r="D2090" s="70">
        <v>46044</v>
      </c>
      <c r="E2090" s="70">
        <v>46051</v>
      </c>
      <c r="F2090" s="70">
        <v>46044</v>
      </c>
      <c r="G2090" s="70">
        <v>46051</v>
      </c>
      <c r="H2090">
        <v>5.19</v>
      </c>
      <c r="I2090" s="71">
        <v>0</v>
      </c>
    </row>
    <row r="2091" spans="1:9">
      <c r="A2091" t="s">
        <v>3947</v>
      </c>
      <c r="B2091" t="s">
        <v>3091</v>
      </c>
      <c r="C2091">
        <v>0.73</v>
      </c>
      <c r="D2091" s="70">
        <v>46044</v>
      </c>
      <c r="E2091" s="70">
        <v>46067</v>
      </c>
      <c r="F2091" s="70">
        <v>46044</v>
      </c>
      <c r="G2091" s="70">
        <v>46067</v>
      </c>
      <c r="H2091">
        <v>4.6900000000000004</v>
      </c>
      <c r="I2091" s="71">
        <v>0</v>
      </c>
    </row>
    <row r="2092" spans="1:9">
      <c r="A2092" t="s">
        <v>4303</v>
      </c>
      <c r="B2092" t="s">
        <v>4728</v>
      </c>
      <c r="C2092">
        <v>0.27</v>
      </c>
      <c r="D2092" s="70">
        <v>46044</v>
      </c>
      <c r="E2092" s="70">
        <v>46051</v>
      </c>
      <c r="F2092" s="70">
        <v>46044</v>
      </c>
      <c r="G2092" s="70">
        <v>46051</v>
      </c>
      <c r="H2092">
        <v>2.58</v>
      </c>
      <c r="I2092" s="71">
        <v>0</v>
      </c>
    </row>
    <row r="2093" spans="1:9">
      <c r="A2093" t="s">
        <v>4304</v>
      </c>
      <c r="B2093" t="s">
        <v>4724</v>
      </c>
      <c r="C2093">
        <v>0.27</v>
      </c>
      <c r="D2093" s="70">
        <v>46044</v>
      </c>
      <c r="E2093" s="70">
        <v>46051</v>
      </c>
      <c r="F2093" s="70">
        <v>46044</v>
      </c>
      <c r="G2093" s="70">
        <v>46051</v>
      </c>
      <c r="H2093">
        <v>2.58</v>
      </c>
      <c r="I2093" s="71">
        <v>0</v>
      </c>
    </row>
    <row r="2094" spans="1:9">
      <c r="A2094" t="s">
        <v>3935</v>
      </c>
      <c r="B2094" t="s">
        <v>3091</v>
      </c>
      <c r="C2094">
        <v>0.73</v>
      </c>
      <c r="D2094" s="70">
        <v>46044</v>
      </c>
      <c r="E2094" s="70">
        <v>46067</v>
      </c>
      <c r="F2094" s="70">
        <v>46044</v>
      </c>
      <c r="G2094" s="70">
        <v>46067</v>
      </c>
      <c r="H2094">
        <v>4.54</v>
      </c>
      <c r="I2094" s="71">
        <v>0</v>
      </c>
    </row>
    <row r="2095" spans="1:9">
      <c r="A2095" t="s">
        <v>4213</v>
      </c>
      <c r="B2095" t="s">
        <v>3091</v>
      </c>
      <c r="C2095">
        <v>0.73</v>
      </c>
      <c r="D2095" s="70">
        <v>46044</v>
      </c>
      <c r="E2095" s="70">
        <v>46067</v>
      </c>
      <c r="F2095" s="70">
        <v>46044</v>
      </c>
      <c r="G2095" s="70">
        <v>46067</v>
      </c>
      <c r="H2095">
        <v>4.88</v>
      </c>
      <c r="I2095" s="71">
        <v>0</v>
      </c>
    </row>
    <row r="2096" spans="1:9">
      <c r="A2096" t="s">
        <v>4176</v>
      </c>
      <c r="B2096" t="s">
        <v>4724</v>
      </c>
      <c r="C2096">
        <v>0.27</v>
      </c>
      <c r="D2096" s="70">
        <v>46046</v>
      </c>
      <c r="E2096" s="70">
        <v>46053</v>
      </c>
      <c r="F2096" s="70">
        <v>46046</v>
      </c>
      <c r="G2096" s="70">
        <v>46053</v>
      </c>
      <c r="H2096">
        <v>2.08</v>
      </c>
      <c r="I2096" s="71">
        <v>0</v>
      </c>
    </row>
    <row r="2097" spans="1:9">
      <c r="A2097" t="s">
        <v>3708</v>
      </c>
      <c r="B2097" t="s">
        <v>3481</v>
      </c>
      <c r="C2097">
        <v>0.73</v>
      </c>
      <c r="D2097" s="70">
        <v>46046</v>
      </c>
      <c r="E2097" s="70">
        <v>46068</v>
      </c>
      <c r="F2097" s="70">
        <v>46046</v>
      </c>
      <c r="G2097" s="70">
        <v>46068</v>
      </c>
      <c r="H2097">
        <v>6.04</v>
      </c>
      <c r="I2097" s="71">
        <v>0</v>
      </c>
    </row>
    <row r="2098" spans="1:9">
      <c r="A2098" t="s">
        <v>4317</v>
      </c>
      <c r="B2098" t="s">
        <v>3753</v>
      </c>
      <c r="C2098">
        <v>0.73</v>
      </c>
      <c r="D2098" s="70">
        <v>46046</v>
      </c>
      <c r="E2098" s="70">
        <v>46068</v>
      </c>
      <c r="F2098" s="70">
        <v>46046</v>
      </c>
      <c r="G2098" s="70">
        <v>46068</v>
      </c>
      <c r="H2098">
        <v>2.42</v>
      </c>
      <c r="I2098" s="71">
        <v>0</v>
      </c>
    </row>
    <row r="2099" spans="1:9">
      <c r="A2099" t="s">
        <v>3783</v>
      </c>
      <c r="B2099" t="s">
        <v>4705</v>
      </c>
      <c r="C2099">
        <v>0.27</v>
      </c>
      <c r="D2099" s="70">
        <v>46046</v>
      </c>
      <c r="E2099" s="70">
        <v>46053</v>
      </c>
      <c r="F2099" s="70">
        <v>46046</v>
      </c>
      <c r="G2099" s="70">
        <v>46053</v>
      </c>
      <c r="H2099">
        <v>6.42</v>
      </c>
      <c r="I2099" s="71">
        <v>0</v>
      </c>
    </row>
    <row r="2100" spans="1:9">
      <c r="A2100" t="s">
        <v>3802</v>
      </c>
      <c r="B2100" t="s">
        <v>3481</v>
      </c>
      <c r="C2100">
        <v>0.73</v>
      </c>
      <c r="D2100" s="70">
        <v>46047</v>
      </c>
      <c r="E2100" s="70">
        <v>46069</v>
      </c>
      <c r="F2100" s="70">
        <v>46047</v>
      </c>
      <c r="G2100" s="70">
        <v>46069</v>
      </c>
      <c r="H2100">
        <v>6</v>
      </c>
      <c r="I2100" s="71">
        <v>0</v>
      </c>
    </row>
    <row r="2101" spans="1:9">
      <c r="A2101" t="s">
        <v>3678</v>
      </c>
      <c r="B2101" t="s">
        <v>4735</v>
      </c>
      <c r="C2101">
        <v>0.27</v>
      </c>
      <c r="D2101" s="70">
        <v>46048</v>
      </c>
      <c r="E2101" s="70">
        <v>46055</v>
      </c>
      <c r="F2101" s="70">
        <v>46048</v>
      </c>
      <c r="G2101" s="70">
        <v>46055</v>
      </c>
      <c r="H2101">
        <v>5.15</v>
      </c>
      <c r="I2101" s="71">
        <v>0</v>
      </c>
    </row>
    <row r="2102" spans="1:9">
      <c r="A2102" t="s">
        <v>4037</v>
      </c>
      <c r="B2102" t="s">
        <v>4692</v>
      </c>
      <c r="C2102">
        <v>0.27</v>
      </c>
      <c r="D2102" s="70">
        <v>46048</v>
      </c>
      <c r="E2102" s="70">
        <v>46055</v>
      </c>
      <c r="F2102" s="70">
        <v>46048</v>
      </c>
      <c r="G2102" s="70">
        <v>46055</v>
      </c>
      <c r="H2102">
        <v>3.58</v>
      </c>
      <c r="I2102" s="71">
        <v>0</v>
      </c>
    </row>
    <row r="2103" spans="1:9">
      <c r="A2103" t="s">
        <v>4038</v>
      </c>
      <c r="B2103" t="s">
        <v>4693</v>
      </c>
      <c r="C2103">
        <v>0.27</v>
      </c>
      <c r="D2103" s="70">
        <v>46048</v>
      </c>
      <c r="E2103" s="70">
        <v>46055</v>
      </c>
      <c r="F2103" s="70">
        <v>46048</v>
      </c>
      <c r="G2103" s="70">
        <v>46055</v>
      </c>
      <c r="H2103">
        <v>3.58</v>
      </c>
      <c r="I2103" s="71">
        <v>0</v>
      </c>
    </row>
    <row r="2104" spans="1:9">
      <c r="A2104" t="s">
        <v>4039</v>
      </c>
      <c r="B2104" t="s">
        <v>4689</v>
      </c>
      <c r="C2104">
        <v>0.27</v>
      </c>
      <c r="D2104" s="70">
        <v>46048</v>
      </c>
      <c r="E2104" s="70">
        <v>46055</v>
      </c>
      <c r="F2104" s="70">
        <v>46048</v>
      </c>
      <c r="G2104" s="70">
        <v>46055</v>
      </c>
      <c r="H2104">
        <v>3.54</v>
      </c>
      <c r="I2104" s="71">
        <v>0</v>
      </c>
    </row>
    <row r="2105" spans="1:9">
      <c r="A2105" t="s">
        <v>4040</v>
      </c>
      <c r="B2105" t="s">
        <v>4694</v>
      </c>
      <c r="C2105">
        <v>0.27</v>
      </c>
      <c r="D2105" s="70">
        <v>46048</v>
      </c>
      <c r="E2105" s="70">
        <v>46055</v>
      </c>
      <c r="F2105" s="70">
        <v>46048</v>
      </c>
      <c r="G2105" s="70">
        <v>46055</v>
      </c>
      <c r="H2105">
        <v>3.46</v>
      </c>
      <c r="I2105" s="71">
        <v>0</v>
      </c>
    </row>
    <row r="2106" spans="1:9">
      <c r="A2106" t="s">
        <v>4382</v>
      </c>
      <c r="B2106" t="s">
        <v>4737</v>
      </c>
      <c r="C2106">
        <v>0.27</v>
      </c>
      <c r="D2106" s="70">
        <v>46049</v>
      </c>
      <c r="E2106" s="70">
        <v>46056</v>
      </c>
      <c r="F2106" s="70">
        <v>46049</v>
      </c>
      <c r="G2106" s="70">
        <v>46056</v>
      </c>
      <c r="H2106">
        <v>5.12</v>
      </c>
      <c r="I2106" s="71">
        <v>0</v>
      </c>
    </row>
    <row r="2107" spans="1:9">
      <c r="A2107" t="s">
        <v>4416</v>
      </c>
      <c r="B2107" t="s">
        <v>4690</v>
      </c>
      <c r="C2107">
        <v>0.27</v>
      </c>
      <c r="D2107" s="70">
        <v>46049</v>
      </c>
      <c r="E2107" s="70">
        <v>46056</v>
      </c>
      <c r="F2107" s="70">
        <v>46049</v>
      </c>
      <c r="G2107" s="70">
        <v>46056</v>
      </c>
      <c r="H2107">
        <v>5.38</v>
      </c>
      <c r="I2107" s="71">
        <v>0</v>
      </c>
    </row>
    <row r="2108" spans="1:9">
      <c r="A2108" t="s">
        <v>4417</v>
      </c>
      <c r="B2108" t="s">
        <v>4690</v>
      </c>
      <c r="C2108">
        <v>0.27</v>
      </c>
      <c r="D2108" s="70">
        <v>46049</v>
      </c>
      <c r="E2108" s="70">
        <v>46056</v>
      </c>
      <c r="F2108" s="70">
        <v>46049</v>
      </c>
      <c r="G2108" s="70">
        <v>46056</v>
      </c>
      <c r="H2108">
        <v>5.38</v>
      </c>
      <c r="I2108" s="71">
        <v>0</v>
      </c>
    </row>
    <row r="2109" spans="1:9">
      <c r="A2109" t="s">
        <v>4418</v>
      </c>
      <c r="B2109" t="s">
        <v>4690</v>
      </c>
      <c r="C2109">
        <v>0.27</v>
      </c>
      <c r="D2109" s="70">
        <v>46049</v>
      </c>
      <c r="E2109" s="70">
        <v>46056</v>
      </c>
      <c r="F2109" s="70">
        <v>46049</v>
      </c>
      <c r="G2109" s="70">
        <v>46056</v>
      </c>
      <c r="H2109">
        <v>5.38</v>
      </c>
      <c r="I2109" s="71">
        <v>0</v>
      </c>
    </row>
    <row r="2110" spans="1:9">
      <c r="A2110" t="s">
        <v>4427</v>
      </c>
      <c r="B2110" t="s">
        <v>4690</v>
      </c>
      <c r="C2110">
        <v>0.27</v>
      </c>
      <c r="D2110" s="70">
        <v>46049</v>
      </c>
      <c r="E2110" s="70">
        <v>46056</v>
      </c>
      <c r="F2110" s="70">
        <v>46049</v>
      </c>
      <c r="G2110" s="70">
        <v>46056</v>
      </c>
      <c r="H2110">
        <v>5.38</v>
      </c>
      <c r="I2110" s="71">
        <v>0</v>
      </c>
    </row>
    <row r="2111" spans="1:9">
      <c r="A2111" t="s">
        <v>4403</v>
      </c>
      <c r="B2111" t="s">
        <v>4737</v>
      </c>
      <c r="C2111">
        <v>0.27</v>
      </c>
      <c r="D2111" s="70">
        <v>46049</v>
      </c>
      <c r="E2111" s="70">
        <v>46056</v>
      </c>
      <c r="F2111" s="70">
        <v>46049</v>
      </c>
      <c r="G2111" s="70">
        <v>46056</v>
      </c>
      <c r="H2111">
        <v>4.8499999999999996</v>
      </c>
      <c r="I2111" s="71">
        <v>0</v>
      </c>
    </row>
    <row r="2112" spans="1:9">
      <c r="A2112" t="s">
        <v>4438</v>
      </c>
      <c r="B2112" t="s">
        <v>4690</v>
      </c>
      <c r="C2112">
        <v>0.27</v>
      </c>
      <c r="D2112" s="70">
        <v>46049</v>
      </c>
      <c r="E2112" s="70">
        <v>46056</v>
      </c>
      <c r="F2112" s="70">
        <v>46049</v>
      </c>
      <c r="G2112" s="70">
        <v>46056</v>
      </c>
      <c r="H2112">
        <v>5.38</v>
      </c>
      <c r="I2112" s="71">
        <v>0</v>
      </c>
    </row>
    <row r="2113" spans="1:9">
      <c r="A2113" t="s">
        <v>4439</v>
      </c>
      <c r="B2113" t="s">
        <v>4690</v>
      </c>
      <c r="C2113">
        <v>0.27</v>
      </c>
      <c r="D2113" s="70">
        <v>46049</v>
      </c>
      <c r="E2113" s="70">
        <v>46056</v>
      </c>
      <c r="F2113" s="70">
        <v>46049</v>
      </c>
      <c r="G2113" s="70">
        <v>46056</v>
      </c>
      <c r="H2113">
        <v>5.38</v>
      </c>
      <c r="I2113" s="71">
        <v>0</v>
      </c>
    </row>
    <row r="2114" spans="1:9">
      <c r="A2114" t="s">
        <v>4440</v>
      </c>
      <c r="B2114" t="s">
        <v>4690</v>
      </c>
      <c r="C2114">
        <v>0.27</v>
      </c>
      <c r="D2114" s="70">
        <v>46049</v>
      </c>
      <c r="E2114" s="70">
        <v>46056</v>
      </c>
      <c r="F2114" s="70">
        <v>46049</v>
      </c>
      <c r="G2114" s="70">
        <v>46056</v>
      </c>
      <c r="H2114">
        <v>5.38</v>
      </c>
      <c r="I2114" s="71">
        <v>0</v>
      </c>
    </row>
    <row r="2115" spans="1:9">
      <c r="A2115" t="s">
        <v>4441</v>
      </c>
      <c r="B2115" t="s">
        <v>4690</v>
      </c>
      <c r="C2115">
        <v>0.27</v>
      </c>
      <c r="D2115" s="70">
        <v>46049</v>
      </c>
      <c r="E2115" s="70">
        <v>46056</v>
      </c>
      <c r="F2115" s="70">
        <v>46049</v>
      </c>
      <c r="G2115" s="70">
        <v>46056</v>
      </c>
      <c r="H2115">
        <v>5.38</v>
      </c>
      <c r="I2115" s="71">
        <v>0</v>
      </c>
    </row>
    <row r="2116" spans="1:9">
      <c r="A2116" t="s">
        <v>4358</v>
      </c>
      <c r="B2116" t="s">
        <v>3821</v>
      </c>
      <c r="C2116">
        <v>0.73</v>
      </c>
      <c r="D2116" s="70">
        <v>46049</v>
      </c>
      <c r="E2116" s="70">
        <v>46071</v>
      </c>
      <c r="F2116" s="70">
        <v>46049</v>
      </c>
      <c r="G2116" s="70">
        <v>46071</v>
      </c>
      <c r="H2116">
        <v>2.81</v>
      </c>
      <c r="I2116" s="71">
        <v>0</v>
      </c>
    </row>
    <row r="2117" spans="1:9">
      <c r="A2117" t="s">
        <v>4359</v>
      </c>
      <c r="B2117" t="s">
        <v>3823</v>
      </c>
      <c r="C2117">
        <v>0.73</v>
      </c>
      <c r="D2117" s="70">
        <v>46049</v>
      </c>
      <c r="E2117" s="70">
        <v>46071</v>
      </c>
      <c r="F2117" s="70">
        <v>46049</v>
      </c>
      <c r="G2117" s="70">
        <v>46071</v>
      </c>
      <c r="H2117">
        <v>2.81</v>
      </c>
      <c r="I2117" s="71">
        <v>0</v>
      </c>
    </row>
    <row r="2118" spans="1:9">
      <c r="A2118" t="s">
        <v>4451</v>
      </c>
      <c r="B2118" t="s">
        <v>4690</v>
      </c>
      <c r="C2118">
        <v>0.27</v>
      </c>
      <c r="D2118" s="70">
        <v>46049</v>
      </c>
      <c r="E2118" s="70">
        <v>46056</v>
      </c>
      <c r="F2118" s="70">
        <v>46049</v>
      </c>
      <c r="G2118" s="70">
        <v>46056</v>
      </c>
      <c r="H2118">
        <v>5.38</v>
      </c>
      <c r="I2118" s="71">
        <v>0</v>
      </c>
    </row>
    <row r="2119" spans="1:9">
      <c r="A2119" t="s">
        <v>4452</v>
      </c>
      <c r="B2119" t="s">
        <v>4690</v>
      </c>
      <c r="C2119">
        <v>0.27</v>
      </c>
      <c r="D2119" s="70">
        <v>46049</v>
      </c>
      <c r="E2119" s="70">
        <v>46056</v>
      </c>
      <c r="F2119" s="70">
        <v>46049</v>
      </c>
      <c r="G2119" s="70">
        <v>46056</v>
      </c>
      <c r="H2119">
        <v>5.38</v>
      </c>
      <c r="I2119" s="71">
        <v>0</v>
      </c>
    </row>
    <row r="2120" spans="1:9">
      <c r="A2120" t="s">
        <v>4453</v>
      </c>
      <c r="B2120" t="s">
        <v>4690</v>
      </c>
      <c r="C2120">
        <v>0.27</v>
      </c>
      <c r="D2120" s="70">
        <v>46049</v>
      </c>
      <c r="E2120" s="70">
        <v>46056</v>
      </c>
      <c r="F2120" s="70">
        <v>46049</v>
      </c>
      <c r="G2120" s="70">
        <v>46056</v>
      </c>
      <c r="H2120">
        <v>5.38</v>
      </c>
      <c r="I2120" s="71">
        <v>0</v>
      </c>
    </row>
    <row r="2121" spans="1:9">
      <c r="A2121" t="s">
        <v>4331</v>
      </c>
      <c r="B2121" t="s">
        <v>3919</v>
      </c>
      <c r="C2121">
        <v>0.73</v>
      </c>
      <c r="D2121" s="70">
        <v>46049</v>
      </c>
      <c r="E2121" s="70">
        <v>46071</v>
      </c>
      <c r="F2121" s="70">
        <v>46049</v>
      </c>
      <c r="G2121" s="70">
        <v>46071</v>
      </c>
      <c r="H2121">
        <v>4.38</v>
      </c>
      <c r="I2121" s="71">
        <v>0</v>
      </c>
    </row>
    <row r="2122" spans="1:9">
      <c r="A2122" t="s">
        <v>4332</v>
      </c>
      <c r="B2122" t="s">
        <v>2989</v>
      </c>
      <c r="C2122">
        <v>0.73</v>
      </c>
      <c r="D2122" s="70">
        <v>46049</v>
      </c>
      <c r="E2122" s="70">
        <v>46071</v>
      </c>
      <c r="F2122" s="70">
        <v>46049</v>
      </c>
      <c r="G2122" s="70">
        <v>46071</v>
      </c>
      <c r="H2122">
        <v>4.38</v>
      </c>
      <c r="I2122" s="71">
        <v>0</v>
      </c>
    </row>
    <row r="2123" spans="1:9">
      <c r="A2123" t="s">
        <v>4333</v>
      </c>
      <c r="B2123" t="s">
        <v>2913</v>
      </c>
      <c r="C2123">
        <v>0.73</v>
      </c>
      <c r="D2123" s="70">
        <v>46049</v>
      </c>
      <c r="E2123" s="70">
        <v>46071</v>
      </c>
      <c r="F2123" s="70">
        <v>46049</v>
      </c>
      <c r="G2123" s="70">
        <v>46071</v>
      </c>
      <c r="H2123">
        <v>4.54</v>
      </c>
      <c r="I2123" s="71">
        <v>0</v>
      </c>
    </row>
    <row r="2124" spans="1:9">
      <c r="A2124" t="s">
        <v>1252</v>
      </c>
      <c r="B2124" t="s">
        <v>4725</v>
      </c>
      <c r="C2124">
        <v>0.27</v>
      </c>
      <c r="D2124" s="70">
        <v>46050</v>
      </c>
      <c r="E2124" s="70">
        <v>46057</v>
      </c>
      <c r="F2124" s="70">
        <v>46050</v>
      </c>
      <c r="G2124" s="70">
        <v>46057</v>
      </c>
      <c r="H2124">
        <v>2.69</v>
      </c>
      <c r="I2124" s="71">
        <v>0</v>
      </c>
    </row>
    <row r="2125" spans="1:9">
      <c r="A2125" t="s">
        <v>4342</v>
      </c>
      <c r="B2125" t="s">
        <v>4726</v>
      </c>
      <c r="C2125">
        <v>0.27</v>
      </c>
      <c r="D2125" s="70">
        <v>46050</v>
      </c>
      <c r="E2125" s="70">
        <v>46057</v>
      </c>
      <c r="F2125" s="70">
        <v>46050</v>
      </c>
      <c r="G2125" s="70">
        <v>46057</v>
      </c>
      <c r="H2125">
        <v>2.69</v>
      </c>
      <c r="I2125" s="71">
        <v>0</v>
      </c>
    </row>
    <row r="2126" spans="1:9">
      <c r="A2126" t="s">
        <v>4377</v>
      </c>
      <c r="B2126" t="s">
        <v>3772</v>
      </c>
      <c r="C2126">
        <v>0.73</v>
      </c>
      <c r="D2126" s="70">
        <v>46050</v>
      </c>
      <c r="E2126" s="70">
        <v>46072</v>
      </c>
      <c r="F2126" s="70">
        <v>46050</v>
      </c>
      <c r="G2126" s="70">
        <v>46072</v>
      </c>
      <c r="H2126">
        <v>2.65</v>
      </c>
      <c r="I2126" s="71">
        <v>0</v>
      </c>
    </row>
    <row r="2127" spans="1:9">
      <c r="A2127" t="s">
        <v>3342</v>
      </c>
      <c r="B2127" t="s">
        <v>4735</v>
      </c>
      <c r="C2127">
        <v>0.27</v>
      </c>
      <c r="D2127" s="70">
        <v>46050</v>
      </c>
      <c r="E2127" s="70">
        <v>46057</v>
      </c>
      <c r="F2127" s="70">
        <v>46050</v>
      </c>
      <c r="G2127" s="70">
        <v>46057</v>
      </c>
      <c r="H2127">
        <v>5.08</v>
      </c>
      <c r="I2127" s="71">
        <v>0</v>
      </c>
    </row>
    <row r="2128" spans="1:9">
      <c r="A2128" t="s">
        <v>3886</v>
      </c>
      <c r="B2128" t="s">
        <v>2862</v>
      </c>
      <c r="C2128">
        <v>0.73</v>
      </c>
      <c r="D2128" s="70">
        <v>46050</v>
      </c>
      <c r="E2128" s="70">
        <v>46072</v>
      </c>
      <c r="F2128" s="70">
        <v>46050</v>
      </c>
      <c r="G2128" s="70">
        <v>46072</v>
      </c>
      <c r="H2128">
        <v>6.38</v>
      </c>
      <c r="I2128" s="71">
        <v>0</v>
      </c>
    </row>
    <row r="2129" spans="1:9">
      <c r="A2129" t="s">
        <v>4337</v>
      </c>
      <c r="B2129" t="s">
        <v>3753</v>
      </c>
      <c r="C2129">
        <v>0.73</v>
      </c>
      <c r="D2129" s="70">
        <v>46051</v>
      </c>
      <c r="E2129" s="70">
        <v>46074</v>
      </c>
      <c r="F2129" s="70">
        <v>46051</v>
      </c>
      <c r="G2129" s="70">
        <v>46074</v>
      </c>
      <c r="H2129">
        <v>2.46</v>
      </c>
      <c r="I2129" s="71">
        <v>0</v>
      </c>
    </row>
    <row r="2130" spans="1:9">
      <c r="A2130" t="s">
        <v>4129</v>
      </c>
      <c r="B2130" t="s">
        <v>3538</v>
      </c>
      <c r="C2130">
        <v>0.73</v>
      </c>
      <c r="D2130" s="70">
        <v>46051</v>
      </c>
      <c r="E2130" s="70">
        <v>46074</v>
      </c>
      <c r="F2130" s="70">
        <v>46051</v>
      </c>
      <c r="G2130" s="70">
        <v>46074</v>
      </c>
      <c r="H2130">
        <v>1.62</v>
      </c>
      <c r="I2130" s="71">
        <v>0</v>
      </c>
    </row>
    <row r="2131" spans="1:9">
      <c r="A2131" t="s">
        <v>4401</v>
      </c>
      <c r="B2131" t="s">
        <v>3753</v>
      </c>
      <c r="C2131">
        <v>0.73</v>
      </c>
      <c r="D2131" s="70">
        <v>46051</v>
      </c>
      <c r="E2131" s="70">
        <v>46074</v>
      </c>
      <c r="F2131" s="70">
        <v>46051</v>
      </c>
      <c r="G2131" s="70">
        <v>46074</v>
      </c>
      <c r="H2131">
        <v>4.46</v>
      </c>
      <c r="I2131" s="71">
        <v>0</v>
      </c>
    </row>
    <row r="2132" spans="1:9">
      <c r="A2132" t="s">
        <v>3999</v>
      </c>
      <c r="B2132" t="s">
        <v>3202</v>
      </c>
      <c r="C2132">
        <v>0.73</v>
      </c>
      <c r="D2132" s="70">
        <v>46053</v>
      </c>
      <c r="E2132" s="70">
        <v>46075</v>
      </c>
      <c r="F2132" s="70">
        <v>46053</v>
      </c>
      <c r="G2132" s="70">
        <v>46075</v>
      </c>
      <c r="H2132">
        <v>5.19</v>
      </c>
      <c r="I2132" s="71">
        <v>0</v>
      </c>
    </row>
    <row r="2133" spans="1:9">
      <c r="A2133" t="s">
        <v>1267</v>
      </c>
      <c r="B2133" t="s">
        <v>4725</v>
      </c>
      <c r="C2133">
        <v>0.27</v>
      </c>
      <c r="D2133" s="70">
        <v>46053</v>
      </c>
      <c r="E2133" s="70">
        <v>46060</v>
      </c>
      <c r="F2133" s="70">
        <v>46053</v>
      </c>
      <c r="G2133" s="70">
        <v>46060</v>
      </c>
      <c r="H2133">
        <v>2.62</v>
      </c>
      <c r="I2133" s="71">
        <v>0</v>
      </c>
    </row>
    <row r="2134" spans="1:9">
      <c r="A2134" t="s">
        <v>4343</v>
      </c>
      <c r="B2134" t="s">
        <v>4726</v>
      </c>
      <c r="C2134">
        <v>0.27</v>
      </c>
      <c r="D2134" s="70">
        <v>46053</v>
      </c>
      <c r="E2134" s="70">
        <v>46060</v>
      </c>
      <c r="F2134" s="70">
        <v>46053</v>
      </c>
      <c r="G2134" s="70">
        <v>46060</v>
      </c>
      <c r="H2134">
        <v>2.62</v>
      </c>
      <c r="I2134" s="71">
        <v>0</v>
      </c>
    </row>
    <row r="2135" spans="1:9">
      <c r="A2135" t="s">
        <v>4371</v>
      </c>
      <c r="B2135" t="s">
        <v>3770</v>
      </c>
      <c r="C2135">
        <v>0.73</v>
      </c>
      <c r="D2135" s="70">
        <v>46053</v>
      </c>
      <c r="E2135" s="70">
        <v>46075</v>
      </c>
      <c r="F2135" s="70">
        <v>46053</v>
      </c>
      <c r="G2135" s="70">
        <v>46075</v>
      </c>
      <c r="H2135">
        <v>2.58</v>
      </c>
      <c r="I2135" s="71">
        <v>0</v>
      </c>
    </row>
    <row r="2136" spans="1:9">
      <c r="A2136" t="s">
        <v>4372</v>
      </c>
      <c r="B2136" t="s">
        <v>3772</v>
      </c>
      <c r="C2136">
        <v>0.73</v>
      </c>
      <c r="D2136" s="70">
        <v>46053</v>
      </c>
      <c r="E2136" s="70">
        <v>46075</v>
      </c>
      <c r="F2136" s="70">
        <v>46053</v>
      </c>
      <c r="G2136" s="70">
        <v>46075</v>
      </c>
      <c r="H2136">
        <v>2.58</v>
      </c>
      <c r="I2136" s="71">
        <v>0</v>
      </c>
    </row>
    <row r="2137" spans="1:9">
      <c r="A2137" t="s">
        <v>1198</v>
      </c>
      <c r="B2137" t="s">
        <v>4722</v>
      </c>
      <c r="C2137">
        <v>0.27</v>
      </c>
      <c r="D2137" s="70">
        <v>46053</v>
      </c>
      <c r="E2137" s="70">
        <v>46060</v>
      </c>
      <c r="F2137" s="70">
        <v>46053</v>
      </c>
      <c r="G2137" s="70">
        <v>46060</v>
      </c>
      <c r="H2137">
        <v>1.69</v>
      </c>
      <c r="I2137" s="71">
        <v>0</v>
      </c>
    </row>
    <row r="2138" spans="1:9">
      <c r="A2138" t="s">
        <v>1208</v>
      </c>
      <c r="B2138" t="s">
        <v>4722</v>
      </c>
      <c r="C2138">
        <v>0.27</v>
      </c>
      <c r="D2138" s="70">
        <v>46053</v>
      </c>
      <c r="E2138" s="70">
        <v>46060</v>
      </c>
      <c r="F2138" s="70">
        <v>46053</v>
      </c>
      <c r="G2138" s="70">
        <v>46060</v>
      </c>
      <c r="H2138">
        <v>1.69</v>
      </c>
      <c r="I2138" s="71">
        <v>0</v>
      </c>
    </row>
    <row r="2139" spans="1:9">
      <c r="A2139" t="s">
        <v>4269</v>
      </c>
      <c r="B2139" t="s">
        <v>3772</v>
      </c>
      <c r="C2139">
        <v>0.73</v>
      </c>
      <c r="D2139" s="70">
        <v>46054</v>
      </c>
      <c r="E2139" s="70">
        <v>46076</v>
      </c>
      <c r="F2139" s="70">
        <v>46054</v>
      </c>
      <c r="G2139" s="70">
        <v>46076</v>
      </c>
      <c r="H2139">
        <v>2.08</v>
      </c>
      <c r="I2139" s="71">
        <v>0</v>
      </c>
    </row>
    <row r="2140" spans="1:9">
      <c r="A2140" t="s">
        <v>3901</v>
      </c>
      <c r="B2140" t="s">
        <v>3091</v>
      </c>
      <c r="C2140">
        <v>0.73</v>
      </c>
      <c r="D2140" s="70">
        <v>46054</v>
      </c>
      <c r="E2140" s="70">
        <v>46076</v>
      </c>
      <c r="F2140" s="70">
        <v>46054</v>
      </c>
      <c r="G2140" s="70">
        <v>46076</v>
      </c>
      <c r="H2140">
        <v>6.42</v>
      </c>
      <c r="I2140" s="71">
        <v>0</v>
      </c>
    </row>
    <row r="2141" spans="1:9">
      <c r="A2141" t="s">
        <v>1259</v>
      </c>
      <c r="B2141" t="s">
        <v>4725</v>
      </c>
      <c r="C2141">
        <v>0.27</v>
      </c>
      <c r="D2141" s="70">
        <v>46055</v>
      </c>
      <c r="E2141" s="70">
        <v>46062</v>
      </c>
      <c r="F2141" s="70">
        <v>46055</v>
      </c>
      <c r="G2141" s="70">
        <v>46062</v>
      </c>
      <c r="H2141">
        <v>2.12</v>
      </c>
      <c r="I2141" s="71">
        <v>0</v>
      </c>
    </row>
    <row r="2142" spans="1:9">
      <c r="A2142" t="s">
        <v>4227</v>
      </c>
      <c r="B2142" t="s">
        <v>4726</v>
      </c>
      <c r="C2142">
        <v>0.27</v>
      </c>
      <c r="D2142" s="70">
        <v>46055</v>
      </c>
      <c r="E2142" s="70">
        <v>46062</v>
      </c>
      <c r="F2142" s="70">
        <v>46055</v>
      </c>
      <c r="G2142" s="70">
        <v>46062</v>
      </c>
      <c r="H2142">
        <v>2.12</v>
      </c>
      <c r="I2142" s="71">
        <v>0</v>
      </c>
    </row>
    <row r="2143" spans="1:9">
      <c r="A2143" t="s">
        <v>2258</v>
      </c>
      <c r="B2143" t="s">
        <v>4699</v>
      </c>
      <c r="C2143">
        <v>0.27</v>
      </c>
      <c r="D2143" s="70">
        <v>46055</v>
      </c>
      <c r="E2143" s="70">
        <v>46062</v>
      </c>
      <c r="F2143" s="70">
        <v>46055</v>
      </c>
      <c r="G2143" s="70">
        <v>46062</v>
      </c>
      <c r="H2143">
        <v>6.38</v>
      </c>
      <c r="I2143" s="71">
        <v>0</v>
      </c>
    </row>
    <row r="2144" spans="1:9">
      <c r="A2144" t="s">
        <v>3866</v>
      </c>
      <c r="B2144" t="s">
        <v>4697</v>
      </c>
      <c r="C2144">
        <v>0.27</v>
      </c>
      <c r="D2144" s="70">
        <v>46055</v>
      </c>
      <c r="E2144" s="70">
        <v>46062</v>
      </c>
      <c r="F2144" s="70">
        <v>46055</v>
      </c>
      <c r="G2144" s="70">
        <v>46062</v>
      </c>
      <c r="H2144">
        <v>6.81</v>
      </c>
      <c r="I2144" s="71">
        <v>0</v>
      </c>
    </row>
    <row r="2145" spans="1:9">
      <c r="A2145" t="s">
        <v>3803</v>
      </c>
      <c r="B2145" t="s">
        <v>3473</v>
      </c>
      <c r="C2145">
        <v>0.73</v>
      </c>
      <c r="D2145" s="70">
        <v>46056</v>
      </c>
      <c r="E2145" s="70">
        <v>46078</v>
      </c>
      <c r="F2145" s="70">
        <v>46056</v>
      </c>
      <c r="G2145" s="70">
        <v>46078</v>
      </c>
      <c r="H2145">
        <v>5.15</v>
      </c>
      <c r="I2145" s="71">
        <v>0</v>
      </c>
    </row>
    <row r="2146" spans="1:9">
      <c r="A2146" t="s">
        <v>3713</v>
      </c>
      <c r="B2146" t="s">
        <v>4732</v>
      </c>
      <c r="C2146">
        <v>0.27</v>
      </c>
      <c r="D2146" s="70">
        <v>46056</v>
      </c>
      <c r="E2146" s="70">
        <v>46063</v>
      </c>
      <c r="F2146" s="70">
        <v>46056</v>
      </c>
      <c r="G2146" s="70">
        <v>46063</v>
      </c>
      <c r="H2146">
        <v>5.42</v>
      </c>
      <c r="I2146" s="71">
        <v>0</v>
      </c>
    </row>
    <row r="2147" spans="1:9">
      <c r="A2147" t="s">
        <v>4093</v>
      </c>
      <c r="B2147" t="s">
        <v>4686</v>
      </c>
      <c r="C2147">
        <v>0.27</v>
      </c>
      <c r="D2147" s="70">
        <v>46056</v>
      </c>
      <c r="E2147" s="70">
        <v>46063</v>
      </c>
      <c r="F2147" s="70">
        <v>46056</v>
      </c>
      <c r="G2147" s="70">
        <v>46063</v>
      </c>
      <c r="H2147">
        <v>2.62</v>
      </c>
      <c r="I2147" s="71">
        <v>0</v>
      </c>
    </row>
    <row r="2148" spans="1:9">
      <c r="A2148" t="s">
        <v>4094</v>
      </c>
      <c r="B2148" t="s">
        <v>4687</v>
      </c>
      <c r="C2148">
        <v>0.27</v>
      </c>
      <c r="D2148" s="70">
        <v>46056</v>
      </c>
      <c r="E2148" s="70">
        <v>46063</v>
      </c>
      <c r="F2148" s="70">
        <v>46056</v>
      </c>
      <c r="G2148" s="70">
        <v>46063</v>
      </c>
      <c r="H2148">
        <v>2.62</v>
      </c>
      <c r="I2148" s="71">
        <v>0</v>
      </c>
    </row>
    <row r="2149" spans="1:9">
      <c r="A2149" t="s">
        <v>4095</v>
      </c>
      <c r="B2149" t="s">
        <v>4688</v>
      </c>
      <c r="C2149">
        <v>0.27</v>
      </c>
      <c r="D2149" s="70">
        <v>46056</v>
      </c>
      <c r="E2149" s="70">
        <v>46063</v>
      </c>
      <c r="F2149" s="70">
        <v>46056</v>
      </c>
      <c r="G2149" s="70">
        <v>46063</v>
      </c>
      <c r="H2149">
        <v>2.62</v>
      </c>
      <c r="I2149" s="71">
        <v>0</v>
      </c>
    </row>
    <row r="2150" spans="1:9">
      <c r="A2150" t="s">
        <v>4158</v>
      </c>
      <c r="B2150" t="s">
        <v>2796</v>
      </c>
      <c r="C2150">
        <v>0.73</v>
      </c>
      <c r="D2150" s="70">
        <v>46056</v>
      </c>
      <c r="E2150" s="70">
        <v>46078</v>
      </c>
      <c r="F2150" s="70">
        <v>46056</v>
      </c>
      <c r="G2150" s="70">
        <v>46078</v>
      </c>
      <c r="H2150">
        <v>3.58</v>
      </c>
      <c r="I2150" s="71">
        <v>0</v>
      </c>
    </row>
    <row r="2151" spans="1:9">
      <c r="A2151" t="s">
        <v>4159</v>
      </c>
      <c r="B2151" t="s">
        <v>2817</v>
      </c>
      <c r="C2151">
        <v>0.73</v>
      </c>
      <c r="D2151" s="70">
        <v>46056</v>
      </c>
      <c r="E2151" s="70">
        <v>46078</v>
      </c>
      <c r="F2151" s="70">
        <v>46056</v>
      </c>
      <c r="G2151" s="70">
        <v>46078</v>
      </c>
      <c r="H2151">
        <v>3.58</v>
      </c>
      <c r="I2151" s="71">
        <v>0</v>
      </c>
    </row>
    <row r="2152" spans="1:9">
      <c r="A2152" t="s">
        <v>4160</v>
      </c>
      <c r="B2152" t="s">
        <v>2798</v>
      </c>
      <c r="C2152">
        <v>0.73</v>
      </c>
      <c r="D2152" s="70">
        <v>46056</v>
      </c>
      <c r="E2152" s="70">
        <v>46078</v>
      </c>
      <c r="F2152" s="70">
        <v>46056</v>
      </c>
      <c r="G2152" s="70">
        <v>46078</v>
      </c>
      <c r="H2152">
        <v>3.54</v>
      </c>
      <c r="I2152" s="71">
        <v>0</v>
      </c>
    </row>
    <row r="2153" spans="1:9">
      <c r="A2153" t="s">
        <v>4161</v>
      </c>
      <c r="B2153" t="s">
        <v>2862</v>
      </c>
      <c r="C2153">
        <v>0.73</v>
      </c>
      <c r="D2153" s="70">
        <v>46056</v>
      </c>
      <c r="E2153" s="70">
        <v>46078</v>
      </c>
      <c r="F2153" s="70">
        <v>46056</v>
      </c>
      <c r="G2153" s="70">
        <v>46078</v>
      </c>
      <c r="H2153">
        <v>3.46</v>
      </c>
      <c r="I2153" s="71">
        <v>0</v>
      </c>
    </row>
    <row r="2154" spans="1:9">
      <c r="A2154" t="s">
        <v>4406</v>
      </c>
      <c r="B2154" t="s">
        <v>4407</v>
      </c>
      <c r="C2154">
        <v>0.73</v>
      </c>
      <c r="D2154" s="70">
        <v>46057</v>
      </c>
      <c r="E2154" s="70">
        <v>46079</v>
      </c>
      <c r="F2154" s="70">
        <v>46057</v>
      </c>
      <c r="G2154" s="70">
        <v>46079</v>
      </c>
      <c r="H2154">
        <v>5.12</v>
      </c>
      <c r="I2154" s="71">
        <v>0</v>
      </c>
    </row>
    <row r="2155" spans="1:9">
      <c r="A2155" t="s">
        <v>4465</v>
      </c>
      <c r="B2155" t="s">
        <v>4389</v>
      </c>
      <c r="C2155">
        <v>0.73</v>
      </c>
      <c r="D2155" s="70">
        <v>46057</v>
      </c>
      <c r="E2155" s="70">
        <v>46079</v>
      </c>
      <c r="F2155" s="70">
        <v>46057</v>
      </c>
      <c r="G2155" s="70">
        <v>46079</v>
      </c>
      <c r="H2155">
        <v>5.38</v>
      </c>
      <c r="I2155" s="71">
        <v>0</v>
      </c>
    </row>
    <row r="2156" spans="1:9">
      <c r="A2156" t="s">
        <v>4466</v>
      </c>
      <c r="B2156" t="s">
        <v>4389</v>
      </c>
      <c r="C2156">
        <v>0.73</v>
      </c>
      <c r="D2156" s="70">
        <v>46057</v>
      </c>
      <c r="E2156" s="70">
        <v>46079</v>
      </c>
      <c r="F2156" s="70">
        <v>46057</v>
      </c>
      <c r="G2156" s="70">
        <v>46079</v>
      </c>
      <c r="H2156">
        <v>5.38</v>
      </c>
      <c r="I2156" s="71">
        <v>0</v>
      </c>
    </row>
    <row r="2157" spans="1:9">
      <c r="A2157" t="s">
        <v>4467</v>
      </c>
      <c r="B2157" t="s">
        <v>4389</v>
      </c>
      <c r="C2157">
        <v>0.73</v>
      </c>
      <c r="D2157" s="70">
        <v>46057</v>
      </c>
      <c r="E2157" s="70">
        <v>46079</v>
      </c>
      <c r="F2157" s="70">
        <v>46057</v>
      </c>
      <c r="G2157" s="70">
        <v>46079</v>
      </c>
      <c r="H2157">
        <v>5.38</v>
      </c>
      <c r="I2157" s="71">
        <v>0</v>
      </c>
    </row>
    <row r="2158" spans="1:9">
      <c r="A2158" t="s">
        <v>4478</v>
      </c>
      <c r="B2158" t="s">
        <v>4389</v>
      </c>
      <c r="C2158">
        <v>0.73</v>
      </c>
      <c r="D2158" s="70">
        <v>46057</v>
      </c>
      <c r="E2158" s="70">
        <v>46079</v>
      </c>
      <c r="F2158" s="70">
        <v>46057</v>
      </c>
      <c r="G2158" s="70">
        <v>46079</v>
      </c>
      <c r="H2158">
        <v>5.38</v>
      </c>
      <c r="I2158" s="71">
        <v>0</v>
      </c>
    </row>
    <row r="2159" spans="1:9">
      <c r="A2159" t="s">
        <v>4457</v>
      </c>
      <c r="B2159" t="s">
        <v>4407</v>
      </c>
      <c r="C2159">
        <v>0.73</v>
      </c>
      <c r="D2159" s="70">
        <v>46057</v>
      </c>
      <c r="E2159" s="70">
        <v>46079</v>
      </c>
      <c r="F2159" s="70">
        <v>46057</v>
      </c>
      <c r="G2159" s="70">
        <v>46079</v>
      </c>
      <c r="H2159">
        <v>4.8499999999999996</v>
      </c>
      <c r="I2159" s="71">
        <v>0</v>
      </c>
    </row>
    <row r="2160" spans="1:9">
      <c r="A2160" t="s">
        <v>4487</v>
      </c>
      <c r="B2160" t="s">
        <v>4389</v>
      </c>
      <c r="C2160">
        <v>0.73</v>
      </c>
      <c r="D2160" s="70">
        <v>46057</v>
      </c>
      <c r="E2160" s="70">
        <v>46079</v>
      </c>
      <c r="F2160" s="70">
        <v>46057</v>
      </c>
      <c r="G2160" s="70">
        <v>46079</v>
      </c>
      <c r="H2160">
        <v>5.38</v>
      </c>
      <c r="I2160" s="71">
        <v>0</v>
      </c>
    </row>
    <row r="2161" spans="1:9">
      <c r="A2161" t="s">
        <v>4488</v>
      </c>
      <c r="B2161" t="s">
        <v>4389</v>
      </c>
      <c r="C2161">
        <v>0.73</v>
      </c>
      <c r="D2161" s="70">
        <v>46057</v>
      </c>
      <c r="E2161" s="70">
        <v>46079</v>
      </c>
      <c r="F2161" s="70">
        <v>46057</v>
      </c>
      <c r="G2161" s="70">
        <v>46079</v>
      </c>
      <c r="H2161">
        <v>5.38</v>
      </c>
      <c r="I2161" s="71">
        <v>0</v>
      </c>
    </row>
    <row r="2162" spans="1:9">
      <c r="A2162" t="s">
        <v>4489</v>
      </c>
      <c r="B2162" t="s">
        <v>4389</v>
      </c>
      <c r="C2162">
        <v>0.73</v>
      </c>
      <c r="D2162" s="70">
        <v>46057</v>
      </c>
      <c r="E2162" s="70">
        <v>46079</v>
      </c>
      <c r="F2162" s="70">
        <v>46057</v>
      </c>
      <c r="G2162" s="70">
        <v>46079</v>
      </c>
      <c r="H2162">
        <v>5.38</v>
      </c>
      <c r="I2162" s="71">
        <v>0</v>
      </c>
    </row>
    <row r="2163" spans="1:9">
      <c r="A2163" t="s">
        <v>4490</v>
      </c>
      <c r="B2163" t="s">
        <v>4389</v>
      </c>
      <c r="C2163">
        <v>0.73</v>
      </c>
      <c r="D2163" s="70">
        <v>46057</v>
      </c>
      <c r="E2163" s="70">
        <v>46079</v>
      </c>
      <c r="F2163" s="70">
        <v>46057</v>
      </c>
      <c r="G2163" s="70">
        <v>46079</v>
      </c>
      <c r="H2163">
        <v>5.38</v>
      </c>
      <c r="I2163" s="71">
        <v>0</v>
      </c>
    </row>
    <row r="2164" spans="1:9">
      <c r="A2164" t="s">
        <v>4505</v>
      </c>
      <c r="B2164" t="s">
        <v>4389</v>
      </c>
      <c r="C2164">
        <v>0.73</v>
      </c>
      <c r="D2164" s="70">
        <v>46057</v>
      </c>
      <c r="E2164" s="70">
        <v>46079</v>
      </c>
      <c r="F2164" s="70">
        <v>46057</v>
      </c>
      <c r="G2164" s="70">
        <v>46079</v>
      </c>
      <c r="H2164">
        <v>5.38</v>
      </c>
      <c r="I2164" s="71">
        <v>0</v>
      </c>
    </row>
    <row r="2165" spans="1:9">
      <c r="A2165" t="s">
        <v>4506</v>
      </c>
      <c r="B2165" t="s">
        <v>4389</v>
      </c>
      <c r="C2165">
        <v>0.73</v>
      </c>
      <c r="D2165" s="70">
        <v>46057</v>
      </c>
      <c r="E2165" s="70">
        <v>46079</v>
      </c>
      <c r="F2165" s="70">
        <v>46057</v>
      </c>
      <c r="G2165" s="70">
        <v>46079</v>
      </c>
      <c r="H2165">
        <v>5.38</v>
      </c>
      <c r="I2165" s="71">
        <v>0</v>
      </c>
    </row>
    <row r="2166" spans="1:9">
      <c r="A2166" t="s">
        <v>4507</v>
      </c>
      <c r="B2166" t="s">
        <v>4389</v>
      </c>
      <c r="C2166">
        <v>0.73</v>
      </c>
      <c r="D2166" s="70">
        <v>46057</v>
      </c>
      <c r="E2166" s="70">
        <v>46079</v>
      </c>
      <c r="F2166" s="70">
        <v>46057</v>
      </c>
      <c r="G2166" s="70">
        <v>46079</v>
      </c>
      <c r="H2166">
        <v>5.38</v>
      </c>
      <c r="I2166" s="71">
        <v>0</v>
      </c>
    </row>
    <row r="2167" spans="1:9">
      <c r="A2167" t="s">
        <v>739</v>
      </c>
      <c r="B2167" t="s">
        <v>4738</v>
      </c>
      <c r="C2167">
        <v>0.27</v>
      </c>
      <c r="D2167" s="70">
        <v>46058</v>
      </c>
      <c r="E2167" s="70">
        <v>46067</v>
      </c>
      <c r="F2167" s="70">
        <v>46058</v>
      </c>
      <c r="G2167" s="70">
        <v>46067</v>
      </c>
      <c r="H2167">
        <v>3.73</v>
      </c>
      <c r="I2167" s="71">
        <v>0</v>
      </c>
    </row>
    <row r="2168" spans="1:9">
      <c r="A2168" t="s">
        <v>4392</v>
      </c>
      <c r="B2168" t="s">
        <v>3821</v>
      </c>
      <c r="C2168">
        <v>0.73</v>
      </c>
      <c r="D2168" s="70">
        <v>46058</v>
      </c>
      <c r="E2168" s="70">
        <v>46081</v>
      </c>
      <c r="F2168" s="70">
        <v>46058</v>
      </c>
      <c r="G2168" s="70">
        <v>46081</v>
      </c>
      <c r="H2168">
        <v>2.69</v>
      </c>
      <c r="I2168" s="71">
        <v>0</v>
      </c>
    </row>
    <row r="2169" spans="1:9">
      <c r="A2169" t="s">
        <v>4393</v>
      </c>
      <c r="B2169" t="s">
        <v>3823</v>
      </c>
      <c r="C2169">
        <v>0.73</v>
      </c>
      <c r="D2169" s="70">
        <v>46058</v>
      </c>
      <c r="E2169" s="70">
        <v>46081</v>
      </c>
      <c r="F2169" s="70">
        <v>46058</v>
      </c>
      <c r="G2169" s="70">
        <v>46081</v>
      </c>
      <c r="H2169">
        <v>2.69</v>
      </c>
      <c r="I2169" s="71">
        <v>0</v>
      </c>
    </row>
    <row r="2170" spans="1:9">
      <c r="A2170" t="s">
        <v>3476</v>
      </c>
      <c r="B2170" t="s">
        <v>3473</v>
      </c>
      <c r="C2170">
        <v>0.73</v>
      </c>
      <c r="D2170" s="70">
        <v>46058</v>
      </c>
      <c r="E2170" s="70">
        <v>46081</v>
      </c>
      <c r="F2170" s="70">
        <v>46058</v>
      </c>
      <c r="G2170" s="70">
        <v>46081</v>
      </c>
      <c r="H2170">
        <v>5.08</v>
      </c>
      <c r="I2170" s="71">
        <v>0</v>
      </c>
    </row>
    <row r="2171" spans="1:9">
      <c r="A2171" t="s">
        <v>735</v>
      </c>
      <c r="B2171" t="s">
        <v>4738</v>
      </c>
      <c r="C2171">
        <v>0.27</v>
      </c>
      <c r="D2171" s="70">
        <v>46058</v>
      </c>
      <c r="E2171" s="70">
        <v>46067</v>
      </c>
      <c r="F2171" s="70">
        <v>46058</v>
      </c>
      <c r="G2171" s="70">
        <v>46067</v>
      </c>
      <c r="H2171">
        <v>3.46</v>
      </c>
      <c r="I2171" s="71">
        <v>0</v>
      </c>
    </row>
    <row r="2172" spans="1:9">
      <c r="A2172" t="s">
        <v>731</v>
      </c>
      <c r="B2172" t="s">
        <v>4738</v>
      </c>
      <c r="C2172">
        <v>0.27</v>
      </c>
      <c r="D2172" s="70">
        <v>46058</v>
      </c>
      <c r="E2172" s="70">
        <v>46067</v>
      </c>
      <c r="F2172" s="70">
        <v>46058</v>
      </c>
      <c r="G2172" s="70">
        <v>46067</v>
      </c>
      <c r="H2172">
        <v>3.88</v>
      </c>
      <c r="I2172" s="71">
        <v>0</v>
      </c>
    </row>
    <row r="2173" spans="1:9">
      <c r="A2173" t="s">
        <v>3813</v>
      </c>
      <c r="B2173" t="s">
        <v>4739</v>
      </c>
      <c r="C2173">
        <v>0.27</v>
      </c>
      <c r="D2173" s="70">
        <v>46058</v>
      </c>
      <c r="E2173" s="70">
        <v>46067</v>
      </c>
      <c r="F2173" s="70">
        <v>46058</v>
      </c>
      <c r="G2173" s="70">
        <v>46067</v>
      </c>
      <c r="H2173">
        <v>6.85</v>
      </c>
      <c r="I2173" s="71">
        <v>0</v>
      </c>
    </row>
    <row r="2174" spans="1:9">
      <c r="A2174" t="s">
        <v>4400</v>
      </c>
      <c r="B2174" t="s">
        <v>4737</v>
      </c>
      <c r="C2174">
        <v>0.27</v>
      </c>
      <c r="D2174" s="70">
        <v>46060</v>
      </c>
      <c r="E2174" s="70">
        <v>46068</v>
      </c>
      <c r="F2174" s="70">
        <v>46060</v>
      </c>
      <c r="G2174" s="70">
        <v>46068</v>
      </c>
      <c r="H2174">
        <v>4.5</v>
      </c>
      <c r="I2174" s="71">
        <v>0</v>
      </c>
    </row>
    <row r="2175" spans="1:9">
      <c r="A2175" t="s">
        <v>4394</v>
      </c>
      <c r="B2175" t="s">
        <v>3821</v>
      </c>
      <c r="C2175">
        <v>0.73</v>
      </c>
      <c r="D2175" s="70">
        <v>46061</v>
      </c>
      <c r="E2175" s="70">
        <v>46083</v>
      </c>
      <c r="F2175" s="70">
        <v>46061</v>
      </c>
      <c r="G2175" s="70">
        <v>46083</v>
      </c>
      <c r="H2175">
        <v>2.62</v>
      </c>
      <c r="I2175" s="71">
        <v>0</v>
      </c>
    </row>
    <row r="2176" spans="1:9">
      <c r="A2176" t="s">
        <v>4395</v>
      </c>
      <c r="B2176" t="s">
        <v>3823</v>
      </c>
      <c r="C2176">
        <v>0.73</v>
      </c>
      <c r="D2176" s="70">
        <v>46061</v>
      </c>
      <c r="E2176" s="70">
        <v>46083</v>
      </c>
      <c r="F2176" s="70">
        <v>46061</v>
      </c>
      <c r="G2176" s="70">
        <v>46083</v>
      </c>
      <c r="H2176">
        <v>2.62</v>
      </c>
      <c r="I2176" s="71">
        <v>0</v>
      </c>
    </row>
    <row r="2177" spans="1:9">
      <c r="A2177" t="s">
        <v>4276</v>
      </c>
      <c r="B2177" t="s">
        <v>4724</v>
      </c>
      <c r="C2177">
        <v>0.27</v>
      </c>
      <c r="D2177" s="70">
        <v>46061</v>
      </c>
      <c r="E2177" s="70">
        <v>46069</v>
      </c>
      <c r="F2177" s="70">
        <v>46061</v>
      </c>
      <c r="G2177" s="70">
        <v>46069</v>
      </c>
      <c r="H2177">
        <v>1.88</v>
      </c>
      <c r="I2177" s="71">
        <v>0</v>
      </c>
    </row>
    <row r="2178" spans="1:9">
      <c r="A2178" t="s">
        <v>4209</v>
      </c>
      <c r="B2178" t="s">
        <v>3753</v>
      </c>
      <c r="C2178">
        <v>0.73</v>
      </c>
      <c r="D2178" s="70">
        <v>46061</v>
      </c>
      <c r="E2178" s="70">
        <v>46083</v>
      </c>
      <c r="F2178" s="70">
        <v>46061</v>
      </c>
      <c r="G2178" s="70">
        <v>46083</v>
      </c>
      <c r="H2178">
        <v>1.69</v>
      </c>
      <c r="I2178" s="71">
        <v>0</v>
      </c>
    </row>
    <row r="2179" spans="1:9">
      <c r="A2179" t="s">
        <v>4292</v>
      </c>
      <c r="B2179" t="s">
        <v>3753</v>
      </c>
      <c r="C2179">
        <v>0.73</v>
      </c>
      <c r="D2179" s="70">
        <v>46061</v>
      </c>
      <c r="E2179" s="70">
        <v>46083</v>
      </c>
      <c r="F2179" s="70">
        <v>46061</v>
      </c>
      <c r="G2179" s="70">
        <v>46083</v>
      </c>
      <c r="H2179">
        <v>1.69</v>
      </c>
      <c r="I2179" s="71">
        <v>0</v>
      </c>
    </row>
    <row r="2180" spans="1:9">
      <c r="A2180" t="s">
        <v>3910</v>
      </c>
      <c r="B2180" t="s">
        <v>4734</v>
      </c>
      <c r="C2180">
        <v>0.27</v>
      </c>
      <c r="D2180" s="70">
        <v>46062</v>
      </c>
      <c r="E2180" s="70">
        <v>46070</v>
      </c>
      <c r="F2180" s="70">
        <v>46062</v>
      </c>
      <c r="G2180" s="70">
        <v>46070</v>
      </c>
      <c r="H2180">
        <v>9</v>
      </c>
      <c r="I2180" s="71">
        <v>0</v>
      </c>
    </row>
    <row r="2181" spans="1:9">
      <c r="A2181" t="s">
        <v>4309</v>
      </c>
      <c r="B2181" t="s">
        <v>3821</v>
      </c>
      <c r="C2181">
        <v>0.73</v>
      </c>
      <c r="D2181" s="70">
        <v>46063</v>
      </c>
      <c r="E2181" s="70">
        <v>46085</v>
      </c>
      <c r="F2181" s="70">
        <v>46063</v>
      </c>
      <c r="G2181" s="70">
        <v>46085</v>
      </c>
      <c r="H2181">
        <v>2.12</v>
      </c>
      <c r="I2181" s="71">
        <v>0</v>
      </c>
    </row>
    <row r="2182" spans="1:9">
      <c r="A2182" t="s">
        <v>4310</v>
      </c>
      <c r="B2182" t="s">
        <v>3823</v>
      </c>
      <c r="C2182">
        <v>0.73</v>
      </c>
      <c r="D2182" s="70">
        <v>46063</v>
      </c>
      <c r="E2182" s="70">
        <v>46085</v>
      </c>
      <c r="F2182" s="70">
        <v>46063</v>
      </c>
      <c r="G2182" s="70">
        <v>46085</v>
      </c>
      <c r="H2182">
        <v>2.12</v>
      </c>
      <c r="I2182" s="71">
        <v>0</v>
      </c>
    </row>
    <row r="2183" spans="1:9">
      <c r="A2183" t="s">
        <v>921</v>
      </c>
      <c r="B2183" t="s">
        <v>4738</v>
      </c>
      <c r="C2183">
        <v>0.27</v>
      </c>
      <c r="D2183" s="70">
        <v>46063</v>
      </c>
      <c r="E2183" s="70">
        <v>46071</v>
      </c>
      <c r="F2183" s="70">
        <v>46063</v>
      </c>
      <c r="G2183" s="70">
        <v>46071</v>
      </c>
      <c r="H2183">
        <v>6.46</v>
      </c>
      <c r="I2183" s="71">
        <v>0</v>
      </c>
    </row>
    <row r="2184" spans="1:9">
      <c r="A2184" t="s">
        <v>3993</v>
      </c>
      <c r="B2184" t="s">
        <v>2989</v>
      </c>
      <c r="C2184">
        <v>0.73</v>
      </c>
      <c r="D2184" s="70">
        <v>46063</v>
      </c>
      <c r="E2184" s="70">
        <v>46085</v>
      </c>
      <c r="F2184" s="70">
        <v>46063</v>
      </c>
      <c r="G2184" s="70">
        <v>46085</v>
      </c>
      <c r="H2184">
        <v>6.38</v>
      </c>
      <c r="I2184" s="71">
        <v>0</v>
      </c>
    </row>
    <row r="2185" spans="1:9">
      <c r="A2185" t="s">
        <v>3994</v>
      </c>
      <c r="B2185" t="s">
        <v>2913</v>
      </c>
      <c r="C2185">
        <v>0.73</v>
      </c>
      <c r="D2185" s="70">
        <v>46063</v>
      </c>
      <c r="E2185" s="70">
        <v>46085</v>
      </c>
      <c r="F2185" s="70">
        <v>46063</v>
      </c>
      <c r="G2185" s="70">
        <v>46085</v>
      </c>
      <c r="H2185">
        <v>6.81</v>
      </c>
      <c r="I2185" s="71">
        <v>0</v>
      </c>
    </row>
    <row r="2186" spans="1:9">
      <c r="A2186" t="s">
        <v>3848</v>
      </c>
      <c r="B2186" t="s">
        <v>3481</v>
      </c>
      <c r="C2186">
        <v>0.73</v>
      </c>
      <c r="D2186" s="70">
        <v>46064</v>
      </c>
      <c r="E2186" s="70">
        <v>46086</v>
      </c>
      <c r="F2186" s="70">
        <v>46064</v>
      </c>
      <c r="G2186" s="70">
        <v>46086</v>
      </c>
      <c r="H2186">
        <v>5.42</v>
      </c>
      <c r="I2186" s="71">
        <v>0</v>
      </c>
    </row>
    <row r="2187" spans="1:9">
      <c r="A2187" t="s">
        <v>4193</v>
      </c>
      <c r="B2187" t="s">
        <v>2767</v>
      </c>
      <c r="C2187">
        <v>0.73</v>
      </c>
      <c r="D2187" s="70">
        <v>46064</v>
      </c>
      <c r="E2187" s="70">
        <v>46086</v>
      </c>
      <c r="F2187" s="70">
        <v>46064</v>
      </c>
      <c r="G2187" s="70">
        <v>46086</v>
      </c>
      <c r="H2187">
        <v>2.62</v>
      </c>
      <c r="I2187" s="71">
        <v>0</v>
      </c>
    </row>
    <row r="2188" spans="1:9">
      <c r="A2188" t="s">
        <v>4194</v>
      </c>
      <c r="B2188" t="s">
        <v>2769</v>
      </c>
      <c r="C2188">
        <v>0.73</v>
      </c>
      <c r="D2188" s="70">
        <v>46064</v>
      </c>
      <c r="E2188" s="70">
        <v>46086</v>
      </c>
      <c r="F2188" s="70">
        <v>46064</v>
      </c>
      <c r="G2188" s="70">
        <v>46086</v>
      </c>
      <c r="H2188">
        <v>2.62</v>
      </c>
      <c r="I2188" s="71">
        <v>0</v>
      </c>
    </row>
    <row r="2189" spans="1:9">
      <c r="A2189" t="s">
        <v>4195</v>
      </c>
      <c r="B2189" t="s">
        <v>2771</v>
      </c>
      <c r="C2189">
        <v>0.73</v>
      </c>
      <c r="D2189" s="70">
        <v>46064</v>
      </c>
      <c r="E2189" s="70">
        <v>46086</v>
      </c>
      <c r="F2189" s="70">
        <v>46064</v>
      </c>
      <c r="G2189" s="70">
        <v>46086</v>
      </c>
      <c r="H2189">
        <v>2.62</v>
      </c>
      <c r="I2189" s="71">
        <v>0</v>
      </c>
    </row>
    <row r="2190" spans="1:9">
      <c r="A2190" t="s">
        <v>4184</v>
      </c>
      <c r="B2190" t="s">
        <v>4724</v>
      </c>
      <c r="C2190">
        <v>0.27</v>
      </c>
      <c r="D2190" s="70">
        <v>46067</v>
      </c>
      <c r="E2190" s="70">
        <v>46074</v>
      </c>
      <c r="F2190" s="70">
        <v>46067</v>
      </c>
      <c r="G2190" s="70">
        <v>46074</v>
      </c>
      <c r="H2190">
        <v>1.73</v>
      </c>
      <c r="I2190" s="71">
        <v>0</v>
      </c>
    </row>
    <row r="2191" spans="1:9">
      <c r="A2191" t="s">
        <v>2220</v>
      </c>
      <c r="B2191" t="s">
        <v>4727</v>
      </c>
      <c r="C2191">
        <v>0.27</v>
      </c>
      <c r="D2191" s="70">
        <v>46067</v>
      </c>
      <c r="E2191" s="70">
        <v>46074</v>
      </c>
      <c r="F2191" s="70">
        <v>46067</v>
      </c>
      <c r="G2191" s="70">
        <v>46074</v>
      </c>
      <c r="H2191">
        <v>3.5</v>
      </c>
      <c r="I2191" s="71">
        <v>0</v>
      </c>
    </row>
    <row r="2192" spans="1:9">
      <c r="A2192" t="s">
        <v>4266</v>
      </c>
      <c r="B2192" t="s">
        <v>4732</v>
      </c>
      <c r="C2192">
        <v>0.27</v>
      </c>
      <c r="D2192" s="70">
        <v>46067</v>
      </c>
      <c r="E2192" s="70">
        <v>46074</v>
      </c>
      <c r="F2192" s="70">
        <v>46067</v>
      </c>
      <c r="G2192" s="70">
        <v>46074</v>
      </c>
      <c r="H2192">
        <v>4.7300000000000004</v>
      </c>
      <c r="I2192" s="71">
        <v>0</v>
      </c>
    </row>
    <row r="2193" spans="1:9">
      <c r="A2193" t="s">
        <v>4168</v>
      </c>
      <c r="B2193" t="s">
        <v>4734</v>
      </c>
      <c r="C2193">
        <v>0.27</v>
      </c>
      <c r="D2193" s="70">
        <v>46067</v>
      </c>
      <c r="E2193" s="70">
        <v>46074</v>
      </c>
      <c r="F2193" s="70">
        <v>46067</v>
      </c>
      <c r="G2193" s="70">
        <v>46074</v>
      </c>
      <c r="H2193">
        <v>3.58</v>
      </c>
      <c r="I2193" s="71">
        <v>0</v>
      </c>
    </row>
    <row r="2194" spans="1:9">
      <c r="A2194" t="s">
        <v>4169</v>
      </c>
      <c r="B2194" t="s">
        <v>4699</v>
      </c>
      <c r="C2194">
        <v>0.27</v>
      </c>
      <c r="D2194" s="70">
        <v>46067</v>
      </c>
      <c r="E2194" s="70">
        <v>46074</v>
      </c>
      <c r="F2194" s="70">
        <v>46067</v>
      </c>
      <c r="G2194" s="70">
        <v>46074</v>
      </c>
      <c r="H2194">
        <v>3.58</v>
      </c>
      <c r="I2194" s="71">
        <v>0</v>
      </c>
    </row>
    <row r="2195" spans="1:9">
      <c r="A2195" t="s">
        <v>4170</v>
      </c>
      <c r="B2195" t="s">
        <v>4697</v>
      </c>
      <c r="C2195">
        <v>0.27</v>
      </c>
      <c r="D2195" s="70">
        <v>46067</v>
      </c>
      <c r="E2195" s="70">
        <v>46074</v>
      </c>
      <c r="F2195" s="70">
        <v>46067</v>
      </c>
      <c r="G2195" s="70">
        <v>46074</v>
      </c>
      <c r="H2195">
        <v>3.73</v>
      </c>
      <c r="I2195" s="71">
        <v>0</v>
      </c>
    </row>
    <row r="2196" spans="1:9">
      <c r="A2196" t="s">
        <v>4064</v>
      </c>
      <c r="B2196" t="s">
        <v>4001</v>
      </c>
      <c r="C2196">
        <v>0.73</v>
      </c>
      <c r="D2196" s="70">
        <v>46068</v>
      </c>
      <c r="E2196" s="70">
        <v>46089</v>
      </c>
      <c r="F2196" s="70">
        <v>46068</v>
      </c>
      <c r="G2196" s="70">
        <v>46089</v>
      </c>
      <c r="H2196">
        <v>3.73</v>
      </c>
      <c r="I2196" s="71">
        <v>0</v>
      </c>
    </row>
    <row r="2197" spans="1:9">
      <c r="A2197" t="s">
        <v>2223</v>
      </c>
      <c r="B2197" t="s">
        <v>4719</v>
      </c>
      <c r="C2197">
        <v>0.27</v>
      </c>
      <c r="D2197" s="70">
        <v>46068</v>
      </c>
      <c r="E2197" s="70">
        <v>46075</v>
      </c>
      <c r="F2197" s="70">
        <v>46068</v>
      </c>
      <c r="G2197" s="70">
        <v>46075</v>
      </c>
      <c r="H2197">
        <v>3.92</v>
      </c>
      <c r="I2197" s="71">
        <v>0</v>
      </c>
    </row>
    <row r="2198" spans="1:9">
      <c r="A2198" t="s">
        <v>4053</v>
      </c>
      <c r="B2198" t="s">
        <v>4001</v>
      </c>
      <c r="C2198">
        <v>0.73</v>
      </c>
      <c r="D2198" s="70">
        <v>46068</v>
      </c>
      <c r="E2198" s="70">
        <v>46089</v>
      </c>
      <c r="F2198" s="70">
        <v>46068</v>
      </c>
      <c r="G2198" s="70">
        <v>46089</v>
      </c>
      <c r="H2198">
        <v>3.46</v>
      </c>
      <c r="I2198" s="71">
        <v>0</v>
      </c>
    </row>
    <row r="2199" spans="1:9">
      <c r="A2199" t="s">
        <v>4273</v>
      </c>
      <c r="B2199" t="s">
        <v>4001</v>
      </c>
      <c r="C2199">
        <v>0.73</v>
      </c>
      <c r="D2199" s="70">
        <v>46068</v>
      </c>
      <c r="E2199" s="70">
        <v>46089</v>
      </c>
      <c r="F2199" s="70">
        <v>46068</v>
      </c>
      <c r="G2199" s="70">
        <v>46089</v>
      </c>
      <c r="H2199">
        <v>3.88</v>
      </c>
      <c r="I2199" s="71">
        <v>0</v>
      </c>
    </row>
    <row r="2200" spans="1:9">
      <c r="A2200" t="s">
        <v>3924</v>
      </c>
      <c r="B2200" t="s">
        <v>3925</v>
      </c>
      <c r="C2200">
        <v>0.73</v>
      </c>
      <c r="D2200" s="70">
        <v>46068</v>
      </c>
      <c r="E2200" s="70">
        <v>46089</v>
      </c>
      <c r="F2200" s="70">
        <v>46068</v>
      </c>
      <c r="G2200" s="70">
        <v>46089</v>
      </c>
      <c r="H2200">
        <v>6.85</v>
      </c>
      <c r="I2200" s="71">
        <v>0</v>
      </c>
    </row>
    <row r="2201" spans="1:9">
      <c r="A2201" t="s">
        <v>4442</v>
      </c>
      <c r="B2201" t="s">
        <v>4407</v>
      </c>
      <c r="C2201">
        <v>0.73</v>
      </c>
      <c r="D2201" s="70">
        <v>46069</v>
      </c>
      <c r="E2201" s="70">
        <v>46090</v>
      </c>
      <c r="F2201" s="70">
        <v>46069</v>
      </c>
      <c r="G2201" s="70">
        <v>46090</v>
      </c>
      <c r="H2201">
        <v>4.5</v>
      </c>
      <c r="I2201" s="71">
        <v>0</v>
      </c>
    </row>
    <row r="2202" spans="1:9">
      <c r="A2202" t="s">
        <v>4454</v>
      </c>
      <c r="B2202" t="s">
        <v>4690</v>
      </c>
      <c r="C2202">
        <v>0.27</v>
      </c>
      <c r="D2202" s="70">
        <v>46069</v>
      </c>
      <c r="E2202" s="70">
        <v>46076</v>
      </c>
      <c r="F2202" s="70">
        <v>46069</v>
      </c>
      <c r="G2202" s="70">
        <v>46076</v>
      </c>
      <c r="H2202">
        <v>4.7699999999999996</v>
      </c>
      <c r="I2202" s="71">
        <v>0</v>
      </c>
    </row>
    <row r="2203" spans="1:9">
      <c r="A2203" t="s">
        <v>4455</v>
      </c>
      <c r="B2203" t="s">
        <v>4690</v>
      </c>
      <c r="C2203">
        <v>0.27</v>
      </c>
      <c r="D2203" s="70">
        <v>46069</v>
      </c>
      <c r="E2203" s="70">
        <v>46076</v>
      </c>
      <c r="F2203" s="70">
        <v>46069</v>
      </c>
      <c r="G2203" s="70">
        <v>46076</v>
      </c>
      <c r="H2203">
        <v>4.7699999999999996</v>
      </c>
      <c r="I2203" s="71">
        <v>0</v>
      </c>
    </row>
    <row r="2204" spans="1:9">
      <c r="A2204" t="s">
        <v>4456</v>
      </c>
      <c r="B2204" t="s">
        <v>4690</v>
      </c>
      <c r="C2204">
        <v>0.27</v>
      </c>
      <c r="D2204" s="70">
        <v>46069</v>
      </c>
      <c r="E2204" s="70">
        <v>46076</v>
      </c>
      <c r="F2204" s="70">
        <v>46069</v>
      </c>
      <c r="G2204" s="70">
        <v>46076</v>
      </c>
      <c r="H2204">
        <v>4.7699999999999996</v>
      </c>
      <c r="I2204" s="71">
        <v>0</v>
      </c>
    </row>
    <row r="2205" spans="1:9">
      <c r="A2205" t="s">
        <v>4267</v>
      </c>
      <c r="B2205" t="s">
        <v>4735</v>
      </c>
      <c r="C2205">
        <v>0.27</v>
      </c>
      <c r="D2205" s="70">
        <v>46069</v>
      </c>
      <c r="E2205" s="70">
        <v>46076</v>
      </c>
      <c r="F2205" s="70">
        <v>46069</v>
      </c>
      <c r="G2205" s="70">
        <v>46076</v>
      </c>
      <c r="H2205">
        <v>4.5</v>
      </c>
      <c r="I2205" s="71">
        <v>0</v>
      </c>
    </row>
    <row r="2206" spans="1:9">
      <c r="A2206" t="s">
        <v>1264</v>
      </c>
      <c r="B2206" t="s">
        <v>4725</v>
      </c>
      <c r="C2206">
        <v>0.27</v>
      </c>
      <c r="D2206" s="70">
        <v>46070</v>
      </c>
      <c r="E2206" s="70">
        <v>46077</v>
      </c>
      <c r="F2206" s="70">
        <v>46070</v>
      </c>
      <c r="G2206" s="70">
        <v>46077</v>
      </c>
      <c r="H2206">
        <v>1.96</v>
      </c>
      <c r="I2206" s="71">
        <v>0</v>
      </c>
    </row>
    <row r="2207" spans="1:9">
      <c r="A2207" t="s">
        <v>4318</v>
      </c>
      <c r="B2207" t="s">
        <v>4726</v>
      </c>
      <c r="C2207">
        <v>0.27</v>
      </c>
      <c r="D2207" s="70">
        <v>46070</v>
      </c>
      <c r="E2207" s="70">
        <v>46077</v>
      </c>
      <c r="F2207" s="70">
        <v>46070</v>
      </c>
      <c r="G2207" s="70">
        <v>46077</v>
      </c>
      <c r="H2207">
        <v>1.96</v>
      </c>
      <c r="I2207" s="71">
        <v>0</v>
      </c>
    </row>
    <row r="2208" spans="1:9">
      <c r="A2208" t="s">
        <v>4353</v>
      </c>
      <c r="B2208" t="s">
        <v>3772</v>
      </c>
      <c r="C2208">
        <v>0.73</v>
      </c>
      <c r="D2208" s="70">
        <v>46070</v>
      </c>
      <c r="E2208" s="70">
        <v>46091</v>
      </c>
      <c r="F2208" s="70">
        <v>46070</v>
      </c>
      <c r="G2208" s="70">
        <v>46091</v>
      </c>
      <c r="H2208">
        <v>1.88</v>
      </c>
      <c r="I2208" s="71">
        <v>0</v>
      </c>
    </row>
    <row r="2209" spans="1:9">
      <c r="A2209" t="s">
        <v>3965</v>
      </c>
      <c r="B2209" t="s">
        <v>4740</v>
      </c>
      <c r="C2209">
        <v>0.27</v>
      </c>
      <c r="D2209" s="70">
        <v>46071</v>
      </c>
      <c r="E2209" s="70">
        <v>46078</v>
      </c>
      <c r="F2209" s="70">
        <v>46071</v>
      </c>
      <c r="G2209" s="70">
        <v>46078</v>
      </c>
      <c r="H2209">
        <v>3.58</v>
      </c>
      <c r="I2209" s="71">
        <v>0</v>
      </c>
    </row>
    <row r="2210" spans="1:9">
      <c r="A2210" t="s">
        <v>3942</v>
      </c>
      <c r="B2210" t="s">
        <v>4740</v>
      </c>
      <c r="C2210">
        <v>0.27</v>
      </c>
      <c r="D2210" s="70">
        <v>46071</v>
      </c>
      <c r="E2210" s="70">
        <v>46078</v>
      </c>
      <c r="F2210" s="70">
        <v>46071</v>
      </c>
      <c r="G2210" s="70">
        <v>46078</v>
      </c>
      <c r="H2210">
        <v>3.31</v>
      </c>
      <c r="I2210" s="71">
        <v>0</v>
      </c>
    </row>
    <row r="2211" spans="1:9">
      <c r="A2211" t="s">
        <v>1443</v>
      </c>
      <c r="B2211" t="s">
        <v>4740</v>
      </c>
      <c r="C2211">
        <v>0.27</v>
      </c>
      <c r="D2211" s="70">
        <v>46071</v>
      </c>
      <c r="E2211" s="70">
        <v>46078</v>
      </c>
      <c r="F2211" s="70">
        <v>46071</v>
      </c>
      <c r="G2211" s="70">
        <v>46078</v>
      </c>
      <c r="H2211">
        <v>3.73</v>
      </c>
      <c r="I2211" s="71">
        <v>0</v>
      </c>
    </row>
    <row r="2212" spans="1:9">
      <c r="A2212" t="s">
        <v>3972</v>
      </c>
      <c r="B2212" t="s">
        <v>4741</v>
      </c>
      <c r="C2212">
        <v>0.27</v>
      </c>
      <c r="D2212" s="70">
        <v>46071</v>
      </c>
      <c r="E2212" s="70">
        <v>46078</v>
      </c>
      <c r="F2212" s="70">
        <v>46071</v>
      </c>
      <c r="G2212" s="70">
        <v>46078</v>
      </c>
      <c r="H2212">
        <v>6.46</v>
      </c>
      <c r="I2212" s="71">
        <v>0</v>
      </c>
    </row>
    <row r="2213" spans="1:9">
      <c r="A2213" t="s">
        <v>3974</v>
      </c>
      <c r="B2213" t="s">
        <v>4742</v>
      </c>
      <c r="C2213">
        <v>0.27</v>
      </c>
      <c r="D2213" s="70">
        <v>46071</v>
      </c>
      <c r="E2213" s="70">
        <v>46078</v>
      </c>
      <c r="F2213" s="70">
        <v>46071</v>
      </c>
      <c r="G2213" s="70">
        <v>46078</v>
      </c>
      <c r="H2213">
        <v>9.23</v>
      </c>
      <c r="I2213" s="71">
        <v>0</v>
      </c>
    </row>
    <row r="2214" spans="1:9">
      <c r="A2214" t="s">
        <v>4060</v>
      </c>
      <c r="B2214" t="s">
        <v>3919</v>
      </c>
      <c r="C2214">
        <v>0.73</v>
      </c>
      <c r="D2214" s="70">
        <v>46071</v>
      </c>
      <c r="E2214" s="70">
        <v>46092</v>
      </c>
      <c r="F2214" s="70">
        <v>46071</v>
      </c>
      <c r="G2214" s="70">
        <v>46092</v>
      </c>
      <c r="H2214">
        <v>9</v>
      </c>
      <c r="I2214" s="71">
        <v>0</v>
      </c>
    </row>
    <row r="2215" spans="1:9">
      <c r="A2215" t="s">
        <v>4059</v>
      </c>
      <c r="B2215" t="s">
        <v>4001</v>
      </c>
      <c r="C2215">
        <v>0.73</v>
      </c>
      <c r="D2215" s="70">
        <v>46072</v>
      </c>
      <c r="E2215" s="70">
        <v>46093</v>
      </c>
      <c r="F2215" s="70">
        <v>46072</v>
      </c>
      <c r="G2215" s="70">
        <v>46093</v>
      </c>
      <c r="H2215">
        <v>6.46</v>
      </c>
      <c r="I2215" s="71">
        <v>0</v>
      </c>
    </row>
    <row r="2216" spans="1:9">
      <c r="A2216" t="s">
        <v>1254</v>
      </c>
      <c r="B2216" t="s">
        <v>4725</v>
      </c>
      <c r="C2216">
        <v>0.27</v>
      </c>
      <c r="D2216" s="70">
        <v>46074</v>
      </c>
      <c r="E2216" s="70">
        <v>46081</v>
      </c>
      <c r="F2216" s="70">
        <v>46074</v>
      </c>
      <c r="G2216" s="70">
        <v>46081</v>
      </c>
      <c r="H2216">
        <v>1.85</v>
      </c>
      <c r="I2216" s="71">
        <v>0</v>
      </c>
    </row>
    <row r="2217" spans="1:9">
      <c r="A2217" t="s">
        <v>2183</v>
      </c>
      <c r="B2217" t="s">
        <v>4726</v>
      </c>
      <c r="C2217">
        <v>0.27</v>
      </c>
      <c r="D2217" s="70">
        <v>46074</v>
      </c>
      <c r="E2217" s="70">
        <v>46081</v>
      </c>
      <c r="F2217" s="70">
        <v>46074</v>
      </c>
      <c r="G2217" s="70">
        <v>46081</v>
      </c>
      <c r="H2217">
        <v>1.85</v>
      </c>
      <c r="I2217" s="71">
        <v>0</v>
      </c>
    </row>
    <row r="2218" spans="1:9">
      <c r="A2218" t="s">
        <v>4189</v>
      </c>
      <c r="B2218" t="s">
        <v>4692</v>
      </c>
      <c r="C2218">
        <v>0.27</v>
      </c>
      <c r="D2218" s="70">
        <v>46074</v>
      </c>
      <c r="E2218" s="70">
        <v>46081</v>
      </c>
      <c r="F2218" s="70">
        <v>46074</v>
      </c>
      <c r="G2218" s="70">
        <v>46081</v>
      </c>
      <c r="H2218">
        <v>2.73</v>
      </c>
      <c r="I2218" s="71">
        <v>0</v>
      </c>
    </row>
    <row r="2219" spans="1:9">
      <c r="A2219" t="s">
        <v>4190</v>
      </c>
      <c r="B2219" t="s">
        <v>4693</v>
      </c>
      <c r="C2219">
        <v>0.27</v>
      </c>
      <c r="D2219" s="70">
        <v>46074</v>
      </c>
      <c r="E2219" s="70">
        <v>46081</v>
      </c>
      <c r="F2219" s="70">
        <v>46074</v>
      </c>
      <c r="G2219" s="70">
        <v>46081</v>
      </c>
      <c r="H2219">
        <v>2.73</v>
      </c>
      <c r="I2219" s="71">
        <v>0</v>
      </c>
    </row>
    <row r="2220" spans="1:9">
      <c r="A2220" t="s">
        <v>4191</v>
      </c>
      <c r="B2220" t="s">
        <v>4689</v>
      </c>
      <c r="C2220">
        <v>0.27</v>
      </c>
      <c r="D2220" s="70">
        <v>46074</v>
      </c>
      <c r="E2220" s="70">
        <v>46081</v>
      </c>
      <c r="F2220" s="70">
        <v>46074</v>
      </c>
      <c r="G2220" s="70">
        <v>46081</v>
      </c>
      <c r="H2220">
        <v>2.69</v>
      </c>
      <c r="I2220" s="71">
        <v>0</v>
      </c>
    </row>
    <row r="2221" spans="1:9">
      <c r="A2221" t="s">
        <v>4192</v>
      </c>
      <c r="B2221" t="s">
        <v>4694</v>
      </c>
      <c r="C2221">
        <v>0.27</v>
      </c>
      <c r="D2221" s="70">
        <v>46074</v>
      </c>
      <c r="E2221" s="70">
        <v>46081</v>
      </c>
      <c r="F2221" s="70">
        <v>46074</v>
      </c>
      <c r="G2221" s="70">
        <v>46081</v>
      </c>
      <c r="H2221">
        <v>2.62</v>
      </c>
      <c r="I2221" s="71">
        <v>0</v>
      </c>
    </row>
    <row r="2222" spans="1:9">
      <c r="A2222" t="s">
        <v>4278</v>
      </c>
      <c r="B2222" t="s">
        <v>3772</v>
      </c>
      <c r="C2222">
        <v>0.73</v>
      </c>
      <c r="D2222" s="70">
        <v>46075</v>
      </c>
      <c r="E2222" s="70">
        <v>46096</v>
      </c>
      <c r="F2222" s="70">
        <v>46075</v>
      </c>
      <c r="G2222" s="70">
        <v>46096</v>
      </c>
      <c r="H2222">
        <v>1.73</v>
      </c>
      <c r="I2222" s="71">
        <v>0</v>
      </c>
    </row>
    <row r="2223" spans="1:9">
      <c r="A2223" t="s">
        <v>4344</v>
      </c>
      <c r="B2223" t="s">
        <v>3346</v>
      </c>
      <c r="C2223">
        <v>0.73</v>
      </c>
      <c r="D2223" s="70">
        <v>46075</v>
      </c>
      <c r="E2223" s="70">
        <v>46096</v>
      </c>
      <c r="F2223" s="70">
        <v>46075</v>
      </c>
      <c r="G2223" s="70">
        <v>46096</v>
      </c>
      <c r="H2223">
        <v>3.5</v>
      </c>
      <c r="I2223" s="71">
        <v>0</v>
      </c>
    </row>
    <row r="2224" spans="1:9">
      <c r="A2224" t="s">
        <v>4345</v>
      </c>
      <c r="B2224" t="s">
        <v>3481</v>
      </c>
      <c r="C2224">
        <v>0.73</v>
      </c>
      <c r="D2224" s="70">
        <v>46075</v>
      </c>
      <c r="E2224" s="70">
        <v>46096</v>
      </c>
      <c r="F2224" s="70">
        <v>46075</v>
      </c>
      <c r="G2224" s="70">
        <v>46096</v>
      </c>
      <c r="H2224">
        <v>4.7300000000000004</v>
      </c>
      <c r="I2224" s="71">
        <v>0</v>
      </c>
    </row>
    <row r="2225" spans="1:9">
      <c r="A2225" t="s">
        <v>4259</v>
      </c>
      <c r="B2225" t="s">
        <v>3919</v>
      </c>
      <c r="C2225">
        <v>0.73</v>
      </c>
      <c r="D2225" s="70">
        <v>46075</v>
      </c>
      <c r="E2225" s="70">
        <v>46096</v>
      </c>
      <c r="F2225" s="70">
        <v>46075</v>
      </c>
      <c r="G2225" s="70">
        <v>46096</v>
      </c>
      <c r="H2225">
        <v>3.58</v>
      </c>
      <c r="I2225" s="71">
        <v>0</v>
      </c>
    </row>
    <row r="2226" spans="1:9">
      <c r="A2226" t="s">
        <v>4260</v>
      </c>
      <c r="B2226" t="s">
        <v>2989</v>
      </c>
      <c r="C2226">
        <v>0.73</v>
      </c>
      <c r="D2226" s="70">
        <v>46075</v>
      </c>
      <c r="E2226" s="70">
        <v>46096</v>
      </c>
      <c r="F2226" s="70">
        <v>46075</v>
      </c>
      <c r="G2226" s="70">
        <v>46096</v>
      </c>
      <c r="H2226">
        <v>3.58</v>
      </c>
      <c r="I2226" s="71">
        <v>0</v>
      </c>
    </row>
    <row r="2227" spans="1:9">
      <c r="A2227" t="s">
        <v>4261</v>
      </c>
      <c r="B2227" t="s">
        <v>2913</v>
      </c>
      <c r="C2227">
        <v>0.73</v>
      </c>
      <c r="D2227" s="70">
        <v>46075</v>
      </c>
      <c r="E2227" s="70">
        <v>46096</v>
      </c>
      <c r="F2227" s="70">
        <v>46075</v>
      </c>
      <c r="G2227" s="70">
        <v>46096</v>
      </c>
      <c r="H2227">
        <v>3.73</v>
      </c>
      <c r="I2227" s="71">
        <v>0</v>
      </c>
    </row>
    <row r="2228" spans="1:9">
      <c r="A2228" t="s">
        <v>4279</v>
      </c>
      <c r="B2228" t="s">
        <v>3167</v>
      </c>
      <c r="C2228">
        <v>0.73</v>
      </c>
      <c r="D2228" s="70">
        <v>46076</v>
      </c>
      <c r="E2228" s="70">
        <v>46097</v>
      </c>
      <c r="F2228" s="70">
        <v>46076</v>
      </c>
      <c r="G2228" s="70">
        <v>46097</v>
      </c>
      <c r="H2228">
        <v>3.92</v>
      </c>
      <c r="I2228" s="71">
        <v>0</v>
      </c>
    </row>
    <row r="2229" spans="1:9">
      <c r="A2229" t="s">
        <v>4017</v>
      </c>
      <c r="B2229" t="s">
        <v>4734</v>
      </c>
      <c r="C2229">
        <v>0.27</v>
      </c>
      <c r="D2229" s="70">
        <v>46076</v>
      </c>
      <c r="E2229" s="70">
        <v>46083</v>
      </c>
      <c r="F2229" s="70">
        <v>46076</v>
      </c>
      <c r="G2229" s="70">
        <v>46083</v>
      </c>
      <c r="H2229">
        <v>7.27</v>
      </c>
      <c r="I2229" s="71">
        <v>0</v>
      </c>
    </row>
    <row r="2230" spans="1:9">
      <c r="A2230" t="s">
        <v>4018</v>
      </c>
      <c r="B2230" t="s">
        <v>4743</v>
      </c>
      <c r="C2230">
        <v>0.27</v>
      </c>
      <c r="D2230" s="70">
        <v>46076</v>
      </c>
      <c r="E2230" s="70">
        <v>46083</v>
      </c>
      <c r="F2230" s="70">
        <v>46076</v>
      </c>
      <c r="G2230" s="70">
        <v>46083</v>
      </c>
      <c r="H2230">
        <v>7.27</v>
      </c>
      <c r="I2230" s="71">
        <v>0</v>
      </c>
    </row>
    <row r="2231" spans="1:9">
      <c r="A2231" t="s">
        <v>4508</v>
      </c>
      <c r="B2231" t="s">
        <v>4389</v>
      </c>
      <c r="C2231">
        <v>0.73</v>
      </c>
      <c r="D2231" s="70">
        <v>46077</v>
      </c>
      <c r="E2231" s="70">
        <v>46098</v>
      </c>
      <c r="F2231" s="70">
        <v>46077</v>
      </c>
      <c r="G2231" s="70">
        <v>46098</v>
      </c>
      <c r="H2231">
        <v>4.7699999999999996</v>
      </c>
      <c r="I2231" s="71">
        <v>0</v>
      </c>
    </row>
    <row r="2232" spans="1:9">
      <c r="A2232" t="s">
        <v>4509</v>
      </c>
      <c r="B2232" t="s">
        <v>4389</v>
      </c>
      <c r="C2232">
        <v>0.73</v>
      </c>
      <c r="D2232" s="70">
        <v>46077</v>
      </c>
      <c r="E2232" s="70">
        <v>46098</v>
      </c>
      <c r="F2232" s="70">
        <v>46077</v>
      </c>
      <c r="G2232" s="70">
        <v>46098</v>
      </c>
      <c r="H2232">
        <v>4.7699999999999996</v>
      </c>
      <c r="I2232" s="71">
        <v>0</v>
      </c>
    </row>
    <row r="2233" spans="1:9">
      <c r="A2233" t="s">
        <v>4510</v>
      </c>
      <c r="B2233" t="s">
        <v>4389</v>
      </c>
      <c r="C2233">
        <v>0.73</v>
      </c>
      <c r="D2233" s="70">
        <v>46077</v>
      </c>
      <c r="E2233" s="70">
        <v>46098</v>
      </c>
      <c r="F2233" s="70">
        <v>46077</v>
      </c>
      <c r="G2233" s="70">
        <v>46098</v>
      </c>
      <c r="H2233">
        <v>4.7699999999999996</v>
      </c>
      <c r="I2233" s="71">
        <v>0</v>
      </c>
    </row>
    <row r="2234" spans="1:9">
      <c r="A2234" t="s">
        <v>4346</v>
      </c>
      <c r="B2234" t="s">
        <v>3473</v>
      </c>
      <c r="C2234">
        <v>0.73</v>
      </c>
      <c r="D2234" s="70">
        <v>46077</v>
      </c>
      <c r="E2234" s="70">
        <v>46098</v>
      </c>
      <c r="F2234" s="70">
        <v>46077</v>
      </c>
      <c r="G2234" s="70">
        <v>46098</v>
      </c>
      <c r="H2234">
        <v>4.5</v>
      </c>
      <c r="I2234" s="71">
        <v>0</v>
      </c>
    </row>
    <row r="2235" spans="1:9">
      <c r="A2235" t="s">
        <v>4338</v>
      </c>
      <c r="B2235" t="s">
        <v>4690</v>
      </c>
      <c r="C2235">
        <v>0.27</v>
      </c>
      <c r="D2235" s="70">
        <v>46078</v>
      </c>
      <c r="E2235" s="70">
        <v>46085</v>
      </c>
      <c r="F2235" s="70">
        <v>46078</v>
      </c>
      <c r="G2235" s="70">
        <v>46085</v>
      </c>
      <c r="H2235">
        <v>4.46</v>
      </c>
      <c r="I2235" s="71">
        <v>0</v>
      </c>
    </row>
    <row r="2236" spans="1:9">
      <c r="A2236" t="s">
        <v>4340</v>
      </c>
      <c r="B2236" t="s">
        <v>4690</v>
      </c>
      <c r="C2236">
        <v>0.27</v>
      </c>
      <c r="D2236" s="70">
        <v>46078</v>
      </c>
      <c r="E2236" s="70">
        <v>46085</v>
      </c>
      <c r="F2236" s="70">
        <v>46078</v>
      </c>
      <c r="G2236" s="70">
        <v>46085</v>
      </c>
      <c r="H2236">
        <v>4.46</v>
      </c>
      <c r="I2236" s="71">
        <v>0</v>
      </c>
    </row>
    <row r="2237" spans="1:9">
      <c r="A2237" t="s">
        <v>4341</v>
      </c>
      <c r="B2237" t="s">
        <v>4690</v>
      </c>
      <c r="C2237">
        <v>0.27</v>
      </c>
      <c r="D2237" s="70">
        <v>46078</v>
      </c>
      <c r="E2237" s="70">
        <v>46085</v>
      </c>
      <c r="F2237" s="70">
        <v>46078</v>
      </c>
      <c r="G2237" s="70">
        <v>46085</v>
      </c>
      <c r="H2237">
        <v>4.46</v>
      </c>
      <c r="I2237" s="71">
        <v>0</v>
      </c>
    </row>
    <row r="2238" spans="1:9">
      <c r="A2238" t="s">
        <v>4378</v>
      </c>
      <c r="B2238" t="s">
        <v>3821</v>
      </c>
      <c r="C2238">
        <v>0.73</v>
      </c>
      <c r="D2238" s="70">
        <v>46078</v>
      </c>
      <c r="E2238" s="70">
        <v>46099</v>
      </c>
      <c r="F2238" s="70">
        <v>46078</v>
      </c>
      <c r="G2238" s="70">
        <v>46099</v>
      </c>
      <c r="H2238">
        <v>1.96</v>
      </c>
      <c r="I2238" s="71">
        <v>0</v>
      </c>
    </row>
    <row r="2239" spans="1:9">
      <c r="A2239" t="s">
        <v>4379</v>
      </c>
      <c r="B2239" t="s">
        <v>3823</v>
      </c>
      <c r="C2239">
        <v>0.73</v>
      </c>
      <c r="D2239" s="70">
        <v>46078</v>
      </c>
      <c r="E2239" s="70">
        <v>46099</v>
      </c>
      <c r="F2239" s="70">
        <v>46078</v>
      </c>
      <c r="G2239" s="70">
        <v>46099</v>
      </c>
      <c r="H2239">
        <v>1.96</v>
      </c>
      <c r="I2239" s="71">
        <v>0</v>
      </c>
    </row>
    <row r="2240" spans="1:9">
      <c r="A2240" t="s">
        <v>4099</v>
      </c>
      <c r="B2240" t="s">
        <v>4062</v>
      </c>
      <c r="C2240">
        <v>0.73</v>
      </c>
      <c r="D2240" s="70">
        <v>46079</v>
      </c>
      <c r="E2240" s="70">
        <v>46100</v>
      </c>
      <c r="F2240" s="70">
        <v>46079</v>
      </c>
      <c r="G2240" s="70">
        <v>46100</v>
      </c>
      <c r="H2240">
        <v>3.58</v>
      </c>
      <c r="I2240" s="71">
        <v>0</v>
      </c>
    </row>
    <row r="2241" spans="1:9">
      <c r="A2241" t="s">
        <v>4091</v>
      </c>
      <c r="B2241" t="s">
        <v>4062</v>
      </c>
      <c r="C2241">
        <v>0.73</v>
      </c>
      <c r="D2241" s="70">
        <v>46079</v>
      </c>
      <c r="E2241" s="70">
        <v>46100</v>
      </c>
      <c r="F2241" s="70">
        <v>46079</v>
      </c>
      <c r="G2241" s="70">
        <v>46100</v>
      </c>
      <c r="H2241">
        <v>3.31</v>
      </c>
      <c r="I2241" s="71">
        <v>0</v>
      </c>
    </row>
    <row r="2242" spans="1:9">
      <c r="A2242" t="s">
        <v>4308</v>
      </c>
      <c r="B2242" t="s">
        <v>4062</v>
      </c>
      <c r="C2242">
        <v>0.73</v>
      </c>
      <c r="D2242" s="70">
        <v>46079</v>
      </c>
      <c r="E2242" s="70">
        <v>46100</v>
      </c>
      <c r="F2242" s="70">
        <v>46079</v>
      </c>
      <c r="G2242" s="70">
        <v>46100</v>
      </c>
      <c r="H2242">
        <v>3.73</v>
      </c>
      <c r="I2242" s="71">
        <v>0</v>
      </c>
    </row>
    <row r="2243" spans="1:9">
      <c r="A2243" t="s">
        <v>4112</v>
      </c>
      <c r="B2243" t="s">
        <v>4113</v>
      </c>
      <c r="C2243">
        <v>0.73</v>
      </c>
      <c r="D2243" s="70">
        <v>46079</v>
      </c>
      <c r="E2243" s="70">
        <v>46100</v>
      </c>
      <c r="F2243" s="70">
        <v>46079</v>
      </c>
      <c r="G2243" s="70">
        <v>46100</v>
      </c>
      <c r="H2243">
        <v>6.46</v>
      </c>
      <c r="I2243" s="71">
        <v>0</v>
      </c>
    </row>
    <row r="2244" spans="1:9">
      <c r="A2244" t="s">
        <v>4114</v>
      </c>
      <c r="B2244" t="s">
        <v>4115</v>
      </c>
      <c r="C2244">
        <v>0.73</v>
      </c>
      <c r="D2244" s="70">
        <v>46079</v>
      </c>
      <c r="E2244" s="70">
        <v>46100</v>
      </c>
      <c r="F2244" s="70">
        <v>46079</v>
      </c>
      <c r="G2244" s="70">
        <v>46100</v>
      </c>
      <c r="H2244">
        <v>9.23</v>
      </c>
      <c r="I2244" s="71">
        <v>0</v>
      </c>
    </row>
    <row r="2245" spans="1:9">
      <c r="A2245" t="s">
        <v>4387</v>
      </c>
      <c r="B2245" t="s">
        <v>4737</v>
      </c>
      <c r="C2245">
        <v>0.27</v>
      </c>
      <c r="D2245" s="70">
        <v>46081</v>
      </c>
      <c r="E2245" s="70">
        <v>46088</v>
      </c>
      <c r="F2245" s="70">
        <v>46081</v>
      </c>
      <c r="G2245" s="70">
        <v>46088</v>
      </c>
      <c r="H2245">
        <v>4.08</v>
      </c>
      <c r="I2245" s="71">
        <v>0</v>
      </c>
    </row>
    <row r="2246" spans="1:9">
      <c r="A2246" t="s">
        <v>4312</v>
      </c>
      <c r="B2246" t="s">
        <v>3821</v>
      </c>
      <c r="C2246">
        <v>0.73</v>
      </c>
      <c r="D2246" s="70">
        <v>46082</v>
      </c>
      <c r="E2246" s="70">
        <v>46106</v>
      </c>
      <c r="F2246" s="70">
        <v>46082</v>
      </c>
      <c r="G2246" s="70">
        <v>46106</v>
      </c>
      <c r="H2246">
        <v>1.85</v>
      </c>
      <c r="I2246" s="71">
        <v>0</v>
      </c>
    </row>
    <row r="2247" spans="1:9">
      <c r="A2247" t="s">
        <v>4313</v>
      </c>
      <c r="B2247" t="s">
        <v>3823</v>
      </c>
      <c r="C2247">
        <v>0.73</v>
      </c>
      <c r="D2247" s="70">
        <v>46082</v>
      </c>
      <c r="E2247" s="70">
        <v>46106</v>
      </c>
      <c r="F2247" s="70">
        <v>46082</v>
      </c>
      <c r="G2247" s="70">
        <v>46106</v>
      </c>
      <c r="H2247">
        <v>1.85</v>
      </c>
      <c r="I2247" s="71">
        <v>0</v>
      </c>
    </row>
    <row r="2248" spans="1:9">
      <c r="A2248" t="s">
        <v>4280</v>
      </c>
      <c r="B2248" t="s">
        <v>2796</v>
      </c>
      <c r="C2248">
        <v>0.73</v>
      </c>
      <c r="D2248" s="70">
        <v>46082</v>
      </c>
      <c r="E2248" s="70">
        <v>46106</v>
      </c>
      <c r="F2248" s="70">
        <v>46082</v>
      </c>
      <c r="G2248" s="70">
        <v>46106</v>
      </c>
      <c r="H2248">
        <v>2.73</v>
      </c>
      <c r="I2248" s="71">
        <v>0</v>
      </c>
    </row>
    <row r="2249" spans="1:9">
      <c r="A2249" t="s">
        <v>4281</v>
      </c>
      <c r="B2249" t="s">
        <v>2817</v>
      </c>
      <c r="C2249">
        <v>0.73</v>
      </c>
      <c r="D2249" s="70">
        <v>46082</v>
      </c>
      <c r="E2249" s="70">
        <v>46106</v>
      </c>
      <c r="F2249" s="70">
        <v>46082</v>
      </c>
      <c r="G2249" s="70">
        <v>46106</v>
      </c>
      <c r="H2249">
        <v>2.73</v>
      </c>
      <c r="I2249" s="71">
        <v>0</v>
      </c>
    </row>
    <row r="2250" spans="1:9">
      <c r="A2250" t="s">
        <v>4282</v>
      </c>
      <c r="B2250" t="s">
        <v>2798</v>
      </c>
      <c r="C2250">
        <v>0.73</v>
      </c>
      <c r="D2250" s="70">
        <v>46082</v>
      </c>
      <c r="E2250" s="70">
        <v>46106</v>
      </c>
      <c r="F2250" s="70">
        <v>46082</v>
      </c>
      <c r="G2250" s="70">
        <v>46106</v>
      </c>
      <c r="H2250">
        <v>2.69</v>
      </c>
      <c r="I2250" s="71">
        <v>0</v>
      </c>
    </row>
    <row r="2251" spans="1:9">
      <c r="A2251" t="s">
        <v>4283</v>
      </c>
      <c r="B2251" t="s">
        <v>2862</v>
      </c>
      <c r="C2251">
        <v>0.73</v>
      </c>
      <c r="D2251" s="70">
        <v>46082</v>
      </c>
      <c r="E2251" s="70">
        <v>46106</v>
      </c>
      <c r="F2251" s="70">
        <v>46082</v>
      </c>
      <c r="G2251" s="70">
        <v>46106</v>
      </c>
      <c r="H2251">
        <v>2.62</v>
      </c>
      <c r="I2251" s="71">
        <v>0</v>
      </c>
    </row>
    <row r="2252" spans="1:9">
      <c r="A2252" t="s">
        <v>4235</v>
      </c>
      <c r="B2252" t="s">
        <v>4734</v>
      </c>
      <c r="C2252">
        <v>0.27</v>
      </c>
      <c r="D2252" s="70">
        <v>46082</v>
      </c>
      <c r="E2252" s="70">
        <v>46089</v>
      </c>
      <c r="F2252" s="70">
        <v>46082</v>
      </c>
      <c r="G2252" s="70">
        <v>46089</v>
      </c>
      <c r="H2252">
        <v>5.92</v>
      </c>
      <c r="I2252" s="71">
        <v>0</v>
      </c>
    </row>
    <row r="2253" spans="1:9">
      <c r="A2253" t="s">
        <v>4257</v>
      </c>
      <c r="B2253" t="s">
        <v>4705</v>
      </c>
      <c r="C2253">
        <v>0.27</v>
      </c>
      <c r="D2253" s="70">
        <v>46084</v>
      </c>
      <c r="E2253" s="70">
        <v>46091</v>
      </c>
      <c r="F2253" s="70">
        <v>46084</v>
      </c>
      <c r="G2253" s="70">
        <v>46091</v>
      </c>
      <c r="H2253">
        <v>3.38</v>
      </c>
      <c r="I2253" s="71">
        <v>0</v>
      </c>
    </row>
    <row r="2254" spans="1:9">
      <c r="A2254" t="s">
        <v>4133</v>
      </c>
      <c r="B2254" t="s">
        <v>3919</v>
      </c>
      <c r="C2254">
        <v>0.73</v>
      </c>
      <c r="D2254" s="70">
        <v>46084</v>
      </c>
      <c r="E2254" s="70">
        <v>46109</v>
      </c>
      <c r="F2254" s="70">
        <v>46084</v>
      </c>
      <c r="G2254" s="70">
        <v>46109</v>
      </c>
      <c r="H2254">
        <v>7.27</v>
      </c>
      <c r="I2254" s="71">
        <v>0</v>
      </c>
    </row>
    <row r="2255" spans="1:9">
      <c r="A2255" t="s">
        <v>4134</v>
      </c>
      <c r="B2255" t="s">
        <v>4135</v>
      </c>
      <c r="C2255">
        <v>0.73</v>
      </c>
      <c r="D2255" s="70">
        <v>46084</v>
      </c>
      <c r="E2255" s="70">
        <v>46109</v>
      </c>
      <c r="F2255" s="70">
        <v>46084</v>
      </c>
      <c r="G2255" s="70">
        <v>46109</v>
      </c>
      <c r="H2255">
        <v>7.27</v>
      </c>
      <c r="I2255" s="71">
        <v>0</v>
      </c>
    </row>
    <row r="2256" spans="1:9">
      <c r="A2256" t="s">
        <v>4388</v>
      </c>
      <c r="B2256" t="s">
        <v>4389</v>
      </c>
      <c r="C2256">
        <v>0.73</v>
      </c>
      <c r="D2256" s="70">
        <v>46086</v>
      </c>
      <c r="E2256" s="70">
        <v>46111</v>
      </c>
      <c r="F2256" s="70">
        <v>46086</v>
      </c>
      <c r="G2256" s="70">
        <v>46111</v>
      </c>
      <c r="H2256">
        <v>4.46</v>
      </c>
      <c r="I2256" s="71">
        <v>0</v>
      </c>
    </row>
    <row r="2257" spans="1:9">
      <c r="A2257" t="s">
        <v>4390</v>
      </c>
      <c r="B2257" t="s">
        <v>4389</v>
      </c>
      <c r="C2257">
        <v>0.73</v>
      </c>
      <c r="D2257" s="70">
        <v>46086</v>
      </c>
      <c r="E2257" s="70">
        <v>46111</v>
      </c>
      <c r="F2257" s="70">
        <v>46086</v>
      </c>
      <c r="G2257" s="70">
        <v>46111</v>
      </c>
      <c r="H2257">
        <v>4.46</v>
      </c>
      <c r="I2257" s="71">
        <v>0</v>
      </c>
    </row>
    <row r="2258" spans="1:9">
      <c r="A2258" t="s">
        <v>4391</v>
      </c>
      <c r="B2258" t="s">
        <v>4389</v>
      </c>
      <c r="C2258">
        <v>0.73</v>
      </c>
      <c r="D2258" s="70">
        <v>46086</v>
      </c>
      <c r="E2258" s="70">
        <v>46111</v>
      </c>
      <c r="F2258" s="70">
        <v>46086</v>
      </c>
      <c r="G2258" s="70">
        <v>46111</v>
      </c>
      <c r="H2258">
        <v>4.46</v>
      </c>
      <c r="I2258" s="71">
        <v>0</v>
      </c>
    </row>
    <row r="2259" spans="1:9">
      <c r="A2259" t="s">
        <v>4425</v>
      </c>
      <c r="B2259" t="s">
        <v>4407</v>
      </c>
      <c r="C2259">
        <v>0.73</v>
      </c>
      <c r="D2259" s="70">
        <v>46089</v>
      </c>
      <c r="E2259" s="70">
        <v>46113</v>
      </c>
      <c r="F2259" s="70">
        <v>46089</v>
      </c>
      <c r="G2259" s="70">
        <v>46113</v>
      </c>
      <c r="H2259">
        <v>4.08</v>
      </c>
      <c r="I2259" s="71">
        <v>0</v>
      </c>
    </row>
    <row r="2260" spans="1:9">
      <c r="A2260" t="s">
        <v>4314</v>
      </c>
      <c r="B2260" t="s">
        <v>3919</v>
      </c>
      <c r="C2260">
        <v>0.73</v>
      </c>
      <c r="D2260" s="70">
        <v>46090</v>
      </c>
      <c r="E2260" s="70">
        <v>46114</v>
      </c>
      <c r="F2260" s="70">
        <v>46090</v>
      </c>
      <c r="G2260" s="70">
        <v>46114</v>
      </c>
      <c r="H2260">
        <v>5.92</v>
      </c>
      <c r="I2260" s="71">
        <v>0</v>
      </c>
    </row>
    <row r="2261" spans="1:9">
      <c r="A2261" t="s">
        <v>4296</v>
      </c>
      <c r="B2261" t="s">
        <v>4734</v>
      </c>
      <c r="C2261">
        <v>0.27</v>
      </c>
      <c r="D2261" s="70">
        <v>46091</v>
      </c>
      <c r="E2261" s="70">
        <v>46098</v>
      </c>
      <c r="F2261" s="70">
        <v>46091</v>
      </c>
      <c r="G2261" s="70">
        <v>46098</v>
      </c>
      <c r="H2261">
        <v>2.73</v>
      </c>
      <c r="I2261" s="71">
        <v>0</v>
      </c>
    </row>
    <row r="2262" spans="1:9">
      <c r="A2262" t="s">
        <v>4297</v>
      </c>
      <c r="B2262" t="s">
        <v>4699</v>
      </c>
      <c r="C2262">
        <v>0.27</v>
      </c>
      <c r="D2262" s="70">
        <v>46091</v>
      </c>
      <c r="E2262" s="70">
        <v>46098</v>
      </c>
      <c r="F2262" s="70">
        <v>46091</v>
      </c>
      <c r="G2262" s="70">
        <v>46098</v>
      </c>
      <c r="H2262">
        <v>2.73</v>
      </c>
      <c r="I2262" s="71">
        <v>0</v>
      </c>
    </row>
    <row r="2263" spans="1:9">
      <c r="A2263" t="s">
        <v>4298</v>
      </c>
      <c r="B2263" t="s">
        <v>4697</v>
      </c>
      <c r="C2263">
        <v>0.27</v>
      </c>
      <c r="D2263" s="70">
        <v>46091</v>
      </c>
      <c r="E2263" s="70">
        <v>46098</v>
      </c>
      <c r="F2263" s="70">
        <v>46091</v>
      </c>
      <c r="G2263" s="70">
        <v>46098</v>
      </c>
      <c r="H2263">
        <v>2.88</v>
      </c>
      <c r="I2263" s="71">
        <v>0</v>
      </c>
    </row>
    <row r="2264" spans="1:9">
      <c r="A2264" t="s">
        <v>4330</v>
      </c>
      <c r="B2264" t="s">
        <v>3091</v>
      </c>
      <c r="C2264">
        <v>0.73</v>
      </c>
      <c r="D2264" s="70">
        <v>46092</v>
      </c>
      <c r="E2264" s="70">
        <v>46117</v>
      </c>
      <c r="F2264" s="70">
        <v>46092</v>
      </c>
      <c r="G2264" s="70">
        <v>46117</v>
      </c>
      <c r="H2264">
        <v>3.38</v>
      </c>
      <c r="I2264" s="71">
        <v>0</v>
      </c>
    </row>
    <row r="2265" spans="1:9">
      <c r="A2265" t="s">
        <v>692</v>
      </c>
      <c r="B2265" t="s">
        <v>4743</v>
      </c>
      <c r="C2265">
        <v>0.27</v>
      </c>
      <c r="D2265" s="70">
        <v>46093</v>
      </c>
      <c r="E2265" s="70">
        <v>46100</v>
      </c>
      <c r="F2265" s="70">
        <v>46093</v>
      </c>
      <c r="G2265" s="70">
        <v>46100</v>
      </c>
      <c r="H2265">
        <v>3.5</v>
      </c>
      <c r="I2265" s="71">
        <v>0</v>
      </c>
    </row>
    <row r="2266" spans="1:9">
      <c r="A2266" t="s">
        <v>737</v>
      </c>
      <c r="B2266" t="s">
        <v>4738</v>
      </c>
      <c r="C2266">
        <v>0.27</v>
      </c>
      <c r="D2266" s="70">
        <v>46093</v>
      </c>
      <c r="E2266" s="70">
        <v>46100</v>
      </c>
      <c r="F2266" s="70">
        <v>46093</v>
      </c>
      <c r="G2266" s="70">
        <v>46100</v>
      </c>
      <c r="H2266">
        <v>2.46</v>
      </c>
      <c r="I2266" s="71">
        <v>0</v>
      </c>
    </row>
    <row r="2267" spans="1:9">
      <c r="A2267" t="s">
        <v>567</v>
      </c>
      <c r="B2267" t="s">
        <v>4740</v>
      </c>
      <c r="C2267">
        <v>0.27</v>
      </c>
      <c r="D2267" s="70">
        <v>46093</v>
      </c>
      <c r="E2267" s="70">
        <v>46100</v>
      </c>
      <c r="F2267" s="70">
        <v>46093</v>
      </c>
      <c r="G2267" s="70">
        <v>46100</v>
      </c>
      <c r="H2267">
        <v>2.69</v>
      </c>
      <c r="I2267" s="71">
        <v>0</v>
      </c>
    </row>
    <row r="2268" spans="1:9">
      <c r="A2268" t="s">
        <v>1362</v>
      </c>
      <c r="B2268" t="s">
        <v>4743</v>
      </c>
      <c r="C2268">
        <v>0.27</v>
      </c>
      <c r="D2268" s="70">
        <v>46093</v>
      </c>
      <c r="E2268" s="70">
        <v>46100</v>
      </c>
      <c r="F2268" s="70">
        <v>46093</v>
      </c>
      <c r="G2268" s="70">
        <v>46100</v>
      </c>
      <c r="H2268">
        <v>3.65</v>
      </c>
      <c r="I2268" s="71">
        <v>0</v>
      </c>
    </row>
    <row r="2269" spans="1:9">
      <c r="A2269" t="s">
        <v>1365</v>
      </c>
      <c r="B2269" t="s">
        <v>4738</v>
      </c>
      <c r="C2269">
        <v>0.27</v>
      </c>
      <c r="D2269" s="70">
        <v>46093</v>
      </c>
      <c r="E2269" s="70">
        <v>46100</v>
      </c>
      <c r="F2269" s="70">
        <v>46093</v>
      </c>
      <c r="G2269" s="70">
        <v>46100</v>
      </c>
      <c r="H2269">
        <v>2.62</v>
      </c>
      <c r="I2269" s="71">
        <v>0</v>
      </c>
    </row>
    <row r="2270" spans="1:9">
      <c r="A2270" t="s">
        <v>1368</v>
      </c>
      <c r="B2270" t="s">
        <v>4740</v>
      </c>
      <c r="C2270">
        <v>0.27</v>
      </c>
      <c r="D2270" s="70">
        <v>46093</v>
      </c>
      <c r="E2270" s="70">
        <v>46100</v>
      </c>
      <c r="F2270" s="70">
        <v>46093</v>
      </c>
      <c r="G2270" s="70">
        <v>46100</v>
      </c>
      <c r="H2270">
        <v>2.85</v>
      </c>
      <c r="I2270" s="71">
        <v>0</v>
      </c>
    </row>
    <row r="2271" spans="1:9">
      <c r="A2271" t="s">
        <v>4136</v>
      </c>
      <c r="B2271" t="s">
        <v>4742</v>
      </c>
      <c r="C2271">
        <v>0.27</v>
      </c>
      <c r="D2271" s="70">
        <v>46093</v>
      </c>
      <c r="E2271" s="70">
        <v>46100</v>
      </c>
      <c r="F2271" s="70">
        <v>46093</v>
      </c>
      <c r="G2271" s="70">
        <v>46100</v>
      </c>
      <c r="H2271">
        <v>3.85</v>
      </c>
      <c r="I2271" s="71">
        <v>0</v>
      </c>
    </row>
    <row r="2272" spans="1:9">
      <c r="A2272" t="s">
        <v>733</v>
      </c>
      <c r="B2272" t="s">
        <v>4738</v>
      </c>
      <c r="C2272">
        <v>0.27</v>
      </c>
      <c r="D2272" s="70">
        <v>46093</v>
      </c>
      <c r="E2272" s="70">
        <v>46100</v>
      </c>
      <c r="F2272" s="70">
        <v>46093</v>
      </c>
      <c r="G2272" s="70">
        <v>46100</v>
      </c>
      <c r="H2272">
        <v>2.12</v>
      </c>
      <c r="I2272" s="71">
        <v>0</v>
      </c>
    </row>
    <row r="2273" spans="1:9">
      <c r="A2273" t="s">
        <v>565</v>
      </c>
      <c r="B2273" t="s">
        <v>4740</v>
      </c>
      <c r="C2273">
        <v>0.27</v>
      </c>
      <c r="D2273" s="70">
        <v>46093</v>
      </c>
      <c r="E2273" s="70">
        <v>46100</v>
      </c>
      <c r="F2273" s="70">
        <v>46093</v>
      </c>
      <c r="G2273" s="70">
        <v>46100</v>
      </c>
      <c r="H2273">
        <v>2.35</v>
      </c>
      <c r="I2273" s="71">
        <v>0</v>
      </c>
    </row>
    <row r="2274" spans="1:9">
      <c r="A2274" t="s">
        <v>1399</v>
      </c>
      <c r="B2274" t="s">
        <v>4743</v>
      </c>
      <c r="C2274">
        <v>0.27</v>
      </c>
      <c r="D2274" s="70">
        <v>46093</v>
      </c>
      <c r="E2274" s="70">
        <v>46100</v>
      </c>
      <c r="F2274" s="70">
        <v>46093</v>
      </c>
      <c r="G2274" s="70">
        <v>46100</v>
      </c>
      <c r="H2274">
        <v>3.42</v>
      </c>
      <c r="I2274" s="71">
        <v>0</v>
      </c>
    </row>
    <row r="2275" spans="1:9">
      <c r="A2275" t="s">
        <v>1402</v>
      </c>
      <c r="B2275" t="s">
        <v>4738</v>
      </c>
      <c r="C2275">
        <v>0.27</v>
      </c>
      <c r="D2275" s="70">
        <v>46093</v>
      </c>
      <c r="E2275" s="70">
        <v>46100</v>
      </c>
      <c r="F2275" s="70">
        <v>46093</v>
      </c>
      <c r="G2275" s="70">
        <v>46100</v>
      </c>
      <c r="H2275">
        <v>2.38</v>
      </c>
      <c r="I2275" s="71">
        <v>0</v>
      </c>
    </row>
    <row r="2276" spans="1:9">
      <c r="A2276" t="s">
        <v>1405</v>
      </c>
      <c r="B2276" t="s">
        <v>4740</v>
      </c>
      <c r="C2276">
        <v>0.27</v>
      </c>
      <c r="D2276" s="70">
        <v>46093</v>
      </c>
      <c r="E2276" s="70">
        <v>46100</v>
      </c>
      <c r="F2276" s="70">
        <v>46093</v>
      </c>
      <c r="G2276" s="70">
        <v>46100</v>
      </c>
      <c r="H2276">
        <v>2.62</v>
      </c>
      <c r="I2276" s="71">
        <v>0</v>
      </c>
    </row>
    <row r="2277" spans="1:9">
      <c r="A2277" t="s">
        <v>4131</v>
      </c>
      <c r="B2277" t="s">
        <v>4742</v>
      </c>
      <c r="C2277">
        <v>0.27</v>
      </c>
      <c r="D2277" s="70">
        <v>46093</v>
      </c>
      <c r="E2277" s="70">
        <v>46100</v>
      </c>
      <c r="F2277" s="70">
        <v>46093</v>
      </c>
      <c r="G2277" s="70">
        <v>46100</v>
      </c>
      <c r="H2277">
        <v>3.69</v>
      </c>
      <c r="I2277" s="71">
        <v>0</v>
      </c>
    </row>
    <row r="2278" spans="1:9">
      <c r="A2278" t="s">
        <v>729</v>
      </c>
      <c r="B2278" t="s">
        <v>4738</v>
      </c>
      <c r="C2278">
        <v>0.27</v>
      </c>
      <c r="D2278" s="70">
        <v>46093</v>
      </c>
      <c r="E2278" s="70">
        <v>46100</v>
      </c>
      <c r="F2278" s="70">
        <v>46093</v>
      </c>
      <c r="G2278" s="70">
        <v>46100</v>
      </c>
      <c r="H2278">
        <v>2.46</v>
      </c>
      <c r="I2278" s="71">
        <v>0</v>
      </c>
    </row>
    <row r="2279" spans="1:9">
      <c r="A2279" t="s">
        <v>563</v>
      </c>
      <c r="B2279" t="s">
        <v>4740</v>
      </c>
      <c r="C2279">
        <v>0.27</v>
      </c>
      <c r="D2279" s="70">
        <v>46093</v>
      </c>
      <c r="E2279" s="70">
        <v>46100</v>
      </c>
      <c r="F2279" s="70">
        <v>46093</v>
      </c>
      <c r="G2279" s="70">
        <v>46100</v>
      </c>
      <c r="H2279">
        <v>2.69</v>
      </c>
      <c r="I2279" s="71">
        <v>0</v>
      </c>
    </row>
    <row r="2280" spans="1:9">
      <c r="A2280" t="s">
        <v>4398</v>
      </c>
      <c r="B2280" t="s">
        <v>4743</v>
      </c>
      <c r="C2280">
        <v>0.27</v>
      </c>
      <c r="D2280" s="70">
        <v>46093</v>
      </c>
      <c r="E2280" s="70">
        <v>46100</v>
      </c>
      <c r="F2280" s="70">
        <v>46093</v>
      </c>
      <c r="G2280" s="70">
        <v>46100</v>
      </c>
      <c r="H2280">
        <v>3.77</v>
      </c>
      <c r="I2280" s="71">
        <v>0</v>
      </c>
    </row>
    <row r="2281" spans="1:9">
      <c r="A2281" t="s">
        <v>4016</v>
      </c>
      <c r="B2281" t="s">
        <v>4738</v>
      </c>
      <c r="C2281">
        <v>0.27</v>
      </c>
      <c r="D2281" s="70">
        <v>46093</v>
      </c>
      <c r="E2281" s="70">
        <v>46100</v>
      </c>
      <c r="F2281" s="70">
        <v>46093</v>
      </c>
      <c r="G2281" s="70">
        <v>46100</v>
      </c>
      <c r="H2281">
        <v>2.73</v>
      </c>
      <c r="I2281" s="71">
        <v>0</v>
      </c>
    </row>
    <row r="2282" spans="1:9">
      <c r="A2282" t="s">
        <v>4068</v>
      </c>
      <c r="B2282" t="s">
        <v>4740</v>
      </c>
      <c r="C2282">
        <v>0.27</v>
      </c>
      <c r="D2282" s="70">
        <v>46093</v>
      </c>
      <c r="E2282" s="70">
        <v>46100</v>
      </c>
      <c r="F2282" s="70">
        <v>46093</v>
      </c>
      <c r="G2282" s="70">
        <v>46100</v>
      </c>
      <c r="H2282">
        <v>2.96</v>
      </c>
      <c r="I2282" s="71">
        <v>0</v>
      </c>
    </row>
    <row r="2283" spans="1:9">
      <c r="A2283" t="s">
        <v>4329</v>
      </c>
      <c r="B2283" t="s">
        <v>4742</v>
      </c>
      <c r="C2283">
        <v>0.27</v>
      </c>
      <c r="D2283" s="70">
        <v>46093</v>
      </c>
      <c r="E2283" s="70">
        <v>46100</v>
      </c>
      <c r="F2283" s="70">
        <v>46093</v>
      </c>
      <c r="G2283" s="70">
        <v>46100</v>
      </c>
      <c r="H2283">
        <v>4.1500000000000004</v>
      </c>
      <c r="I2283" s="71">
        <v>0</v>
      </c>
    </row>
    <row r="2284" spans="1:9">
      <c r="A2284" t="s">
        <v>690</v>
      </c>
      <c r="B2284" t="s">
        <v>4743</v>
      </c>
      <c r="C2284">
        <v>0.27</v>
      </c>
      <c r="D2284" s="70">
        <v>46095</v>
      </c>
      <c r="E2284" s="70">
        <v>46105</v>
      </c>
      <c r="F2284" s="70">
        <v>46095</v>
      </c>
      <c r="G2284" s="70">
        <v>46105</v>
      </c>
      <c r="H2284">
        <v>3.12</v>
      </c>
      <c r="I2284" s="71">
        <v>0</v>
      </c>
    </row>
    <row r="2285" spans="1:9">
      <c r="A2285" t="s">
        <v>688</v>
      </c>
      <c r="B2285" t="s">
        <v>4743</v>
      </c>
      <c r="C2285">
        <v>0.27</v>
      </c>
      <c r="D2285" s="70">
        <v>46095</v>
      </c>
      <c r="E2285" s="70">
        <v>46105</v>
      </c>
      <c r="F2285" s="70">
        <v>46095</v>
      </c>
      <c r="G2285" s="70">
        <v>46105</v>
      </c>
      <c r="H2285">
        <v>3.46</v>
      </c>
      <c r="I2285" s="71">
        <v>0</v>
      </c>
    </row>
    <row r="2286" spans="1:9">
      <c r="A2286" t="s">
        <v>861</v>
      </c>
      <c r="B2286" t="s">
        <v>4738</v>
      </c>
      <c r="C2286">
        <v>0.27</v>
      </c>
      <c r="D2286" s="70">
        <v>46095</v>
      </c>
      <c r="E2286" s="70">
        <v>46105</v>
      </c>
      <c r="F2286" s="70">
        <v>46095</v>
      </c>
      <c r="G2286" s="70">
        <v>46105</v>
      </c>
      <c r="H2286">
        <v>2.81</v>
      </c>
      <c r="I2286" s="71">
        <v>0</v>
      </c>
    </row>
    <row r="2287" spans="1:9">
      <c r="A2287" t="s">
        <v>586</v>
      </c>
      <c r="B2287" t="s">
        <v>4740</v>
      </c>
      <c r="C2287">
        <v>0.27</v>
      </c>
      <c r="D2287" s="70">
        <v>46095</v>
      </c>
      <c r="E2287" s="70">
        <v>46105</v>
      </c>
      <c r="F2287" s="70">
        <v>46095</v>
      </c>
      <c r="G2287" s="70">
        <v>46105</v>
      </c>
      <c r="H2287">
        <v>3.04</v>
      </c>
      <c r="I2287" s="71">
        <v>0</v>
      </c>
    </row>
    <row r="2288" spans="1:9">
      <c r="A2288" t="s">
        <v>4199</v>
      </c>
      <c r="B2288" t="s">
        <v>4738</v>
      </c>
      <c r="C2288">
        <v>0.27</v>
      </c>
      <c r="D2288" s="70">
        <v>46095</v>
      </c>
      <c r="E2288" s="70">
        <v>46105</v>
      </c>
      <c r="F2288" s="70">
        <v>46095</v>
      </c>
      <c r="G2288" s="70">
        <v>46105</v>
      </c>
      <c r="H2288">
        <v>2.81</v>
      </c>
      <c r="I2288" s="71">
        <v>0</v>
      </c>
    </row>
    <row r="2289" spans="1:9">
      <c r="A2289" t="s">
        <v>4233</v>
      </c>
      <c r="B2289" t="s">
        <v>4740</v>
      </c>
      <c r="C2289">
        <v>0.27</v>
      </c>
      <c r="D2289" s="70">
        <v>46095</v>
      </c>
      <c r="E2289" s="70">
        <v>46105</v>
      </c>
      <c r="F2289" s="70">
        <v>46095</v>
      </c>
      <c r="G2289" s="70">
        <v>46105</v>
      </c>
      <c r="H2289">
        <v>3.04</v>
      </c>
      <c r="I2289" s="71">
        <v>0</v>
      </c>
    </row>
    <row r="2290" spans="1:9">
      <c r="A2290" t="s">
        <v>4426</v>
      </c>
      <c r="B2290" t="s">
        <v>4743</v>
      </c>
      <c r="C2290">
        <v>0.27</v>
      </c>
      <c r="D2290" s="70">
        <v>46097</v>
      </c>
      <c r="E2290" s="70">
        <v>46107</v>
      </c>
      <c r="F2290" s="70">
        <v>46097</v>
      </c>
      <c r="G2290" s="70">
        <v>46107</v>
      </c>
      <c r="H2290">
        <v>3.46</v>
      </c>
      <c r="I2290" s="71">
        <v>0</v>
      </c>
    </row>
    <row r="2291" spans="1:9">
      <c r="A2291" t="s">
        <v>4446</v>
      </c>
      <c r="B2291" t="s">
        <v>4743</v>
      </c>
      <c r="C2291">
        <v>0.27</v>
      </c>
      <c r="D2291" s="70">
        <v>46097</v>
      </c>
      <c r="E2291" s="70">
        <v>46107</v>
      </c>
      <c r="F2291" s="70">
        <v>46097</v>
      </c>
      <c r="G2291" s="70">
        <v>46107</v>
      </c>
      <c r="H2291">
        <v>3.27</v>
      </c>
      <c r="I2291" s="71">
        <v>0</v>
      </c>
    </row>
    <row r="2292" spans="1:9">
      <c r="A2292" t="s">
        <v>1438</v>
      </c>
      <c r="B2292" t="s">
        <v>4743</v>
      </c>
      <c r="C2292">
        <v>0.27</v>
      </c>
      <c r="D2292" s="70">
        <v>46097</v>
      </c>
      <c r="E2292" s="70">
        <v>46107</v>
      </c>
      <c r="F2292" s="70">
        <v>46097</v>
      </c>
      <c r="G2292" s="70">
        <v>46107</v>
      </c>
      <c r="H2292">
        <v>3.69</v>
      </c>
      <c r="I2292" s="71">
        <v>0</v>
      </c>
    </row>
    <row r="2293" spans="1:9">
      <c r="A2293" t="s">
        <v>4321</v>
      </c>
      <c r="B2293" t="s">
        <v>4738</v>
      </c>
      <c r="C2293">
        <v>0.27</v>
      </c>
      <c r="D2293" s="70">
        <v>46097</v>
      </c>
      <c r="E2293" s="70">
        <v>46107</v>
      </c>
      <c r="F2293" s="70">
        <v>46097</v>
      </c>
      <c r="G2293" s="70">
        <v>46107</v>
      </c>
      <c r="H2293">
        <v>2.69</v>
      </c>
      <c r="I2293" s="71">
        <v>0</v>
      </c>
    </row>
    <row r="2294" spans="1:9">
      <c r="A2294" t="s">
        <v>4097</v>
      </c>
      <c r="B2294" t="s">
        <v>4742</v>
      </c>
      <c r="C2294">
        <v>0.27</v>
      </c>
      <c r="D2294" s="70">
        <v>46099</v>
      </c>
      <c r="E2294" s="70">
        <v>46110</v>
      </c>
      <c r="F2294" s="70">
        <v>46099</v>
      </c>
      <c r="G2294" s="70">
        <v>46110</v>
      </c>
      <c r="H2294">
        <v>3.62</v>
      </c>
      <c r="I2294" s="71">
        <v>0</v>
      </c>
    </row>
    <row r="2295" spans="1:9">
      <c r="A2295" t="s">
        <v>4098</v>
      </c>
      <c r="B2295" t="s">
        <v>4742</v>
      </c>
      <c r="C2295">
        <v>0.27</v>
      </c>
      <c r="D2295" s="70">
        <v>46099</v>
      </c>
      <c r="E2295" s="70">
        <v>46110</v>
      </c>
      <c r="F2295" s="70">
        <v>46099</v>
      </c>
      <c r="G2295" s="70">
        <v>46110</v>
      </c>
      <c r="H2295">
        <v>3.73</v>
      </c>
      <c r="I2295" s="71">
        <v>0</v>
      </c>
    </row>
    <row r="2296" spans="1:9">
      <c r="A2296" t="s">
        <v>4107</v>
      </c>
      <c r="B2296" t="s">
        <v>4742</v>
      </c>
      <c r="C2296">
        <v>0.27</v>
      </c>
      <c r="D2296" s="70">
        <v>46099</v>
      </c>
      <c r="E2296" s="70">
        <v>46110</v>
      </c>
      <c r="F2296" s="70">
        <v>46099</v>
      </c>
      <c r="G2296" s="70">
        <v>46110</v>
      </c>
      <c r="H2296">
        <v>3.31</v>
      </c>
      <c r="I2296" s="71">
        <v>0</v>
      </c>
    </row>
    <row r="2297" spans="1:9">
      <c r="A2297" t="s">
        <v>4108</v>
      </c>
      <c r="B2297" t="s">
        <v>4742</v>
      </c>
      <c r="C2297">
        <v>0.27</v>
      </c>
      <c r="D2297" s="70">
        <v>46099</v>
      </c>
      <c r="E2297" s="70">
        <v>46110</v>
      </c>
      <c r="F2297" s="70">
        <v>46099</v>
      </c>
      <c r="G2297" s="70">
        <v>46110</v>
      </c>
      <c r="H2297">
        <v>3.5</v>
      </c>
      <c r="I2297" s="71">
        <v>0</v>
      </c>
    </row>
    <row r="2298" spans="1:9">
      <c r="A2298" t="s">
        <v>1016</v>
      </c>
      <c r="B2298" t="s">
        <v>4742</v>
      </c>
      <c r="C2298">
        <v>0.27</v>
      </c>
      <c r="D2298" s="70">
        <v>46099</v>
      </c>
      <c r="E2298" s="70">
        <v>46110</v>
      </c>
      <c r="F2298" s="70">
        <v>46099</v>
      </c>
      <c r="G2298" s="70">
        <v>46110</v>
      </c>
      <c r="H2298">
        <v>3.69</v>
      </c>
      <c r="I2298" s="71">
        <v>0</v>
      </c>
    </row>
    <row r="2299" spans="1:9">
      <c r="A2299" t="s">
        <v>4212</v>
      </c>
      <c r="B2299" t="s">
        <v>4742</v>
      </c>
      <c r="C2299">
        <v>0.27</v>
      </c>
      <c r="D2299" s="70">
        <v>46099</v>
      </c>
      <c r="E2299" s="70">
        <v>46110</v>
      </c>
      <c r="F2299" s="70">
        <v>46099</v>
      </c>
      <c r="G2299" s="70">
        <v>46110</v>
      </c>
      <c r="H2299">
        <v>3.85</v>
      </c>
      <c r="I2299" s="71">
        <v>0</v>
      </c>
    </row>
    <row r="2300" spans="1:9">
      <c r="A2300" t="s">
        <v>4367</v>
      </c>
      <c r="B2300" t="s">
        <v>3919</v>
      </c>
      <c r="C2300">
        <v>0.73</v>
      </c>
      <c r="D2300" s="70">
        <v>46099</v>
      </c>
      <c r="E2300" s="70">
        <v>46124</v>
      </c>
      <c r="F2300" s="70">
        <v>46099</v>
      </c>
      <c r="G2300" s="70">
        <v>46124</v>
      </c>
      <c r="H2300">
        <v>2.73</v>
      </c>
      <c r="I2300" s="71">
        <v>0</v>
      </c>
    </row>
    <row r="2301" spans="1:9">
      <c r="A2301" t="s">
        <v>4368</v>
      </c>
      <c r="B2301" t="s">
        <v>2989</v>
      </c>
      <c r="C2301">
        <v>0.73</v>
      </c>
      <c r="D2301" s="70">
        <v>46099</v>
      </c>
      <c r="E2301" s="70">
        <v>46124</v>
      </c>
      <c r="F2301" s="70">
        <v>46099</v>
      </c>
      <c r="G2301" s="70">
        <v>46124</v>
      </c>
      <c r="H2301">
        <v>2.73</v>
      </c>
      <c r="I2301" s="71">
        <v>0</v>
      </c>
    </row>
    <row r="2302" spans="1:9">
      <c r="A2302" t="s">
        <v>4369</v>
      </c>
      <c r="B2302" t="s">
        <v>2913</v>
      </c>
      <c r="C2302">
        <v>0.73</v>
      </c>
      <c r="D2302" s="70">
        <v>46099</v>
      </c>
      <c r="E2302" s="70">
        <v>46124</v>
      </c>
      <c r="F2302" s="70">
        <v>46099</v>
      </c>
      <c r="G2302" s="70">
        <v>46124</v>
      </c>
      <c r="H2302">
        <v>2.88</v>
      </c>
      <c r="I2302" s="71">
        <v>0</v>
      </c>
    </row>
    <row r="2303" spans="1:9">
      <c r="A2303" t="s">
        <v>4486</v>
      </c>
      <c r="B2303" t="s">
        <v>4135</v>
      </c>
      <c r="C2303">
        <v>0.73</v>
      </c>
      <c r="D2303" s="70">
        <v>46105</v>
      </c>
      <c r="E2303" s="70">
        <v>46126</v>
      </c>
      <c r="F2303" s="70">
        <v>46105</v>
      </c>
      <c r="G2303" s="70">
        <v>46126</v>
      </c>
      <c r="H2303">
        <v>3.5</v>
      </c>
      <c r="I2303" s="71">
        <v>0</v>
      </c>
    </row>
    <row r="2304" spans="1:9">
      <c r="A2304" t="s">
        <v>4000</v>
      </c>
      <c r="B2304" t="s">
        <v>4001</v>
      </c>
      <c r="C2304">
        <v>0.73</v>
      </c>
      <c r="D2304" s="70">
        <v>46105</v>
      </c>
      <c r="E2304" s="70">
        <v>46126</v>
      </c>
      <c r="F2304" s="70">
        <v>46105</v>
      </c>
      <c r="G2304" s="70">
        <v>46126</v>
      </c>
      <c r="H2304">
        <v>2.46</v>
      </c>
      <c r="I2304" s="71">
        <v>0</v>
      </c>
    </row>
    <row r="2305" spans="1:9">
      <c r="A2305" t="s">
        <v>4061</v>
      </c>
      <c r="B2305" t="s">
        <v>4062</v>
      </c>
      <c r="C2305">
        <v>0.73</v>
      </c>
      <c r="D2305" s="70">
        <v>46105</v>
      </c>
      <c r="E2305" s="70">
        <v>46126</v>
      </c>
      <c r="F2305" s="70">
        <v>46105</v>
      </c>
      <c r="G2305" s="70">
        <v>46126</v>
      </c>
      <c r="H2305">
        <v>2.69</v>
      </c>
      <c r="I2305" s="71">
        <v>0</v>
      </c>
    </row>
    <row r="2306" spans="1:9">
      <c r="A2306" t="s">
        <v>4432</v>
      </c>
      <c r="B2306" t="s">
        <v>4135</v>
      </c>
      <c r="C2306">
        <v>0.73</v>
      </c>
      <c r="D2306" s="70">
        <v>46105</v>
      </c>
      <c r="E2306" s="70">
        <v>46126</v>
      </c>
      <c r="F2306" s="70">
        <v>46105</v>
      </c>
      <c r="G2306" s="70">
        <v>46126</v>
      </c>
      <c r="H2306">
        <v>3.65</v>
      </c>
      <c r="I2306" s="71">
        <v>0</v>
      </c>
    </row>
    <row r="2307" spans="1:9">
      <c r="A2307" t="s">
        <v>4002</v>
      </c>
      <c r="B2307" t="s">
        <v>4001</v>
      </c>
      <c r="C2307">
        <v>0.73</v>
      </c>
      <c r="D2307" s="70">
        <v>46105</v>
      </c>
      <c r="E2307" s="70">
        <v>46126</v>
      </c>
      <c r="F2307" s="70">
        <v>46105</v>
      </c>
      <c r="G2307" s="70">
        <v>46126</v>
      </c>
      <c r="H2307">
        <v>2.62</v>
      </c>
      <c r="I2307" s="71">
        <v>0</v>
      </c>
    </row>
    <row r="2308" spans="1:9">
      <c r="A2308" t="s">
        <v>4063</v>
      </c>
      <c r="B2308" t="s">
        <v>4062</v>
      </c>
      <c r="C2308">
        <v>0.73</v>
      </c>
      <c r="D2308" s="70">
        <v>46105</v>
      </c>
      <c r="E2308" s="70">
        <v>46126</v>
      </c>
      <c r="F2308" s="70">
        <v>46105</v>
      </c>
      <c r="G2308" s="70">
        <v>46126</v>
      </c>
      <c r="H2308">
        <v>2.85</v>
      </c>
      <c r="I2308" s="71">
        <v>0</v>
      </c>
    </row>
    <row r="2309" spans="1:9">
      <c r="A2309" t="s">
        <v>4234</v>
      </c>
      <c r="B2309" t="s">
        <v>4115</v>
      </c>
      <c r="C2309">
        <v>0.73</v>
      </c>
      <c r="D2309" s="70">
        <v>46105</v>
      </c>
      <c r="E2309" s="70">
        <v>46126</v>
      </c>
      <c r="F2309" s="70">
        <v>46105</v>
      </c>
      <c r="G2309" s="70">
        <v>46126</v>
      </c>
      <c r="H2309">
        <v>3.85</v>
      </c>
      <c r="I2309" s="71">
        <v>0</v>
      </c>
    </row>
    <row r="2310" spans="1:9">
      <c r="A2310" t="s">
        <v>4014</v>
      </c>
      <c r="B2310" t="s">
        <v>4001</v>
      </c>
      <c r="C2310">
        <v>0.73</v>
      </c>
      <c r="D2310" s="70">
        <v>46105</v>
      </c>
      <c r="E2310" s="70">
        <v>46126</v>
      </c>
      <c r="F2310" s="70">
        <v>46105</v>
      </c>
      <c r="G2310" s="70">
        <v>46126</v>
      </c>
      <c r="H2310">
        <v>2.12</v>
      </c>
      <c r="I2310" s="71">
        <v>0</v>
      </c>
    </row>
    <row r="2311" spans="1:9">
      <c r="A2311" t="s">
        <v>4066</v>
      </c>
      <c r="B2311" t="s">
        <v>4062</v>
      </c>
      <c r="C2311">
        <v>0.73</v>
      </c>
      <c r="D2311" s="70">
        <v>46105</v>
      </c>
      <c r="E2311" s="70">
        <v>46126</v>
      </c>
      <c r="F2311" s="70">
        <v>46105</v>
      </c>
      <c r="G2311" s="70">
        <v>46126</v>
      </c>
      <c r="H2311">
        <v>2.35</v>
      </c>
      <c r="I2311" s="71">
        <v>0</v>
      </c>
    </row>
    <row r="2312" spans="1:9">
      <c r="A2312" t="s">
        <v>4435</v>
      </c>
      <c r="B2312" t="s">
        <v>4135</v>
      </c>
      <c r="C2312">
        <v>0.73</v>
      </c>
      <c r="D2312" s="70">
        <v>46105</v>
      </c>
      <c r="E2312" s="70">
        <v>46126</v>
      </c>
      <c r="F2312" s="70">
        <v>46105</v>
      </c>
      <c r="G2312" s="70">
        <v>46126</v>
      </c>
      <c r="H2312">
        <v>3.42</v>
      </c>
      <c r="I2312" s="71">
        <v>0</v>
      </c>
    </row>
    <row r="2313" spans="1:9">
      <c r="A2313" t="s">
        <v>4015</v>
      </c>
      <c r="B2313" t="s">
        <v>4001</v>
      </c>
      <c r="C2313">
        <v>0.73</v>
      </c>
      <c r="D2313" s="70">
        <v>46105</v>
      </c>
      <c r="E2313" s="70">
        <v>46126</v>
      </c>
      <c r="F2313" s="70">
        <v>46105</v>
      </c>
      <c r="G2313" s="70">
        <v>46126</v>
      </c>
      <c r="H2313">
        <v>2.38</v>
      </c>
      <c r="I2313" s="71">
        <v>0</v>
      </c>
    </row>
    <row r="2314" spans="1:9">
      <c r="A2314" t="s">
        <v>4067</v>
      </c>
      <c r="B2314" t="s">
        <v>4062</v>
      </c>
      <c r="C2314">
        <v>0.73</v>
      </c>
      <c r="D2314" s="70">
        <v>46105</v>
      </c>
      <c r="E2314" s="70">
        <v>46126</v>
      </c>
      <c r="F2314" s="70">
        <v>46105</v>
      </c>
      <c r="G2314" s="70">
        <v>46126</v>
      </c>
      <c r="H2314">
        <v>2.62</v>
      </c>
      <c r="I2314" s="71">
        <v>0</v>
      </c>
    </row>
    <row r="2315" spans="1:9">
      <c r="A2315" t="s">
        <v>4232</v>
      </c>
      <c r="B2315" t="s">
        <v>4115</v>
      </c>
      <c r="C2315">
        <v>0.73</v>
      </c>
      <c r="D2315" s="70">
        <v>46105</v>
      </c>
      <c r="E2315" s="70">
        <v>46126</v>
      </c>
      <c r="F2315" s="70">
        <v>46105</v>
      </c>
      <c r="G2315" s="70">
        <v>46126</v>
      </c>
      <c r="H2315">
        <v>3.69</v>
      </c>
      <c r="I2315" s="71">
        <v>0</v>
      </c>
    </row>
    <row r="2316" spans="1:9">
      <c r="A2316" t="s">
        <v>4226</v>
      </c>
      <c r="B2316" t="s">
        <v>4001</v>
      </c>
      <c r="C2316">
        <v>0.73</v>
      </c>
      <c r="D2316" s="70">
        <v>46105</v>
      </c>
      <c r="E2316" s="70">
        <v>46126</v>
      </c>
      <c r="F2316" s="70">
        <v>46105</v>
      </c>
      <c r="G2316" s="70">
        <v>46126</v>
      </c>
      <c r="H2316">
        <v>2.46</v>
      </c>
      <c r="I2316" s="71">
        <v>0</v>
      </c>
    </row>
    <row r="2317" spans="1:9">
      <c r="A2317" t="s">
        <v>4246</v>
      </c>
      <c r="B2317" t="s">
        <v>4062</v>
      </c>
      <c r="C2317">
        <v>0.73</v>
      </c>
      <c r="D2317" s="70">
        <v>46105</v>
      </c>
      <c r="E2317" s="70">
        <v>46126</v>
      </c>
      <c r="F2317" s="70">
        <v>46105</v>
      </c>
      <c r="G2317" s="70">
        <v>46126</v>
      </c>
      <c r="H2317">
        <v>2.69</v>
      </c>
      <c r="I2317" s="71">
        <v>0</v>
      </c>
    </row>
    <row r="2318" spans="1:9">
      <c r="A2318" t="s">
        <v>4436</v>
      </c>
      <c r="B2318" t="s">
        <v>4135</v>
      </c>
      <c r="C2318">
        <v>0.73</v>
      </c>
      <c r="D2318" s="70">
        <v>46105</v>
      </c>
      <c r="E2318" s="70">
        <v>46126</v>
      </c>
      <c r="F2318" s="70">
        <v>46105</v>
      </c>
      <c r="G2318" s="70">
        <v>46126</v>
      </c>
      <c r="H2318">
        <v>3.77</v>
      </c>
      <c r="I2318" s="71">
        <v>0</v>
      </c>
    </row>
    <row r="2319" spans="1:9">
      <c r="A2319" t="s">
        <v>4132</v>
      </c>
      <c r="B2319" t="s">
        <v>4001</v>
      </c>
      <c r="C2319">
        <v>0.73</v>
      </c>
      <c r="D2319" s="70">
        <v>46105</v>
      </c>
      <c r="E2319" s="70">
        <v>46126</v>
      </c>
      <c r="F2319" s="70">
        <v>46105</v>
      </c>
      <c r="G2319" s="70">
        <v>46126</v>
      </c>
      <c r="H2319">
        <v>2.73</v>
      </c>
      <c r="I2319" s="71">
        <v>0</v>
      </c>
    </row>
    <row r="2320" spans="1:9">
      <c r="A2320" t="s">
        <v>4172</v>
      </c>
      <c r="B2320" t="s">
        <v>4062</v>
      </c>
      <c r="C2320">
        <v>0.73</v>
      </c>
      <c r="D2320" s="70">
        <v>46105</v>
      </c>
      <c r="E2320" s="70">
        <v>46126</v>
      </c>
      <c r="F2320" s="70">
        <v>46105</v>
      </c>
      <c r="G2320" s="70">
        <v>46126</v>
      </c>
      <c r="H2320">
        <v>2.96</v>
      </c>
      <c r="I2320" s="71">
        <v>0</v>
      </c>
    </row>
    <row r="2321" spans="1:9">
      <c r="A2321" t="s">
        <v>4385</v>
      </c>
      <c r="B2321" t="s">
        <v>4115</v>
      </c>
      <c r="C2321">
        <v>0.73</v>
      </c>
      <c r="D2321" s="70">
        <v>46105</v>
      </c>
      <c r="E2321" s="70">
        <v>46126</v>
      </c>
      <c r="F2321" s="70">
        <v>46105</v>
      </c>
      <c r="G2321" s="70">
        <v>46126</v>
      </c>
      <c r="H2321">
        <v>4.1500000000000004</v>
      </c>
      <c r="I2321" s="71">
        <v>0</v>
      </c>
    </row>
    <row r="2322" spans="1:9">
      <c r="A2322" t="s">
        <v>4493</v>
      </c>
      <c r="B2322" t="s">
        <v>4135</v>
      </c>
      <c r="C2322">
        <v>0.73</v>
      </c>
      <c r="D2322" s="70">
        <v>46106</v>
      </c>
      <c r="E2322" s="70">
        <v>46127</v>
      </c>
      <c r="F2322" s="70">
        <v>46106</v>
      </c>
      <c r="G2322" s="70">
        <v>46127</v>
      </c>
      <c r="H2322">
        <v>3.12</v>
      </c>
      <c r="I2322" s="71">
        <v>0</v>
      </c>
    </row>
    <row r="2323" spans="1:9">
      <c r="A2323" t="s">
        <v>4497</v>
      </c>
      <c r="B2323" t="s">
        <v>4135</v>
      </c>
      <c r="C2323">
        <v>0.73</v>
      </c>
      <c r="D2323" s="70">
        <v>46106</v>
      </c>
      <c r="E2323" s="70">
        <v>46127</v>
      </c>
      <c r="F2323" s="70">
        <v>46106</v>
      </c>
      <c r="G2323" s="70">
        <v>46127</v>
      </c>
      <c r="H2323">
        <v>3.46</v>
      </c>
      <c r="I2323" s="71">
        <v>0</v>
      </c>
    </row>
    <row r="2324" spans="1:9">
      <c r="A2324" t="s">
        <v>4348</v>
      </c>
      <c r="B2324" t="s">
        <v>4740</v>
      </c>
      <c r="C2324">
        <v>0.27</v>
      </c>
      <c r="D2324" s="70">
        <v>46106</v>
      </c>
      <c r="E2324" s="70">
        <v>46113</v>
      </c>
      <c r="F2324" s="70">
        <v>46106</v>
      </c>
      <c r="G2324" s="70">
        <v>46113</v>
      </c>
      <c r="H2324">
        <v>2.73</v>
      </c>
      <c r="I2324" s="71">
        <v>0</v>
      </c>
    </row>
    <row r="2325" spans="1:9">
      <c r="A2325" t="s">
        <v>4366</v>
      </c>
      <c r="B2325" t="s">
        <v>4001</v>
      </c>
      <c r="C2325">
        <v>0.73</v>
      </c>
      <c r="D2325" s="70">
        <v>46106</v>
      </c>
      <c r="E2325" s="70">
        <v>46127</v>
      </c>
      <c r="F2325" s="70">
        <v>46106</v>
      </c>
      <c r="G2325" s="70">
        <v>46127</v>
      </c>
      <c r="H2325">
        <v>2.81</v>
      </c>
      <c r="I2325" s="71">
        <v>0</v>
      </c>
    </row>
    <row r="2326" spans="1:9">
      <c r="A2326" t="s">
        <v>4380</v>
      </c>
      <c r="B2326" t="s">
        <v>4062</v>
      </c>
      <c r="C2326">
        <v>0.73</v>
      </c>
      <c r="D2326" s="70">
        <v>46106</v>
      </c>
      <c r="E2326" s="70">
        <v>46127</v>
      </c>
      <c r="F2326" s="70">
        <v>46106</v>
      </c>
      <c r="G2326" s="70">
        <v>46127</v>
      </c>
      <c r="H2326">
        <v>3.04</v>
      </c>
      <c r="I2326" s="71">
        <v>0</v>
      </c>
    </row>
    <row r="2327" spans="1:9">
      <c r="A2327" t="s">
        <v>4284</v>
      </c>
      <c r="B2327" t="s">
        <v>4001</v>
      </c>
      <c r="C2327">
        <v>0.73</v>
      </c>
      <c r="D2327" s="70">
        <v>46106</v>
      </c>
      <c r="E2327" s="70">
        <v>46127</v>
      </c>
      <c r="F2327" s="70">
        <v>46106</v>
      </c>
      <c r="G2327" s="70">
        <v>46127</v>
      </c>
      <c r="H2327">
        <v>2.81</v>
      </c>
      <c r="I2327" s="71">
        <v>0</v>
      </c>
    </row>
    <row r="2328" spans="1:9">
      <c r="A2328" t="s">
        <v>4311</v>
      </c>
      <c r="B2328" t="s">
        <v>4062</v>
      </c>
      <c r="C2328">
        <v>0.73</v>
      </c>
      <c r="D2328" s="70">
        <v>46106</v>
      </c>
      <c r="E2328" s="70">
        <v>46127</v>
      </c>
      <c r="F2328" s="70">
        <v>46106</v>
      </c>
      <c r="G2328" s="70">
        <v>46127</v>
      </c>
      <c r="H2328">
        <v>3.04</v>
      </c>
      <c r="I2328" s="71">
        <v>0</v>
      </c>
    </row>
    <row r="2329" spans="1:9">
      <c r="A2329" t="s">
        <v>4476</v>
      </c>
      <c r="B2329" t="s">
        <v>4135</v>
      </c>
      <c r="C2329">
        <v>0.73</v>
      </c>
      <c r="D2329" s="70">
        <v>46109</v>
      </c>
      <c r="E2329" s="70">
        <v>46130</v>
      </c>
      <c r="F2329" s="70">
        <v>46109</v>
      </c>
      <c r="G2329" s="70">
        <v>46130</v>
      </c>
      <c r="H2329">
        <v>3.46</v>
      </c>
      <c r="I2329" s="71">
        <v>0</v>
      </c>
    </row>
    <row r="2330" spans="1:9">
      <c r="A2330" t="s">
        <v>4495</v>
      </c>
      <c r="B2330" t="s">
        <v>4135</v>
      </c>
      <c r="C2330">
        <v>0.73</v>
      </c>
      <c r="D2330" s="70">
        <v>46109</v>
      </c>
      <c r="E2330" s="70">
        <v>46130</v>
      </c>
      <c r="F2330" s="70">
        <v>46109</v>
      </c>
      <c r="G2330" s="70">
        <v>46130</v>
      </c>
      <c r="H2330">
        <v>3.27</v>
      </c>
      <c r="I2330" s="71">
        <v>0</v>
      </c>
    </row>
    <row r="2331" spans="1:9">
      <c r="A2331" t="s">
        <v>4499</v>
      </c>
      <c r="B2331" t="s">
        <v>4135</v>
      </c>
      <c r="C2331">
        <v>0.73</v>
      </c>
      <c r="D2331" s="70">
        <v>46109</v>
      </c>
      <c r="E2331" s="70">
        <v>46130</v>
      </c>
      <c r="F2331" s="70">
        <v>46109</v>
      </c>
      <c r="G2331" s="70">
        <v>46130</v>
      </c>
      <c r="H2331">
        <v>3.69</v>
      </c>
      <c r="I2331" s="71">
        <v>0</v>
      </c>
    </row>
    <row r="2332" spans="1:9">
      <c r="A2332" t="s">
        <v>4381</v>
      </c>
      <c r="B2332" t="s">
        <v>4001</v>
      </c>
      <c r="C2332">
        <v>0.73</v>
      </c>
      <c r="D2332" s="70">
        <v>46109</v>
      </c>
      <c r="E2332" s="70">
        <v>46130</v>
      </c>
      <c r="F2332" s="70">
        <v>46109</v>
      </c>
      <c r="G2332" s="70">
        <v>46130</v>
      </c>
      <c r="H2332">
        <v>2.69</v>
      </c>
      <c r="I2332" s="71">
        <v>0</v>
      </c>
    </row>
    <row r="2333" spans="1:9">
      <c r="A2333" t="s">
        <v>4202</v>
      </c>
      <c r="B2333" t="s">
        <v>4115</v>
      </c>
      <c r="C2333">
        <v>0.73</v>
      </c>
      <c r="D2333" s="70">
        <v>46111</v>
      </c>
      <c r="E2333" s="70">
        <v>46132</v>
      </c>
      <c r="F2333" s="70">
        <v>46111</v>
      </c>
      <c r="G2333" s="70">
        <v>46132</v>
      </c>
      <c r="H2333">
        <v>3.62</v>
      </c>
      <c r="I2333" s="71">
        <v>0</v>
      </c>
    </row>
    <row r="2334" spans="1:9">
      <c r="A2334" t="s">
        <v>4203</v>
      </c>
      <c r="B2334" t="s">
        <v>4115</v>
      </c>
      <c r="C2334">
        <v>0.73</v>
      </c>
      <c r="D2334" s="70">
        <v>46111</v>
      </c>
      <c r="E2334" s="70">
        <v>46132</v>
      </c>
      <c r="F2334" s="70">
        <v>46111</v>
      </c>
      <c r="G2334" s="70">
        <v>46132</v>
      </c>
      <c r="H2334">
        <v>3.73</v>
      </c>
      <c r="I2334" s="71">
        <v>0</v>
      </c>
    </row>
    <row r="2335" spans="1:9">
      <c r="A2335" t="s">
        <v>4210</v>
      </c>
      <c r="B2335" t="s">
        <v>4115</v>
      </c>
      <c r="C2335">
        <v>0.73</v>
      </c>
      <c r="D2335" s="70">
        <v>46111</v>
      </c>
      <c r="E2335" s="70">
        <v>46132</v>
      </c>
      <c r="F2335" s="70">
        <v>46111</v>
      </c>
      <c r="G2335" s="70">
        <v>46132</v>
      </c>
      <c r="H2335">
        <v>3.31</v>
      </c>
      <c r="I2335" s="71">
        <v>0</v>
      </c>
    </row>
    <row r="2336" spans="1:9">
      <c r="A2336" t="s">
        <v>4211</v>
      </c>
      <c r="B2336" t="s">
        <v>4115</v>
      </c>
      <c r="C2336">
        <v>0.73</v>
      </c>
      <c r="D2336" s="70">
        <v>46111</v>
      </c>
      <c r="E2336" s="70">
        <v>46132</v>
      </c>
      <c r="F2336" s="70">
        <v>46111</v>
      </c>
      <c r="G2336" s="70">
        <v>46132</v>
      </c>
      <c r="H2336">
        <v>3.5</v>
      </c>
      <c r="I2336" s="71">
        <v>0</v>
      </c>
    </row>
    <row r="2337" spans="1:9">
      <c r="A2337" t="s">
        <v>4354</v>
      </c>
      <c r="B2337" t="s">
        <v>4115</v>
      </c>
      <c r="C2337">
        <v>0.73</v>
      </c>
      <c r="D2337" s="70">
        <v>46111</v>
      </c>
      <c r="E2337" s="70">
        <v>46132</v>
      </c>
      <c r="F2337" s="70">
        <v>46111</v>
      </c>
      <c r="G2337" s="70">
        <v>46132</v>
      </c>
      <c r="H2337">
        <v>3.69</v>
      </c>
      <c r="I2337" s="71">
        <v>0</v>
      </c>
    </row>
    <row r="2338" spans="1:9">
      <c r="A2338" t="s">
        <v>4294</v>
      </c>
      <c r="B2338" t="s">
        <v>4115</v>
      </c>
      <c r="C2338">
        <v>0.73</v>
      </c>
      <c r="D2338" s="70">
        <v>46111</v>
      </c>
      <c r="E2338" s="70">
        <v>46132</v>
      </c>
      <c r="F2338" s="70">
        <v>46111</v>
      </c>
      <c r="G2338" s="70">
        <v>46132</v>
      </c>
      <c r="H2338">
        <v>3.85</v>
      </c>
      <c r="I2338" s="71">
        <v>0</v>
      </c>
    </row>
    <row r="2339" spans="1:9">
      <c r="A2339" t="s">
        <v>3863</v>
      </c>
      <c r="B2339" t="s">
        <v>4731</v>
      </c>
      <c r="C2339">
        <v>0.27</v>
      </c>
      <c r="D2339" s="70">
        <v>46114</v>
      </c>
      <c r="E2339" s="70">
        <v>46121</v>
      </c>
      <c r="F2339" s="70">
        <v>46114</v>
      </c>
      <c r="G2339" s="70">
        <v>46121</v>
      </c>
      <c r="H2339">
        <v>3.04</v>
      </c>
      <c r="I2339" s="71">
        <v>0</v>
      </c>
    </row>
    <row r="2340" spans="1:9">
      <c r="A2340" t="s">
        <v>4144</v>
      </c>
      <c r="B2340" t="s">
        <v>4731</v>
      </c>
      <c r="C2340">
        <v>0.27</v>
      </c>
      <c r="D2340" s="70">
        <v>46114</v>
      </c>
      <c r="E2340" s="70">
        <v>46121</v>
      </c>
      <c r="F2340" s="70">
        <v>46114</v>
      </c>
      <c r="G2340" s="70">
        <v>46121</v>
      </c>
      <c r="H2340">
        <v>3.04</v>
      </c>
      <c r="I2340" s="71">
        <v>0</v>
      </c>
    </row>
    <row r="2341" spans="1:9">
      <c r="A2341" t="s">
        <v>4295</v>
      </c>
      <c r="B2341" t="s">
        <v>4731</v>
      </c>
      <c r="C2341">
        <v>0.27</v>
      </c>
      <c r="D2341" s="70">
        <v>46114</v>
      </c>
      <c r="E2341" s="70">
        <v>46121</v>
      </c>
      <c r="F2341" s="70">
        <v>46114</v>
      </c>
      <c r="G2341" s="70">
        <v>46121</v>
      </c>
      <c r="H2341">
        <v>3.04</v>
      </c>
      <c r="I2341" s="71">
        <v>0</v>
      </c>
    </row>
    <row r="2342" spans="1:9">
      <c r="A2342" t="s">
        <v>4397</v>
      </c>
      <c r="B2342" t="s">
        <v>4062</v>
      </c>
      <c r="C2342">
        <v>0.73</v>
      </c>
      <c r="D2342" s="70">
        <v>46114</v>
      </c>
      <c r="E2342" s="70">
        <v>46135</v>
      </c>
      <c r="F2342" s="70">
        <v>46114</v>
      </c>
      <c r="G2342" s="70">
        <v>46135</v>
      </c>
      <c r="H2342">
        <v>2.73</v>
      </c>
      <c r="I2342" s="71">
        <v>0</v>
      </c>
    </row>
    <row r="2343" spans="1:9">
      <c r="A2343" t="s">
        <v>711</v>
      </c>
      <c r="B2343" t="s">
        <v>4743</v>
      </c>
      <c r="C2343">
        <v>0.27</v>
      </c>
      <c r="D2343" s="70">
        <v>46119</v>
      </c>
      <c r="E2343" s="70">
        <v>46126</v>
      </c>
      <c r="F2343" s="70">
        <v>46119</v>
      </c>
      <c r="G2343" s="70">
        <v>46126</v>
      </c>
      <c r="H2343">
        <v>3.15</v>
      </c>
      <c r="I2343" s="71">
        <v>0</v>
      </c>
    </row>
    <row r="2344" spans="1:9">
      <c r="A2344" t="s">
        <v>4399</v>
      </c>
      <c r="B2344" t="s">
        <v>4743</v>
      </c>
      <c r="C2344">
        <v>0.27</v>
      </c>
      <c r="D2344" s="70">
        <v>46119</v>
      </c>
      <c r="E2344" s="70">
        <v>46126</v>
      </c>
      <c r="F2344" s="70">
        <v>46119</v>
      </c>
      <c r="G2344" s="70">
        <v>46126</v>
      </c>
      <c r="H2344">
        <v>3.15</v>
      </c>
      <c r="I2344" s="71">
        <v>0</v>
      </c>
    </row>
    <row r="2345" spans="1:9">
      <c r="A2345" t="s">
        <v>4475</v>
      </c>
      <c r="B2345" t="s">
        <v>4741</v>
      </c>
      <c r="C2345">
        <v>0.27</v>
      </c>
      <c r="D2345" s="70">
        <v>46123</v>
      </c>
      <c r="E2345" s="70">
        <v>46130</v>
      </c>
      <c r="F2345" s="70">
        <v>46123</v>
      </c>
      <c r="G2345" s="70">
        <v>46130</v>
      </c>
      <c r="H2345">
        <v>3.31</v>
      </c>
      <c r="I2345" s="71">
        <v>0</v>
      </c>
    </row>
    <row r="2346" spans="1:9">
      <c r="A2346" t="s">
        <v>4492</v>
      </c>
      <c r="B2346" t="s">
        <v>4741</v>
      </c>
      <c r="C2346">
        <v>0.27</v>
      </c>
      <c r="D2346" s="70">
        <v>46123</v>
      </c>
      <c r="E2346" s="70">
        <v>46130</v>
      </c>
      <c r="F2346" s="70">
        <v>46123</v>
      </c>
      <c r="G2346" s="70">
        <v>46130</v>
      </c>
      <c r="H2346">
        <v>3.12</v>
      </c>
      <c r="I2346" s="71">
        <v>0</v>
      </c>
    </row>
    <row r="2347" spans="1:9">
      <c r="A2347" t="s">
        <v>3989</v>
      </c>
      <c r="B2347" t="s">
        <v>3202</v>
      </c>
      <c r="C2347">
        <v>0.73</v>
      </c>
      <c r="D2347" s="70">
        <v>46123</v>
      </c>
      <c r="E2347" s="70">
        <v>46144</v>
      </c>
      <c r="F2347" s="70">
        <v>46123</v>
      </c>
      <c r="G2347" s="70">
        <v>46144</v>
      </c>
      <c r="H2347">
        <v>3.04</v>
      </c>
      <c r="I2347" s="71">
        <v>0</v>
      </c>
    </row>
    <row r="2348" spans="1:9">
      <c r="A2348" t="s">
        <v>4496</v>
      </c>
      <c r="B2348" t="s">
        <v>4741</v>
      </c>
      <c r="C2348">
        <v>0.27</v>
      </c>
      <c r="D2348" s="70">
        <v>46123</v>
      </c>
      <c r="E2348" s="70">
        <v>46130</v>
      </c>
      <c r="F2348" s="70">
        <v>46123</v>
      </c>
      <c r="G2348" s="70">
        <v>46130</v>
      </c>
      <c r="H2348">
        <v>3.54</v>
      </c>
      <c r="I2348" s="71">
        <v>0</v>
      </c>
    </row>
    <row r="2349" spans="1:9">
      <c r="A2349" t="s">
        <v>4239</v>
      </c>
      <c r="B2349" t="s">
        <v>3202</v>
      </c>
      <c r="C2349">
        <v>0.73</v>
      </c>
      <c r="D2349" s="70">
        <v>46123</v>
      </c>
      <c r="E2349" s="70">
        <v>46144</v>
      </c>
      <c r="F2349" s="70">
        <v>46123</v>
      </c>
      <c r="G2349" s="70">
        <v>46144</v>
      </c>
      <c r="H2349">
        <v>3.04</v>
      </c>
      <c r="I2349" s="71">
        <v>0</v>
      </c>
    </row>
    <row r="2350" spans="1:9">
      <c r="A2350" t="s">
        <v>4365</v>
      </c>
      <c r="B2350" t="s">
        <v>3202</v>
      </c>
      <c r="C2350">
        <v>0.73</v>
      </c>
      <c r="D2350" s="70">
        <v>46123</v>
      </c>
      <c r="E2350" s="70">
        <v>46144</v>
      </c>
      <c r="F2350" s="70">
        <v>46123</v>
      </c>
      <c r="G2350" s="70">
        <v>46144</v>
      </c>
      <c r="H2350">
        <v>3.04</v>
      </c>
      <c r="I2350" s="71">
        <v>0</v>
      </c>
    </row>
    <row r="2351" spans="1:9">
      <c r="A2351" t="s">
        <v>1010</v>
      </c>
      <c r="B2351" t="s">
        <v>4741</v>
      </c>
      <c r="C2351">
        <v>0.27</v>
      </c>
      <c r="D2351" s="70">
        <v>46127</v>
      </c>
      <c r="E2351" s="70">
        <v>46134</v>
      </c>
      <c r="F2351" s="70">
        <v>46127</v>
      </c>
      <c r="G2351" s="70">
        <v>46134</v>
      </c>
      <c r="H2351">
        <v>3.08</v>
      </c>
      <c r="I2351" s="71">
        <v>0</v>
      </c>
    </row>
    <row r="2352" spans="1:9">
      <c r="A2352" t="s">
        <v>4444</v>
      </c>
      <c r="B2352" t="s">
        <v>4741</v>
      </c>
      <c r="C2352">
        <v>0.27</v>
      </c>
      <c r="D2352" s="70">
        <v>46127</v>
      </c>
      <c r="E2352" s="70">
        <v>46134</v>
      </c>
      <c r="F2352" s="70">
        <v>46127</v>
      </c>
      <c r="G2352" s="70">
        <v>46134</v>
      </c>
      <c r="H2352">
        <v>3.23</v>
      </c>
      <c r="I2352" s="71">
        <v>0</v>
      </c>
    </row>
    <row r="2353" spans="1:9">
      <c r="A2353" t="s">
        <v>2217</v>
      </c>
      <c r="B2353" t="s">
        <v>4727</v>
      </c>
      <c r="C2353">
        <v>0.27</v>
      </c>
      <c r="D2353" s="70">
        <v>46127</v>
      </c>
      <c r="E2353" s="70">
        <v>46134</v>
      </c>
      <c r="F2353" s="70">
        <v>46127</v>
      </c>
      <c r="G2353" s="70">
        <v>46134</v>
      </c>
      <c r="H2353">
        <v>3.88</v>
      </c>
      <c r="I2353" s="71">
        <v>0</v>
      </c>
    </row>
    <row r="2354" spans="1:9">
      <c r="A2354" t="s">
        <v>1012</v>
      </c>
      <c r="B2354" t="s">
        <v>4741</v>
      </c>
      <c r="C2354">
        <v>0.27</v>
      </c>
      <c r="D2354" s="70">
        <v>46127</v>
      </c>
      <c r="E2354" s="70">
        <v>46134</v>
      </c>
      <c r="F2354" s="70">
        <v>46127</v>
      </c>
      <c r="G2354" s="70">
        <v>46134</v>
      </c>
      <c r="H2354">
        <v>2.73</v>
      </c>
      <c r="I2354" s="71">
        <v>0</v>
      </c>
    </row>
    <row r="2355" spans="1:9">
      <c r="A2355" t="s">
        <v>4445</v>
      </c>
      <c r="B2355" t="s">
        <v>4741</v>
      </c>
      <c r="C2355">
        <v>0.27</v>
      </c>
      <c r="D2355" s="70">
        <v>46127</v>
      </c>
      <c r="E2355" s="70">
        <v>46134</v>
      </c>
      <c r="F2355" s="70">
        <v>46127</v>
      </c>
      <c r="G2355" s="70">
        <v>46134</v>
      </c>
      <c r="H2355">
        <v>3</v>
      </c>
      <c r="I2355" s="71">
        <v>0</v>
      </c>
    </row>
    <row r="2356" spans="1:9">
      <c r="A2356" t="s">
        <v>1014</v>
      </c>
      <c r="B2356" t="s">
        <v>4741</v>
      </c>
      <c r="C2356">
        <v>0.27</v>
      </c>
      <c r="D2356" s="70">
        <v>46127</v>
      </c>
      <c r="E2356" s="70">
        <v>46134</v>
      </c>
      <c r="F2356" s="70">
        <v>46127</v>
      </c>
      <c r="G2356" s="70">
        <v>46134</v>
      </c>
      <c r="H2356">
        <v>3.08</v>
      </c>
      <c r="I2356" s="71">
        <v>0</v>
      </c>
    </row>
    <row r="2357" spans="1:9">
      <c r="A2357" t="s">
        <v>4447</v>
      </c>
      <c r="B2357" t="s">
        <v>4741</v>
      </c>
      <c r="C2357">
        <v>0.27</v>
      </c>
      <c r="D2357" s="70">
        <v>46127</v>
      </c>
      <c r="E2357" s="70">
        <v>46134</v>
      </c>
      <c r="F2357" s="70">
        <v>46127</v>
      </c>
      <c r="G2357" s="70">
        <v>46134</v>
      </c>
      <c r="H2357">
        <v>3.35</v>
      </c>
      <c r="I2357" s="71">
        <v>0</v>
      </c>
    </row>
    <row r="2358" spans="1:9">
      <c r="A2358" t="s">
        <v>4386</v>
      </c>
      <c r="B2358" t="s">
        <v>4742</v>
      </c>
      <c r="C2358">
        <v>0.27</v>
      </c>
      <c r="D2358" s="70">
        <v>46127</v>
      </c>
      <c r="E2358" s="70">
        <v>46134</v>
      </c>
      <c r="F2358" s="70">
        <v>46127</v>
      </c>
      <c r="G2358" s="70">
        <v>46134</v>
      </c>
      <c r="H2358">
        <v>3.15</v>
      </c>
      <c r="I2358" s="71">
        <v>0</v>
      </c>
    </row>
    <row r="2359" spans="1:9">
      <c r="A2359" t="s">
        <v>4347</v>
      </c>
      <c r="B2359" t="s">
        <v>4742</v>
      </c>
      <c r="C2359">
        <v>0.27</v>
      </c>
      <c r="D2359" s="70">
        <v>46127</v>
      </c>
      <c r="E2359" s="70">
        <v>46134</v>
      </c>
      <c r="F2359" s="70">
        <v>46127</v>
      </c>
      <c r="G2359" s="70">
        <v>46134</v>
      </c>
      <c r="H2359">
        <v>3.15</v>
      </c>
      <c r="I2359" s="71">
        <v>0</v>
      </c>
    </row>
    <row r="2360" spans="1:9">
      <c r="A2360" t="s">
        <v>4501</v>
      </c>
      <c r="B2360" t="s">
        <v>4135</v>
      </c>
      <c r="C2360">
        <v>0.73</v>
      </c>
      <c r="D2360" s="70">
        <v>46127</v>
      </c>
      <c r="E2360" s="70">
        <v>46148</v>
      </c>
      <c r="F2360" s="70">
        <v>46127</v>
      </c>
      <c r="G2360" s="70">
        <v>46148</v>
      </c>
      <c r="H2360">
        <v>3.15</v>
      </c>
      <c r="I2360" s="71">
        <v>0</v>
      </c>
    </row>
    <row r="2361" spans="1:9">
      <c r="A2361" t="s">
        <v>4437</v>
      </c>
      <c r="B2361" t="s">
        <v>4135</v>
      </c>
      <c r="C2361">
        <v>0.73</v>
      </c>
      <c r="D2361" s="70">
        <v>46127</v>
      </c>
      <c r="E2361" s="70">
        <v>46148</v>
      </c>
      <c r="F2361" s="70">
        <v>46127</v>
      </c>
      <c r="G2361" s="70">
        <v>46148</v>
      </c>
      <c r="H2361">
        <v>3.15</v>
      </c>
      <c r="I2361" s="71">
        <v>0</v>
      </c>
    </row>
    <row r="2362" spans="1:9">
      <c r="A2362" t="s">
        <v>4162</v>
      </c>
      <c r="B2362" t="s">
        <v>4722</v>
      </c>
      <c r="C2362">
        <v>0.27</v>
      </c>
      <c r="D2362" s="70">
        <v>46127</v>
      </c>
      <c r="E2362" s="70">
        <v>46134</v>
      </c>
      <c r="F2362" s="70">
        <v>46127</v>
      </c>
      <c r="G2362" s="70">
        <v>46134</v>
      </c>
      <c r="H2362">
        <v>4.88</v>
      </c>
      <c r="I2362" s="71">
        <v>0</v>
      </c>
    </row>
    <row r="2363" spans="1:9">
      <c r="A2363" t="s">
        <v>4402</v>
      </c>
      <c r="B2363" t="s">
        <v>4742</v>
      </c>
      <c r="C2363">
        <v>0.27</v>
      </c>
      <c r="D2363" s="70">
        <v>46128</v>
      </c>
      <c r="E2363" s="70">
        <v>46135</v>
      </c>
      <c r="F2363" s="70">
        <v>46128</v>
      </c>
      <c r="G2363" s="70">
        <v>46135</v>
      </c>
      <c r="H2363">
        <v>3.19</v>
      </c>
      <c r="I2363" s="71">
        <v>0</v>
      </c>
    </row>
    <row r="2364" spans="1:9">
      <c r="A2364" t="s">
        <v>4527</v>
      </c>
      <c r="B2364" t="s">
        <v>4113</v>
      </c>
      <c r="C2364">
        <v>0.73</v>
      </c>
      <c r="D2364" s="70">
        <v>46131</v>
      </c>
      <c r="E2364" s="70">
        <v>46152</v>
      </c>
      <c r="F2364" s="70">
        <v>46131</v>
      </c>
      <c r="G2364" s="70">
        <v>46152</v>
      </c>
      <c r="H2364">
        <v>3.31</v>
      </c>
      <c r="I2364" s="71">
        <v>0</v>
      </c>
    </row>
    <row r="2365" spans="1:9">
      <c r="A2365" t="s">
        <v>4531</v>
      </c>
      <c r="B2365" t="s">
        <v>4113</v>
      </c>
      <c r="C2365">
        <v>0.73</v>
      </c>
      <c r="D2365" s="70">
        <v>46131</v>
      </c>
      <c r="E2365" s="70">
        <v>46152</v>
      </c>
      <c r="F2365" s="70">
        <v>46131</v>
      </c>
      <c r="G2365" s="70">
        <v>46152</v>
      </c>
      <c r="H2365">
        <v>3.12</v>
      </c>
      <c r="I2365" s="71">
        <v>0</v>
      </c>
    </row>
    <row r="2366" spans="1:9">
      <c r="A2366" t="s">
        <v>4533</v>
      </c>
      <c r="B2366" t="s">
        <v>4113</v>
      </c>
      <c r="C2366">
        <v>0.73</v>
      </c>
      <c r="D2366" s="70">
        <v>46131</v>
      </c>
      <c r="E2366" s="70">
        <v>46152</v>
      </c>
      <c r="F2366" s="70">
        <v>46131</v>
      </c>
      <c r="G2366" s="70">
        <v>46152</v>
      </c>
      <c r="H2366">
        <v>3.54</v>
      </c>
      <c r="I2366" s="71">
        <v>0</v>
      </c>
    </row>
    <row r="2367" spans="1:9">
      <c r="A2367" t="s">
        <v>4449</v>
      </c>
      <c r="B2367" t="s">
        <v>4743</v>
      </c>
      <c r="C2367">
        <v>0.27</v>
      </c>
      <c r="D2367" s="70">
        <v>46134</v>
      </c>
      <c r="E2367" s="70">
        <v>46141</v>
      </c>
      <c r="F2367" s="70">
        <v>46134</v>
      </c>
      <c r="G2367" s="70">
        <v>46141</v>
      </c>
      <c r="H2367">
        <v>2.65</v>
      </c>
      <c r="I2367" s="71">
        <v>0</v>
      </c>
    </row>
    <row r="2368" spans="1:9">
      <c r="A2368" t="s">
        <v>4529</v>
      </c>
      <c r="B2368" t="s">
        <v>4113</v>
      </c>
      <c r="C2368">
        <v>0.73</v>
      </c>
      <c r="D2368" s="70">
        <v>46135</v>
      </c>
      <c r="E2368" s="70">
        <v>46156</v>
      </c>
      <c r="F2368" s="70">
        <v>46135</v>
      </c>
      <c r="G2368" s="70">
        <v>46156</v>
      </c>
      <c r="H2368">
        <v>3.08</v>
      </c>
      <c r="I2368" s="71">
        <v>0</v>
      </c>
    </row>
    <row r="2369" spans="1:9">
      <c r="A2369" t="s">
        <v>4491</v>
      </c>
      <c r="B2369" t="s">
        <v>4113</v>
      </c>
      <c r="C2369">
        <v>0.73</v>
      </c>
      <c r="D2369" s="70">
        <v>46135</v>
      </c>
      <c r="E2369" s="70">
        <v>46156</v>
      </c>
      <c r="F2369" s="70">
        <v>46135</v>
      </c>
      <c r="G2369" s="70">
        <v>46156</v>
      </c>
      <c r="H2369">
        <v>3.23</v>
      </c>
      <c r="I2369" s="71">
        <v>0</v>
      </c>
    </row>
    <row r="2370" spans="1:9">
      <c r="A2370" t="s">
        <v>4512</v>
      </c>
      <c r="B2370" t="s">
        <v>3346</v>
      </c>
      <c r="C2370">
        <v>0.73</v>
      </c>
      <c r="D2370" s="70">
        <v>46135</v>
      </c>
      <c r="E2370" s="70">
        <v>46156</v>
      </c>
      <c r="F2370" s="70">
        <v>46135</v>
      </c>
      <c r="G2370" s="70">
        <v>46156</v>
      </c>
      <c r="H2370">
        <v>3.88</v>
      </c>
      <c r="I2370" s="71">
        <v>0</v>
      </c>
    </row>
    <row r="2371" spans="1:9">
      <c r="A2371" t="s">
        <v>4530</v>
      </c>
      <c r="B2371" t="s">
        <v>4113</v>
      </c>
      <c r="C2371">
        <v>0.73</v>
      </c>
      <c r="D2371" s="70">
        <v>46135</v>
      </c>
      <c r="E2371" s="70">
        <v>46156</v>
      </c>
      <c r="F2371" s="70">
        <v>46135</v>
      </c>
      <c r="G2371" s="70">
        <v>46156</v>
      </c>
      <c r="H2371">
        <v>2.73</v>
      </c>
      <c r="I2371" s="71">
        <v>0</v>
      </c>
    </row>
    <row r="2372" spans="1:9">
      <c r="A2372" t="s">
        <v>4494</v>
      </c>
      <c r="B2372" t="s">
        <v>4113</v>
      </c>
      <c r="C2372">
        <v>0.73</v>
      </c>
      <c r="D2372" s="70">
        <v>46135</v>
      </c>
      <c r="E2372" s="70">
        <v>46156</v>
      </c>
      <c r="F2372" s="70">
        <v>46135</v>
      </c>
      <c r="G2372" s="70">
        <v>46156</v>
      </c>
      <c r="H2372">
        <v>3</v>
      </c>
      <c r="I2372" s="71">
        <v>0</v>
      </c>
    </row>
    <row r="2373" spans="1:9">
      <c r="A2373" t="s">
        <v>4532</v>
      </c>
      <c r="B2373" t="s">
        <v>4113</v>
      </c>
      <c r="C2373">
        <v>0.73</v>
      </c>
      <c r="D2373" s="70">
        <v>46135</v>
      </c>
      <c r="E2373" s="70">
        <v>46156</v>
      </c>
      <c r="F2373" s="70">
        <v>46135</v>
      </c>
      <c r="G2373" s="70">
        <v>46156</v>
      </c>
      <c r="H2373">
        <v>3.08</v>
      </c>
      <c r="I2373" s="71">
        <v>0</v>
      </c>
    </row>
    <row r="2374" spans="1:9">
      <c r="A2374" t="s">
        <v>4498</v>
      </c>
      <c r="B2374" t="s">
        <v>4113</v>
      </c>
      <c r="C2374">
        <v>0.73</v>
      </c>
      <c r="D2374" s="70">
        <v>46135</v>
      </c>
      <c r="E2374" s="70">
        <v>46156</v>
      </c>
      <c r="F2374" s="70">
        <v>46135</v>
      </c>
      <c r="G2374" s="70">
        <v>46156</v>
      </c>
      <c r="H2374">
        <v>3.35</v>
      </c>
      <c r="I2374" s="71">
        <v>0</v>
      </c>
    </row>
    <row r="2375" spans="1:9">
      <c r="A2375" t="s">
        <v>4415</v>
      </c>
      <c r="B2375" t="s">
        <v>4115</v>
      </c>
      <c r="C2375">
        <v>0.73</v>
      </c>
      <c r="D2375" s="70">
        <v>46135</v>
      </c>
      <c r="E2375" s="70">
        <v>46156</v>
      </c>
      <c r="F2375" s="70">
        <v>46135</v>
      </c>
      <c r="G2375" s="70">
        <v>46156</v>
      </c>
      <c r="H2375">
        <v>3.15</v>
      </c>
      <c r="I2375" s="71">
        <v>0</v>
      </c>
    </row>
    <row r="2376" spans="1:9">
      <c r="A2376" t="s">
        <v>4396</v>
      </c>
      <c r="B2376" t="s">
        <v>4115</v>
      </c>
      <c r="C2376">
        <v>0.73</v>
      </c>
      <c r="D2376" s="70">
        <v>46135</v>
      </c>
      <c r="E2376" s="70">
        <v>46156</v>
      </c>
      <c r="F2376" s="70">
        <v>46135</v>
      </c>
      <c r="G2376" s="70">
        <v>46156</v>
      </c>
      <c r="H2376">
        <v>3.15</v>
      </c>
      <c r="I2376" s="71">
        <v>0</v>
      </c>
    </row>
    <row r="2377" spans="1:9">
      <c r="A2377" t="s">
        <v>4251</v>
      </c>
      <c r="B2377" t="s">
        <v>3753</v>
      </c>
      <c r="C2377">
        <v>0.73</v>
      </c>
      <c r="D2377" s="70">
        <v>46135</v>
      </c>
      <c r="E2377" s="70">
        <v>46156</v>
      </c>
      <c r="F2377" s="70">
        <v>46135</v>
      </c>
      <c r="G2377" s="70">
        <v>46156</v>
      </c>
      <c r="H2377">
        <v>4.88</v>
      </c>
      <c r="I2377" s="71">
        <v>0</v>
      </c>
    </row>
    <row r="2378" spans="1:9">
      <c r="A2378" t="s">
        <v>1221</v>
      </c>
      <c r="B2378" t="s">
        <v>4722</v>
      </c>
      <c r="C2378">
        <v>0.27</v>
      </c>
      <c r="D2378" s="70">
        <v>46137</v>
      </c>
      <c r="E2378" s="70">
        <v>46144</v>
      </c>
      <c r="F2378" s="70">
        <v>46137</v>
      </c>
      <c r="G2378" s="70">
        <v>46144</v>
      </c>
      <c r="H2378">
        <v>3.69</v>
      </c>
      <c r="I2378" s="71">
        <v>0</v>
      </c>
    </row>
    <row r="2379" spans="1:9">
      <c r="A2379" t="s">
        <v>4500</v>
      </c>
      <c r="B2379" t="s">
        <v>4741</v>
      </c>
      <c r="C2379">
        <v>0.27</v>
      </c>
      <c r="D2379" s="70">
        <v>46137</v>
      </c>
      <c r="E2379" s="70">
        <v>46144</v>
      </c>
      <c r="F2379" s="70">
        <v>46137</v>
      </c>
      <c r="G2379" s="70">
        <v>46144</v>
      </c>
      <c r="H2379">
        <v>3.15</v>
      </c>
      <c r="I2379" s="71">
        <v>0</v>
      </c>
    </row>
    <row r="2380" spans="1:9">
      <c r="A2380" t="s">
        <v>4448</v>
      </c>
      <c r="B2380" t="s">
        <v>4741</v>
      </c>
      <c r="C2380">
        <v>0.27</v>
      </c>
      <c r="D2380" s="70">
        <v>46137</v>
      </c>
      <c r="E2380" s="70">
        <v>46144</v>
      </c>
      <c r="F2380" s="70">
        <v>46137</v>
      </c>
      <c r="G2380" s="70">
        <v>46144</v>
      </c>
      <c r="H2380">
        <v>3.15</v>
      </c>
      <c r="I2380" s="71">
        <v>0</v>
      </c>
    </row>
    <row r="2381" spans="1:9">
      <c r="A2381" t="s">
        <v>4443</v>
      </c>
      <c r="B2381" t="s">
        <v>4115</v>
      </c>
      <c r="C2381">
        <v>0.73</v>
      </c>
      <c r="D2381" s="70">
        <v>46137</v>
      </c>
      <c r="E2381" s="70">
        <v>46158</v>
      </c>
      <c r="F2381" s="70">
        <v>46137</v>
      </c>
      <c r="G2381" s="70">
        <v>46158</v>
      </c>
      <c r="H2381">
        <v>3.19</v>
      </c>
      <c r="I2381" s="71">
        <v>0</v>
      </c>
    </row>
    <row r="2382" spans="1:9">
      <c r="A2382" t="s">
        <v>4178</v>
      </c>
      <c r="B2382" t="s">
        <v>4724</v>
      </c>
      <c r="C2382">
        <v>0.27</v>
      </c>
      <c r="D2382" s="70">
        <v>46137</v>
      </c>
      <c r="E2382" s="70">
        <v>46144</v>
      </c>
      <c r="F2382" s="70">
        <v>46137</v>
      </c>
      <c r="G2382" s="70">
        <v>46144</v>
      </c>
      <c r="H2382">
        <v>4.7300000000000004</v>
      </c>
      <c r="I2382" s="71">
        <v>0</v>
      </c>
    </row>
    <row r="2383" spans="1:9">
      <c r="A2383" t="s">
        <v>4200</v>
      </c>
      <c r="B2383" t="s">
        <v>4725</v>
      </c>
      <c r="C2383">
        <v>0.27</v>
      </c>
      <c r="D2383" s="70">
        <v>46139</v>
      </c>
      <c r="E2383" s="70">
        <v>46146</v>
      </c>
      <c r="F2383" s="70">
        <v>46139</v>
      </c>
      <c r="G2383" s="70">
        <v>46146</v>
      </c>
      <c r="H2383">
        <v>4.7300000000000004</v>
      </c>
      <c r="I2383" s="71">
        <v>0</v>
      </c>
    </row>
    <row r="2384" spans="1:9">
      <c r="A2384" t="s">
        <v>4201</v>
      </c>
      <c r="B2384" t="s">
        <v>4726</v>
      </c>
      <c r="C2384">
        <v>0.27</v>
      </c>
      <c r="D2384" s="70">
        <v>46139</v>
      </c>
      <c r="E2384" s="70">
        <v>46146</v>
      </c>
      <c r="F2384" s="70">
        <v>46139</v>
      </c>
      <c r="G2384" s="70">
        <v>46146</v>
      </c>
      <c r="H2384">
        <v>4.7300000000000004</v>
      </c>
      <c r="I2384" s="71">
        <v>0</v>
      </c>
    </row>
    <row r="2385" spans="1:9">
      <c r="A2385" t="s">
        <v>4503</v>
      </c>
      <c r="B2385" t="s">
        <v>4135</v>
      </c>
      <c r="C2385">
        <v>0.73</v>
      </c>
      <c r="D2385" s="70">
        <v>46142</v>
      </c>
      <c r="E2385" s="70">
        <v>46163</v>
      </c>
      <c r="F2385" s="70">
        <v>46142</v>
      </c>
      <c r="G2385" s="70">
        <v>46163</v>
      </c>
      <c r="H2385">
        <v>2.65</v>
      </c>
      <c r="I2385" s="71">
        <v>0</v>
      </c>
    </row>
    <row r="2386" spans="1:9">
      <c r="A2386" t="s">
        <v>4554</v>
      </c>
      <c r="B2386" t="s">
        <v>3753</v>
      </c>
      <c r="C2386">
        <v>0.73</v>
      </c>
      <c r="D2386" s="70">
        <v>46145</v>
      </c>
      <c r="E2386" s="70">
        <v>46166</v>
      </c>
      <c r="F2386" s="70">
        <v>46145</v>
      </c>
      <c r="G2386" s="70">
        <v>46166</v>
      </c>
      <c r="H2386">
        <v>3.69</v>
      </c>
      <c r="I2386" s="71">
        <v>0</v>
      </c>
    </row>
    <row r="2387" spans="1:9">
      <c r="A2387" t="s">
        <v>4534</v>
      </c>
      <c r="B2387" t="s">
        <v>4113</v>
      </c>
      <c r="C2387">
        <v>0.73</v>
      </c>
      <c r="D2387" s="70">
        <v>46145</v>
      </c>
      <c r="E2387" s="70">
        <v>46166</v>
      </c>
      <c r="F2387" s="70">
        <v>46145</v>
      </c>
      <c r="G2387" s="70">
        <v>46166</v>
      </c>
      <c r="H2387">
        <v>3.15</v>
      </c>
      <c r="I2387" s="71">
        <v>0</v>
      </c>
    </row>
    <row r="2388" spans="1:9">
      <c r="A2388" t="s">
        <v>4502</v>
      </c>
      <c r="B2388" t="s">
        <v>4113</v>
      </c>
      <c r="C2388">
        <v>0.73</v>
      </c>
      <c r="D2388" s="70">
        <v>46145</v>
      </c>
      <c r="E2388" s="70">
        <v>46166</v>
      </c>
      <c r="F2388" s="70">
        <v>46145</v>
      </c>
      <c r="G2388" s="70">
        <v>46166</v>
      </c>
      <c r="H2388">
        <v>3.15</v>
      </c>
      <c r="I2388" s="71">
        <v>0</v>
      </c>
    </row>
    <row r="2389" spans="1:9">
      <c r="A2389" t="s">
        <v>4274</v>
      </c>
      <c r="B2389" t="s">
        <v>3772</v>
      </c>
      <c r="C2389">
        <v>0.73</v>
      </c>
      <c r="D2389" s="70">
        <v>46145</v>
      </c>
      <c r="E2389" s="70">
        <v>46166</v>
      </c>
      <c r="F2389" s="70">
        <v>46145</v>
      </c>
      <c r="G2389" s="70">
        <v>46166</v>
      </c>
      <c r="H2389">
        <v>4.7300000000000004</v>
      </c>
      <c r="I2389" s="71">
        <v>0</v>
      </c>
    </row>
    <row r="2390" spans="1:9">
      <c r="A2390" t="s">
        <v>4538</v>
      </c>
      <c r="B2390" t="s">
        <v>4724</v>
      </c>
      <c r="C2390">
        <v>0.27</v>
      </c>
      <c r="D2390" s="70">
        <v>46146</v>
      </c>
      <c r="E2390" s="70">
        <v>46153</v>
      </c>
      <c r="F2390" s="70">
        <v>46146</v>
      </c>
      <c r="G2390" s="70">
        <v>46153</v>
      </c>
      <c r="H2390">
        <v>3.69</v>
      </c>
      <c r="I2390" s="71">
        <v>0</v>
      </c>
    </row>
    <row r="2391" spans="1:9">
      <c r="A2391" t="s">
        <v>4285</v>
      </c>
      <c r="B2391" t="s">
        <v>3821</v>
      </c>
      <c r="C2391">
        <v>0.73</v>
      </c>
      <c r="D2391" s="70">
        <v>46147</v>
      </c>
      <c r="E2391" s="70">
        <v>46172</v>
      </c>
      <c r="F2391" s="70">
        <v>46147</v>
      </c>
      <c r="G2391" s="70">
        <v>46172</v>
      </c>
      <c r="H2391">
        <v>4.7300000000000004</v>
      </c>
      <c r="I2391" s="71">
        <v>0</v>
      </c>
    </row>
    <row r="2392" spans="1:9">
      <c r="A2392" t="s">
        <v>4286</v>
      </c>
      <c r="B2392" t="s">
        <v>3823</v>
      </c>
      <c r="C2392">
        <v>0.73</v>
      </c>
      <c r="D2392" s="70">
        <v>46147</v>
      </c>
      <c r="E2392" s="70">
        <v>46172</v>
      </c>
      <c r="F2392" s="70">
        <v>46147</v>
      </c>
      <c r="G2392" s="70">
        <v>46172</v>
      </c>
      <c r="H2392">
        <v>4.7300000000000004</v>
      </c>
      <c r="I2392" s="71">
        <v>0</v>
      </c>
    </row>
    <row r="2393" spans="1:9">
      <c r="A2393" t="s">
        <v>1223</v>
      </c>
      <c r="B2393" t="s">
        <v>4722</v>
      </c>
      <c r="C2393">
        <v>0.27</v>
      </c>
      <c r="D2393" s="70">
        <v>46149</v>
      </c>
      <c r="E2393" s="70">
        <v>46156</v>
      </c>
      <c r="F2393" s="70">
        <v>46149</v>
      </c>
      <c r="G2393" s="70">
        <v>46156</v>
      </c>
      <c r="H2393">
        <v>3.12</v>
      </c>
      <c r="I2393" s="71">
        <v>0</v>
      </c>
    </row>
    <row r="2394" spans="1:9">
      <c r="A2394" t="s">
        <v>1225</v>
      </c>
      <c r="B2394" t="s">
        <v>4722</v>
      </c>
      <c r="C2394">
        <v>0.27</v>
      </c>
      <c r="D2394" s="70">
        <v>46149</v>
      </c>
      <c r="E2394" s="70">
        <v>46156</v>
      </c>
      <c r="F2394" s="70">
        <v>46149</v>
      </c>
      <c r="G2394" s="70">
        <v>46156</v>
      </c>
      <c r="H2394">
        <v>3.54</v>
      </c>
      <c r="I2394" s="71">
        <v>0</v>
      </c>
    </row>
    <row r="2395" spans="1:9">
      <c r="A2395" t="s">
        <v>1279</v>
      </c>
      <c r="B2395" t="s">
        <v>4725</v>
      </c>
      <c r="C2395">
        <v>0.27</v>
      </c>
      <c r="D2395" s="70">
        <v>46151</v>
      </c>
      <c r="E2395" s="70">
        <v>46158</v>
      </c>
      <c r="F2395" s="70">
        <v>46151</v>
      </c>
      <c r="G2395" s="70">
        <v>46158</v>
      </c>
      <c r="H2395">
        <v>3.73</v>
      </c>
      <c r="I2395" s="71">
        <v>0</v>
      </c>
    </row>
    <row r="2396" spans="1:9">
      <c r="A2396" t="s">
        <v>4541</v>
      </c>
      <c r="B2396" t="s">
        <v>4726</v>
      </c>
      <c r="C2396">
        <v>0.27</v>
      </c>
      <c r="D2396" s="70">
        <v>46151</v>
      </c>
      <c r="E2396" s="70">
        <v>46158</v>
      </c>
      <c r="F2396" s="70">
        <v>46151</v>
      </c>
      <c r="G2396" s="70">
        <v>46158</v>
      </c>
      <c r="H2396">
        <v>3.73</v>
      </c>
      <c r="I2396" s="71">
        <v>0</v>
      </c>
    </row>
    <row r="2397" spans="1:9">
      <c r="A2397" t="s">
        <v>4511</v>
      </c>
      <c r="B2397" t="s">
        <v>4741</v>
      </c>
      <c r="C2397">
        <v>0.27</v>
      </c>
      <c r="D2397" s="70">
        <v>46153</v>
      </c>
      <c r="E2397" s="70">
        <v>46160</v>
      </c>
      <c r="F2397" s="70">
        <v>46153</v>
      </c>
      <c r="G2397" s="70">
        <v>46160</v>
      </c>
      <c r="H2397">
        <v>2.62</v>
      </c>
      <c r="I2397" s="71">
        <v>0</v>
      </c>
    </row>
    <row r="2398" spans="1:9">
      <c r="A2398" t="s">
        <v>4566</v>
      </c>
      <c r="B2398" t="s">
        <v>3772</v>
      </c>
      <c r="C2398">
        <v>0.73</v>
      </c>
      <c r="D2398" s="70">
        <v>46154</v>
      </c>
      <c r="E2398" s="70">
        <v>46179</v>
      </c>
      <c r="F2398" s="70">
        <v>46154</v>
      </c>
      <c r="G2398" s="70">
        <v>46179</v>
      </c>
      <c r="H2398">
        <v>3.69</v>
      </c>
      <c r="I2398" s="71">
        <v>0</v>
      </c>
    </row>
    <row r="2399" spans="1:9">
      <c r="A2399" t="s">
        <v>4585</v>
      </c>
      <c r="B2399" t="s">
        <v>3753</v>
      </c>
      <c r="C2399">
        <v>0.73</v>
      </c>
      <c r="D2399" s="70">
        <v>46158</v>
      </c>
      <c r="E2399" s="70">
        <v>46182</v>
      </c>
      <c r="F2399" s="70">
        <v>46158</v>
      </c>
      <c r="G2399" s="70">
        <v>46182</v>
      </c>
      <c r="H2399">
        <v>3.12</v>
      </c>
      <c r="I2399" s="71">
        <v>0</v>
      </c>
    </row>
    <row r="2400" spans="1:9">
      <c r="A2400" t="s">
        <v>4588</v>
      </c>
      <c r="B2400" t="s">
        <v>3753</v>
      </c>
      <c r="C2400">
        <v>0.73</v>
      </c>
      <c r="D2400" s="70">
        <v>46158</v>
      </c>
      <c r="E2400" s="70">
        <v>46182</v>
      </c>
      <c r="F2400" s="70">
        <v>46158</v>
      </c>
      <c r="G2400" s="70">
        <v>46182</v>
      </c>
      <c r="H2400">
        <v>3.54</v>
      </c>
      <c r="I2400" s="71">
        <v>0</v>
      </c>
    </row>
    <row r="2401" spans="1:9">
      <c r="A2401" t="s">
        <v>4574</v>
      </c>
      <c r="B2401" t="s">
        <v>3821</v>
      </c>
      <c r="C2401">
        <v>0.73</v>
      </c>
      <c r="D2401" s="70">
        <v>46159</v>
      </c>
      <c r="E2401" s="70">
        <v>46183</v>
      </c>
      <c r="F2401" s="70">
        <v>46159</v>
      </c>
      <c r="G2401" s="70">
        <v>46183</v>
      </c>
      <c r="H2401">
        <v>3.73</v>
      </c>
      <c r="I2401" s="71">
        <v>0</v>
      </c>
    </row>
    <row r="2402" spans="1:9">
      <c r="A2402" t="s">
        <v>4575</v>
      </c>
      <c r="B2402" t="s">
        <v>3823</v>
      </c>
      <c r="C2402">
        <v>0.73</v>
      </c>
      <c r="D2402" s="70">
        <v>46159</v>
      </c>
      <c r="E2402" s="70">
        <v>46183</v>
      </c>
      <c r="F2402" s="70">
        <v>46159</v>
      </c>
      <c r="G2402" s="70">
        <v>46183</v>
      </c>
      <c r="H2402">
        <v>3.73</v>
      </c>
      <c r="I2402" s="71">
        <v>0</v>
      </c>
    </row>
    <row r="2403" spans="1:9">
      <c r="A2403" t="s">
        <v>4562</v>
      </c>
      <c r="B2403" t="s">
        <v>4724</v>
      </c>
      <c r="C2403">
        <v>0.27</v>
      </c>
      <c r="D2403" s="70">
        <v>46159</v>
      </c>
      <c r="E2403" s="70">
        <v>46166</v>
      </c>
      <c r="F2403" s="70">
        <v>46159</v>
      </c>
      <c r="G2403" s="70">
        <v>46166</v>
      </c>
      <c r="H2403">
        <v>3.23</v>
      </c>
      <c r="I2403" s="71">
        <v>0</v>
      </c>
    </row>
    <row r="2404" spans="1:9">
      <c r="A2404" t="s">
        <v>4565</v>
      </c>
      <c r="B2404" t="s">
        <v>4724</v>
      </c>
      <c r="C2404">
        <v>0.27</v>
      </c>
      <c r="D2404" s="70">
        <v>46159</v>
      </c>
      <c r="E2404" s="70">
        <v>46166</v>
      </c>
      <c r="F2404" s="70">
        <v>46159</v>
      </c>
      <c r="G2404" s="70">
        <v>46166</v>
      </c>
      <c r="H2404">
        <v>3.54</v>
      </c>
      <c r="I2404" s="71">
        <v>0</v>
      </c>
    </row>
    <row r="2405" spans="1:9">
      <c r="A2405" t="s">
        <v>1220</v>
      </c>
      <c r="B2405" t="s">
        <v>4722</v>
      </c>
      <c r="C2405">
        <v>0.27</v>
      </c>
      <c r="D2405" s="70">
        <v>46161</v>
      </c>
      <c r="E2405" s="70">
        <v>46172</v>
      </c>
      <c r="F2405" s="70">
        <v>46161</v>
      </c>
      <c r="G2405" s="70">
        <v>46172</v>
      </c>
      <c r="H2405">
        <v>2.88</v>
      </c>
      <c r="I2405" s="71">
        <v>0</v>
      </c>
    </row>
    <row r="2406" spans="1:9">
      <c r="A2406" t="s">
        <v>4468</v>
      </c>
      <c r="B2406" t="s">
        <v>4722</v>
      </c>
      <c r="C2406">
        <v>0.27</v>
      </c>
      <c r="D2406" s="70">
        <v>46161</v>
      </c>
      <c r="E2406" s="70">
        <v>46172</v>
      </c>
      <c r="F2406" s="70">
        <v>46161</v>
      </c>
      <c r="G2406" s="70">
        <v>46172</v>
      </c>
      <c r="H2406">
        <v>2.96</v>
      </c>
      <c r="I2406" s="71">
        <v>0</v>
      </c>
    </row>
    <row r="2407" spans="1:9">
      <c r="A2407" t="s">
        <v>1222</v>
      </c>
      <c r="B2407" t="s">
        <v>4722</v>
      </c>
      <c r="C2407">
        <v>0.27</v>
      </c>
      <c r="D2407" s="70">
        <v>46161</v>
      </c>
      <c r="E2407" s="70">
        <v>46172</v>
      </c>
      <c r="F2407" s="70">
        <v>46161</v>
      </c>
      <c r="G2407" s="70">
        <v>46172</v>
      </c>
      <c r="H2407">
        <v>2.54</v>
      </c>
      <c r="I2407" s="71">
        <v>0</v>
      </c>
    </row>
    <row r="2408" spans="1:9">
      <c r="A2408" t="s">
        <v>4521</v>
      </c>
      <c r="B2408" t="s">
        <v>4722</v>
      </c>
      <c r="C2408">
        <v>0.27</v>
      </c>
      <c r="D2408" s="70">
        <v>46161</v>
      </c>
      <c r="E2408" s="70">
        <v>46172</v>
      </c>
      <c r="F2408" s="70">
        <v>46161</v>
      </c>
      <c r="G2408" s="70">
        <v>46172</v>
      </c>
      <c r="H2408">
        <v>2.73</v>
      </c>
      <c r="I2408" s="71">
        <v>0</v>
      </c>
    </row>
    <row r="2409" spans="1:9">
      <c r="A2409" t="s">
        <v>1224</v>
      </c>
      <c r="B2409" t="s">
        <v>4722</v>
      </c>
      <c r="C2409">
        <v>0.27</v>
      </c>
      <c r="D2409" s="70">
        <v>46161</v>
      </c>
      <c r="E2409" s="70">
        <v>46172</v>
      </c>
      <c r="F2409" s="70">
        <v>46161</v>
      </c>
      <c r="G2409" s="70">
        <v>46172</v>
      </c>
      <c r="H2409">
        <v>3</v>
      </c>
      <c r="I2409" s="71">
        <v>0</v>
      </c>
    </row>
    <row r="2410" spans="1:9">
      <c r="A2410" t="s">
        <v>4522</v>
      </c>
      <c r="B2410" t="s">
        <v>4722</v>
      </c>
      <c r="C2410">
        <v>0.27</v>
      </c>
      <c r="D2410" s="70">
        <v>46161</v>
      </c>
      <c r="E2410" s="70">
        <v>46172</v>
      </c>
      <c r="F2410" s="70">
        <v>46161</v>
      </c>
      <c r="G2410" s="70">
        <v>46172</v>
      </c>
      <c r="H2410">
        <v>3.08</v>
      </c>
      <c r="I2410" s="71">
        <v>0</v>
      </c>
    </row>
    <row r="2411" spans="1:9">
      <c r="A2411" t="s">
        <v>4536</v>
      </c>
      <c r="B2411" t="s">
        <v>4113</v>
      </c>
      <c r="C2411">
        <v>0.73</v>
      </c>
      <c r="D2411" s="70">
        <v>46161</v>
      </c>
      <c r="E2411" s="70">
        <v>46186</v>
      </c>
      <c r="F2411" s="70">
        <v>46161</v>
      </c>
      <c r="G2411" s="70">
        <v>46186</v>
      </c>
      <c r="H2411">
        <v>2.62</v>
      </c>
      <c r="I2411" s="71">
        <v>0</v>
      </c>
    </row>
    <row r="2412" spans="1:9">
      <c r="A2412" t="s">
        <v>4523</v>
      </c>
      <c r="B2412" t="s">
        <v>4722</v>
      </c>
      <c r="C2412">
        <v>0.27</v>
      </c>
      <c r="D2412" s="70">
        <v>46162</v>
      </c>
      <c r="E2412" s="70">
        <v>46173</v>
      </c>
      <c r="F2412" s="70">
        <v>46162</v>
      </c>
      <c r="G2412" s="70">
        <v>46173</v>
      </c>
      <c r="H2412">
        <v>3.15</v>
      </c>
      <c r="I2412" s="71">
        <v>0</v>
      </c>
    </row>
    <row r="2413" spans="1:9">
      <c r="A2413" t="s">
        <v>1281</v>
      </c>
      <c r="B2413" t="s">
        <v>4725</v>
      </c>
      <c r="C2413">
        <v>0.27</v>
      </c>
      <c r="D2413" s="70">
        <v>46163</v>
      </c>
      <c r="E2413" s="70">
        <v>46174</v>
      </c>
      <c r="F2413" s="70">
        <v>46163</v>
      </c>
      <c r="G2413" s="70">
        <v>46174</v>
      </c>
      <c r="H2413">
        <v>3.23</v>
      </c>
      <c r="I2413" s="71">
        <v>0</v>
      </c>
    </row>
    <row r="2414" spans="1:9">
      <c r="A2414" t="s">
        <v>4571</v>
      </c>
      <c r="B2414" t="s">
        <v>4726</v>
      </c>
      <c r="C2414">
        <v>0.27</v>
      </c>
      <c r="D2414" s="70">
        <v>46163</v>
      </c>
      <c r="E2414" s="70">
        <v>46174</v>
      </c>
      <c r="F2414" s="70">
        <v>46163</v>
      </c>
      <c r="G2414" s="70">
        <v>46174</v>
      </c>
      <c r="H2414">
        <v>3.23</v>
      </c>
      <c r="I2414" s="71">
        <v>0</v>
      </c>
    </row>
    <row r="2415" spans="1:9">
      <c r="A2415" t="s">
        <v>1283</v>
      </c>
      <c r="B2415" t="s">
        <v>4725</v>
      </c>
      <c r="C2415">
        <v>0.27</v>
      </c>
      <c r="D2415" s="70">
        <v>46163</v>
      </c>
      <c r="E2415" s="70">
        <v>46174</v>
      </c>
      <c r="F2415" s="70">
        <v>46163</v>
      </c>
      <c r="G2415" s="70">
        <v>46174</v>
      </c>
      <c r="H2415">
        <v>3.54</v>
      </c>
      <c r="I2415" s="71">
        <v>0</v>
      </c>
    </row>
    <row r="2416" spans="1:9">
      <c r="A2416" t="s">
        <v>4573</v>
      </c>
      <c r="B2416" t="s">
        <v>4726</v>
      </c>
      <c r="C2416">
        <v>0.27</v>
      </c>
      <c r="D2416" s="70">
        <v>46163</v>
      </c>
      <c r="E2416" s="70">
        <v>46174</v>
      </c>
      <c r="F2416" s="70">
        <v>46163</v>
      </c>
      <c r="G2416" s="70">
        <v>46174</v>
      </c>
      <c r="H2416">
        <v>3.54</v>
      </c>
      <c r="I2416" s="71">
        <v>0</v>
      </c>
    </row>
    <row r="2417" spans="1:9">
      <c r="A2417" t="s">
        <v>1226</v>
      </c>
      <c r="B2417" t="s">
        <v>4722</v>
      </c>
      <c r="C2417">
        <v>0.27</v>
      </c>
      <c r="D2417" s="70">
        <v>46163</v>
      </c>
      <c r="E2417" s="70">
        <v>46174</v>
      </c>
      <c r="F2417" s="70">
        <v>46163</v>
      </c>
      <c r="G2417" s="70">
        <v>46174</v>
      </c>
      <c r="H2417">
        <v>3.15</v>
      </c>
      <c r="I2417" s="71">
        <v>0</v>
      </c>
    </row>
    <row r="2418" spans="1:9">
      <c r="A2418" t="s">
        <v>4450</v>
      </c>
      <c r="B2418" t="s">
        <v>4737</v>
      </c>
      <c r="C2418">
        <v>0.27</v>
      </c>
      <c r="D2418" s="70">
        <v>46166</v>
      </c>
      <c r="E2418" s="70">
        <v>46176</v>
      </c>
      <c r="F2418" s="70">
        <v>46166</v>
      </c>
      <c r="G2418" s="70">
        <v>46176</v>
      </c>
      <c r="H2418">
        <v>5.58</v>
      </c>
      <c r="I2418" s="71">
        <v>0</v>
      </c>
    </row>
    <row r="2419" spans="1:9">
      <c r="A2419" t="s">
        <v>4462</v>
      </c>
      <c r="B2419" t="s">
        <v>4737</v>
      </c>
      <c r="C2419">
        <v>0.27</v>
      </c>
      <c r="D2419" s="70">
        <v>46166</v>
      </c>
      <c r="E2419" s="70">
        <v>46176</v>
      </c>
      <c r="F2419" s="70">
        <v>46166</v>
      </c>
      <c r="G2419" s="70">
        <v>46176</v>
      </c>
      <c r="H2419">
        <v>5.58</v>
      </c>
      <c r="I2419" s="71">
        <v>0</v>
      </c>
    </row>
    <row r="2420" spans="1:9">
      <c r="A2420" t="s">
        <v>4463</v>
      </c>
      <c r="B2420" t="s">
        <v>4737</v>
      </c>
      <c r="C2420">
        <v>0.27</v>
      </c>
      <c r="D2420" s="70">
        <v>46166</v>
      </c>
      <c r="E2420" s="70">
        <v>46176</v>
      </c>
      <c r="F2420" s="70">
        <v>46166</v>
      </c>
      <c r="G2420" s="70">
        <v>46176</v>
      </c>
      <c r="H2420">
        <v>5.58</v>
      </c>
      <c r="I2420" s="71">
        <v>0</v>
      </c>
    </row>
    <row r="2421" spans="1:9">
      <c r="A2421" t="s">
        <v>4464</v>
      </c>
      <c r="B2421" t="s">
        <v>4737</v>
      </c>
      <c r="C2421">
        <v>0.27</v>
      </c>
      <c r="D2421" s="70">
        <v>46166</v>
      </c>
      <c r="E2421" s="70">
        <v>46176</v>
      </c>
      <c r="F2421" s="70">
        <v>46166</v>
      </c>
      <c r="G2421" s="70">
        <v>46176</v>
      </c>
      <c r="H2421">
        <v>5.58</v>
      </c>
      <c r="I2421" s="71">
        <v>0</v>
      </c>
    </row>
    <row r="2422" spans="1:9">
      <c r="A2422" t="s">
        <v>4599</v>
      </c>
      <c r="B2422" t="s">
        <v>3772</v>
      </c>
      <c r="C2422">
        <v>0.73</v>
      </c>
      <c r="D2422" s="70">
        <v>46167</v>
      </c>
      <c r="E2422" s="70">
        <v>46191</v>
      </c>
      <c r="F2422" s="70">
        <v>46167</v>
      </c>
      <c r="G2422" s="70">
        <v>46191</v>
      </c>
      <c r="H2422">
        <v>3.23</v>
      </c>
      <c r="I2422" s="71">
        <v>0</v>
      </c>
    </row>
    <row r="2423" spans="1:9">
      <c r="A2423" t="s">
        <v>4602</v>
      </c>
      <c r="B2423" t="s">
        <v>3772</v>
      </c>
      <c r="C2423">
        <v>0.73</v>
      </c>
      <c r="D2423" s="70">
        <v>46167</v>
      </c>
      <c r="E2423" s="70">
        <v>46191</v>
      </c>
      <c r="F2423" s="70">
        <v>46167</v>
      </c>
      <c r="G2423" s="70">
        <v>46191</v>
      </c>
      <c r="H2423">
        <v>3.54</v>
      </c>
      <c r="I2423" s="71">
        <v>0</v>
      </c>
    </row>
    <row r="2424" spans="1:9">
      <c r="A2424" t="s">
        <v>4583</v>
      </c>
      <c r="B2424" t="s">
        <v>3753</v>
      </c>
      <c r="C2424">
        <v>0.73</v>
      </c>
      <c r="D2424" s="70">
        <v>46173</v>
      </c>
      <c r="E2424" s="70">
        <v>46194</v>
      </c>
      <c r="F2424" s="70">
        <v>46173</v>
      </c>
      <c r="G2424" s="70">
        <v>46194</v>
      </c>
      <c r="H2424">
        <v>2.88</v>
      </c>
      <c r="I2424" s="71">
        <v>0</v>
      </c>
    </row>
    <row r="2425" spans="1:9">
      <c r="A2425" t="s">
        <v>4524</v>
      </c>
      <c r="B2425" t="s">
        <v>3753</v>
      </c>
      <c r="C2425">
        <v>0.73</v>
      </c>
      <c r="D2425" s="70">
        <v>46173</v>
      </c>
      <c r="E2425" s="70">
        <v>46194</v>
      </c>
      <c r="F2425" s="70">
        <v>46173</v>
      </c>
      <c r="G2425" s="70">
        <v>46194</v>
      </c>
      <c r="H2425">
        <v>2.96</v>
      </c>
      <c r="I2425" s="71">
        <v>0</v>
      </c>
    </row>
    <row r="2426" spans="1:9">
      <c r="A2426" t="s">
        <v>4584</v>
      </c>
      <c r="B2426" t="s">
        <v>3753</v>
      </c>
      <c r="C2426">
        <v>0.73</v>
      </c>
      <c r="D2426" s="70">
        <v>46173</v>
      </c>
      <c r="E2426" s="70">
        <v>46194</v>
      </c>
      <c r="F2426" s="70">
        <v>46173</v>
      </c>
      <c r="G2426" s="70">
        <v>46194</v>
      </c>
      <c r="H2426">
        <v>2.54</v>
      </c>
      <c r="I2426" s="71">
        <v>0</v>
      </c>
    </row>
    <row r="2427" spans="1:9">
      <c r="A2427" t="s">
        <v>4545</v>
      </c>
      <c r="B2427" t="s">
        <v>3753</v>
      </c>
      <c r="C2427">
        <v>0.73</v>
      </c>
      <c r="D2427" s="70">
        <v>46173</v>
      </c>
      <c r="E2427" s="70">
        <v>46194</v>
      </c>
      <c r="F2427" s="70">
        <v>46173</v>
      </c>
      <c r="G2427" s="70">
        <v>46194</v>
      </c>
      <c r="H2427">
        <v>2.73</v>
      </c>
      <c r="I2427" s="71">
        <v>0</v>
      </c>
    </row>
    <row r="2428" spans="1:9">
      <c r="A2428" t="s">
        <v>4595</v>
      </c>
      <c r="B2428" t="s">
        <v>3753</v>
      </c>
      <c r="C2428">
        <v>0.73</v>
      </c>
      <c r="D2428" s="70">
        <v>46173</v>
      </c>
      <c r="E2428" s="70">
        <v>46194</v>
      </c>
      <c r="F2428" s="70">
        <v>46173</v>
      </c>
      <c r="G2428" s="70">
        <v>46194</v>
      </c>
      <c r="H2428">
        <v>3</v>
      </c>
      <c r="I2428" s="71">
        <v>0</v>
      </c>
    </row>
    <row r="2429" spans="1:9">
      <c r="A2429" t="s">
        <v>4548</v>
      </c>
      <c r="B2429" t="s">
        <v>3753</v>
      </c>
      <c r="C2429">
        <v>0.73</v>
      </c>
      <c r="D2429" s="70">
        <v>46173</v>
      </c>
      <c r="E2429" s="70">
        <v>46194</v>
      </c>
      <c r="F2429" s="70">
        <v>46173</v>
      </c>
      <c r="G2429" s="70">
        <v>46194</v>
      </c>
      <c r="H2429">
        <v>3.08</v>
      </c>
      <c r="I2429" s="71">
        <v>0</v>
      </c>
    </row>
    <row r="2430" spans="1:9">
      <c r="A2430" t="s">
        <v>4564</v>
      </c>
      <c r="B2430" t="s">
        <v>4724</v>
      </c>
      <c r="C2430">
        <v>0.27</v>
      </c>
      <c r="D2430" s="70">
        <v>46174</v>
      </c>
      <c r="E2430" s="70">
        <v>46181</v>
      </c>
      <c r="F2430" s="70">
        <v>46174</v>
      </c>
      <c r="G2430" s="70">
        <v>46181</v>
      </c>
      <c r="H2430">
        <v>2.96</v>
      </c>
      <c r="I2430" s="71">
        <v>0</v>
      </c>
    </row>
    <row r="2431" spans="1:9">
      <c r="A2431" t="s">
        <v>4517</v>
      </c>
      <c r="B2431" t="s">
        <v>4724</v>
      </c>
      <c r="C2431">
        <v>0.27</v>
      </c>
      <c r="D2431" s="70">
        <v>46174</v>
      </c>
      <c r="E2431" s="70">
        <v>46181</v>
      </c>
      <c r="F2431" s="70">
        <v>46174</v>
      </c>
      <c r="G2431" s="70">
        <v>46181</v>
      </c>
      <c r="H2431">
        <v>3</v>
      </c>
      <c r="I2431" s="71">
        <v>0</v>
      </c>
    </row>
    <row r="2432" spans="1:9">
      <c r="A2432" t="s">
        <v>4567</v>
      </c>
      <c r="B2432" t="s">
        <v>4724</v>
      </c>
      <c r="C2432">
        <v>0.27</v>
      </c>
      <c r="D2432" s="70">
        <v>46174</v>
      </c>
      <c r="E2432" s="70">
        <v>46181</v>
      </c>
      <c r="F2432" s="70">
        <v>46174</v>
      </c>
      <c r="G2432" s="70">
        <v>46181</v>
      </c>
      <c r="H2432">
        <v>2.62</v>
      </c>
      <c r="I2432" s="71">
        <v>0</v>
      </c>
    </row>
    <row r="2433" spans="1:9">
      <c r="A2433" t="s">
        <v>4535</v>
      </c>
      <c r="B2433" t="s">
        <v>4724</v>
      </c>
      <c r="C2433">
        <v>0.27</v>
      </c>
      <c r="D2433" s="70">
        <v>46174</v>
      </c>
      <c r="E2433" s="70">
        <v>46181</v>
      </c>
      <c r="F2433" s="70">
        <v>46174</v>
      </c>
      <c r="G2433" s="70">
        <v>46181</v>
      </c>
      <c r="H2433">
        <v>2.73</v>
      </c>
      <c r="I2433" s="71">
        <v>0</v>
      </c>
    </row>
    <row r="2434" spans="1:9">
      <c r="A2434" t="s">
        <v>4572</v>
      </c>
      <c r="B2434" t="s">
        <v>4724</v>
      </c>
      <c r="C2434">
        <v>0.27</v>
      </c>
      <c r="D2434" s="70">
        <v>46174</v>
      </c>
      <c r="E2434" s="70">
        <v>46181</v>
      </c>
      <c r="F2434" s="70">
        <v>46174</v>
      </c>
      <c r="G2434" s="70">
        <v>46181</v>
      </c>
      <c r="H2434">
        <v>3</v>
      </c>
      <c r="I2434" s="71">
        <v>0</v>
      </c>
    </row>
    <row r="2435" spans="1:9">
      <c r="A2435" t="s">
        <v>4551</v>
      </c>
      <c r="B2435" t="s">
        <v>3753</v>
      </c>
      <c r="C2435">
        <v>0.73</v>
      </c>
      <c r="D2435" s="70">
        <v>46174</v>
      </c>
      <c r="E2435" s="70">
        <v>46195</v>
      </c>
      <c r="F2435" s="70">
        <v>46174</v>
      </c>
      <c r="G2435" s="70">
        <v>46195</v>
      </c>
      <c r="H2435">
        <v>3.15</v>
      </c>
      <c r="I2435" s="71">
        <v>0</v>
      </c>
    </row>
    <row r="2436" spans="1:9">
      <c r="A2436" t="s">
        <v>4561</v>
      </c>
      <c r="B2436" t="s">
        <v>4728</v>
      </c>
      <c r="C2436">
        <v>0.27</v>
      </c>
      <c r="D2436" s="70">
        <v>46175</v>
      </c>
      <c r="E2436" s="70">
        <v>46182</v>
      </c>
      <c r="F2436" s="70">
        <v>46175</v>
      </c>
      <c r="G2436" s="70">
        <v>46182</v>
      </c>
      <c r="H2436">
        <v>3.42</v>
      </c>
      <c r="I2436" s="71">
        <v>0</v>
      </c>
    </row>
    <row r="2437" spans="1:9">
      <c r="A2437" t="s">
        <v>4607</v>
      </c>
      <c r="B2437" t="s">
        <v>3821</v>
      </c>
      <c r="C2437">
        <v>0.73</v>
      </c>
      <c r="D2437" s="70">
        <v>46175</v>
      </c>
      <c r="E2437" s="70">
        <v>46196</v>
      </c>
      <c r="F2437" s="70">
        <v>46175</v>
      </c>
      <c r="G2437" s="70">
        <v>46196</v>
      </c>
      <c r="H2437">
        <v>3.23</v>
      </c>
      <c r="I2437" s="71">
        <v>0</v>
      </c>
    </row>
    <row r="2438" spans="1:9">
      <c r="A2438" t="s">
        <v>4608</v>
      </c>
      <c r="B2438" t="s">
        <v>3823</v>
      </c>
      <c r="C2438">
        <v>0.73</v>
      </c>
      <c r="D2438" s="70">
        <v>46175</v>
      </c>
      <c r="E2438" s="70">
        <v>46196</v>
      </c>
      <c r="F2438" s="70">
        <v>46175</v>
      </c>
      <c r="G2438" s="70">
        <v>46196</v>
      </c>
      <c r="H2438">
        <v>3.23</v>
      </c>
      <c r="I2438" s="71">
        <v>0</v>
      </c>
    </row>
    <row r="2439" spans="1:9">
      <c r="A2439" t="s">
        <v>4537</v>
      </c>
      <c r="B2439" t="s">
        <v>4724</v>
      </c>
      <c r="C2439">
        <v>0.27</v>
      </c>
      <c r="D2439" s="70">
        <v>46175</v>
      </c>
      <c r="E2439" s="70">
        <v>46182</v>
      </c>
      <c r="F2439" s="70">
        <v>46175</v>
      </c>
      <c r="G2439" s="70">
        <v>46182</v>
      </c>
      <c r="H2439">
        <v>3.08</v>
      </c>
      <c r="I2439" s="71">
        <v>0</v>
      </c>
    </row>
    <row r="2440" spans="1:9">
      <c r="A2440" t="s">
        <v>4610</v>
      </c>
      <c r="B2440" t="s">
        <v>3821</v>
      </c>
      <c r="C2440">
        <v>0.73</v>
      </c>
      <c r="D2440" s="70">
        <v>46175</v>
      </c>
      <c r="E2440" s="70">
        <v>46196</v>
      </c>
      <c r="F2440" s="70">
        <v>46175</v>
      </c>
      <c r="G2440" s="70">
        <v>46196</v>
      </c>
      <c r="H2440">
        <v>3.54</v>
      </c>
      <c r="I2440" s="71">
        <v>0</v>
      </c>
    </row>
    <row r="2441" spans="1:9">
      <c r="A2441" t="s">
        <v>4611</v>
      </c>
      <c r="B2441" t="s">
        <v>3823</v>
      </c>
      <c r="C2441">
        <v>0.73</v>
      </c>
      <c r="D2441" s="70">
        <v>46175</v>
      </c>
      <c r="E2441" s="70">
        <v>46196</v>
      </c>
      <c r="F2441" s="70">
        <v>46175</v>
      </c>
      <c r="G2441" s="70">
        <v>46196</v>
      </c>
      <c r="H2441">
        <v>3.54</v>
      </c>
      <c r="I2441" s="71">
        <v>0</v>
      </c>
    </row>
    <row r="2442" spans="1:9">
      <c r="A2442" t="s">
        <v>4589</v>
      </c>
      <c r="B2442" t="s">
        <v>3753</v>
      </c>
      <c r="C2442">
        <v>0.73</v>
      </c>
      <c r="D2442" s="70">
        <v>46175</v>
      </c>
      <c r="E2442" s="70">
        <v>46196</v>
      </c>
      <c r="F2442" s="70">
        <v>46175</v>
      </c>
      <c r="G2442" s="70">
        <v>46196</v>
      </c>
      <c r="H2442">
        <v>3.15</v>
      </c>
      <c r="I2442" s="71">
        <v>0</v>
      </c>
    </row>
    <row r="2443" spans="1:9">
      <c r="A2443" t="s">
        <v>4596</v>
      </c>
      <c r="B2443" t="s">
        <v>4728</v>
      </c>
      <c r="C2443">
        <v>0.27</v>
      </c>
      <c r="D2443" s="70">
        <v>46176</v>
      </c>
      <c r="E2443" s="70">
        <v>46183</v>
      </c>
      <c r="F2443" s="70">
        <v>46176</v>
      </c>
      <c r="G2443" s="70">
        <v>46183</v>
      </c>
      <c r="H2443">
        <v>3.23</v>
      </c>
      <c r="I2443" s="71">
        <v>0</v>
      </c>
    </row>
    <row r="2444" spans="1:9">
      <c r="A2444" t="s">
        <v>4504</v>
      </c>
      <c r="B2444" t="s">
        <v>4407</v>
      </c>
      <c r="C2444">
        <v>0.73</v>
      </c>
      <c r="D2444" s="70">
        <v>46177</v>
      </c>
      <c r="E2444" s="70">
        <v>46198</v>
      </c>
      <c r="F2444" s="70">
        <v>46177</v>
      </c>
      <c r="G2444" s="70">
        <v>46198</v>
      </c>
      <c r="H2444">
        <v>5.58</v>
      </c>
      <c r="I2444" s="71">
        <v>0</v>
      </c>
    </row>
    <row r="2445" spans="1:9">
      <c r="A2445" t="s">
        <v>4518</v>
      </c>
      <c r="B2445" t="s">
        <v>4407</v>
      </c>
      <c r="C2445">
        <v>0.73</v>
      </c>
      <c r="D2445" s="70">
        <v>46177</v>
      </c>
      <c r="E2445" s="70">
        <v>46198</v>
      </c>
      <c r="F2445" s="70">
        <v>46177</v>
      </c>
      <c r="G2445" s="70">
        <v>46198</v>
      </c>
      <c r="H2445">
        <v>5.58</v>
      </c>
      <c r="I2445" s="71">
        <v>0</v>
      </c>
    </row>
    <row r="2446" spans="1:9">
      <c r="A2446" t="s">
        <v>4519</v>
      </c>
      <c r="B2446" t="s">
        <v>4407</v>
      </c>
      <c r="C2446">
        <v>0.73</v>
      </c>
      <c r="D2446" s="70">
        <v>46177</v>
      </c>
      <c r="E2446" s="70">
        <v>46198</v>
      </c>
      <c r="F2446" s="70">
        <v>46177</v>
      </c>
      <c r="G2446" s="70">
        <v>46198</v>
      </c>
      <c r="H2446">
        <v>5.58</v>
      </c>
      <c r="I2446" s="71">
        <v>0</v>
      </c>
    </row>
    <row r="2447" spans="1:9">
      <c r="A2447" t="s">
        <v>4568</v>
      </c>
      <c r="B2447" t="s">
        <v>4724</v>
      </c>
      <c r="C2447">
        <v>0.27</v>
      </c>
      <c r="D2447" s="70">
        <v>46177</v>
      </c>
      <c r="E2447" s="70">
        <v>46184</v>
      </c>
      <c r="F2447" s="70">
        <v>46177</v>
      </c>
      <c r="G2447" s="70">
        <v>46184</v>
      </c>
      <c r="H2447">
        <v>3.15</v>
      </c>
      <c r="I2447" s="71">
        <v>0</v>
      </c>
    </row>
    <row r="2448" spans="1:9">
      <c r="A2448" t="s">
        <v>4540</v>
      </c>
      <c r="B2448" t="s">
        <v>4724</v>
      </c>
      <c r="C2448">
        <v>0.27</v>
      </c>
      <c r="D2448" s="70">
        <v>46177</v>
      </c>
      <c r="E2448" s="70">
        <v>46184</v>
      </c>
      <c r="F2448" s="70">
        <v>46177</v>
      </c>
      <c r="G2448" s="70">
        <v>46184</v>
      </c>
      <c r="H2448">
        <v>3.15</v>
      </c>
      <c r="I2448" s="71">
        <v>0</v>
      </c>
    </row>
    <row r="2449" spans="1:9">
      <c r="A2449" t="s">
        <v>4520</v>
      </c>
      <c r="B2449" t="s">
        <v>4407</v>
      </c>
      <c r="C2449">
        <v>0.73</v>
      </c>
      <c r="D2449" s="70">
        <v>46177</v>
      </c>
      <c r="E2449" s="70">
        <v>46198</v>
      </c>
      <c r="F2449" s="70">
        <v>46177</v>
      </c>
      <c r="G2449" s="70">
        <v>46198</v>
      </c>
      <c r="H2449">
        <v>5.58</v>
      </c>
      <c r="I2449" s="71">
        <v>0</v>
      </c>
    </row>
    <row r="2450" spans="1:9">
      <c r="A2450" t="s">
        <v>1278</v>
      </c>
      <c r="B2450" t="s">
        <v>4725</v>
      </c>
      <c r="C2450">
        <v>0.27</v>
      </c>
      <c r="D2450" s="70">
        <v>46179</v>
      </c>
      <c r="E2450" s="70">
        <v>46186</v>
      </c>
      <c r="F2450" s="70">
        <v>46179</v>
      </c>
      <c r="G2450" s="70">
        <v>46186</v>
      </c>
      <c r="H2450">
        <v>3</v>
      </c>
      <c r="I2450" s="71">
        <v>0</v>
      </c>
    </row>
    <row r="2451" spans="1:9">
      <c r="A2451" t="s">
        <v>2195</v>
      </c>
      <c r="B2451" t="s">
        <v>4726</v>
      </c>
      <c r="C2451">
        <v>0.27</v>
      </c>
      <c r="D2451" s="70">
        <v>46179</v>
      </c>
      <c r="E2451" s="70">
        <v>46186</v>
      </c>
      <c r="F2451" s="70">
        <v>46179</v>
      </c>
      <c r="G2451" s="70">
        <v>46186</v>
      </c>
      <c r="H2451">
        <v>3</v>
      </c>
      <c r="I2451" s="71">
        <v>0</v>
      </c>
    </row>
    <row r="2452" spans="1:9">
      <c r="A2452" t="s">
        <v>4525</v>
      </c>
      <c r="B2452" t="s">
        <v>4725</v>
      </c>
      <c r="C2452">
        <v>0.27</v>
      </c>
      <c r="D2452" s="70">
        <v>46179</v>
      </c>
      <c r="E2452" s="70">
        <v>46186</v>
      </c>
      <c r="F2452" s="70">
        <v>46179</v>
      </c>
      <c r="G2452" s="70">
        <v>46186</v>
      </c>
      <c r="H2452">
        <v>3.04</v>
      </c>
      <c r="I2452" s="71">
        <v>0</v>
      </c>
    </row>
    <row r="2453" spans="1:9">
      <c r="A2453" t="s">
        <v>4526</v>
      </c>
      <c r="B2453" t="s">
        <v>4726</v>
      </c>
      <c r="C2453">
        <v>0.27</v>
      </c>
      <c r="D2453" s="70">
        <v>46179</v>
      </c>
      <c r="E2453" s="70">
        <v>46186</v>
      </c>
      <c r="F2453" s="70">
        <v>46179</v>
      </c>
      <c r="G2453" s="70">
        <v>46186</v>
      </c>
      <c r="H2453">
        <v>3.04</v>
      </c>
      <c r="I2453" s="71">
        <v>0</v>
      </c>
    </row>
    <row r="2454" spans="1:9">
      <c r="A2454" t="s">
        <v>1280</v>
      </c>
      <c r="B2454" t="s">
        <v>4725</v>
      </c>
      <c r="C2454">
        <v>0.27</v>
      </c>
      <c r="D2454" s="70">
        <v>46179</v>
      </c>
      <c r="E2454" s="70">
        <v>46186</v>
      </c>
      <c r="F2454" s="70">
        <v>46179</v>
      </c>
      <c r="G2454" s="70">
        <v>46186</v>
      </c>
      <c r="H2454">
        <v>2.65</v>
      </c>
      <c r="I2454" s="71">
        <v>0</v>
      </c>
    </row>
    <row r="2455" spans="1:9">
      <c r="A2455" t="s">
        <v>2196</v>
      </c>
      <c r="B2455" t="s">
        <v>4726</v>
      </c>
      <c r="C2455">
        <v>0.27</v>
      </c>
      <c r="D2455" s="70">
        <v>46179</v>
      </c>
      <c r="E2455" s="70">
        <v>46186</v>
      </c>
      <c r="F2455" s="70">
        <v>46179</v>
      </c>
      <c r="G2455" s="70">
        <v>46186</v>
      </c>
      <c r="H2455">
        <v>2.65</v>
      </c>
      <c r="I2455" s="71">
        <v>0</v>
      </c>
    </row>
    <row r="2456" spans="1:9">
      <c r="A2456" t="s">
        <v>1282</v>
      </c>
      <c r="B2456" t="s">
        <v>4725</v>
      </c>
      <c r="C2456">
        <v>0.27</v>
      </c>
      <c r="D2456" s="70">
        <v>46179</v>
      </c>
      <c r="E2456" s="70">
        <v>46186</v>
      </c>
      <c r="F2456" s="70">
        <v>46179</v>
      </c>
      <c r="G2456" s="70">
        <v>46186</v>
      </c>
      <c r="H2456">
        <v>3</v>
      </c>
      <c r="I2456" s="71">
        <v>0</v>
      </c>
    </row>
    <row r="2457" spans="1:9">
      <c r="A2457" t="s">
        <v>2197</v>
      </c>
      <c r="B2457" t="s">
        <v>4726</v>
      </c>
      <c r="C2457">
        <v>0.27</v>
      </c>
      <c r="D2457" s="70">
        <v>46179</v>
      </c>
      <c r="E2457" s="70">
        <v>46186</v>
      </c>
      <c r="F2457" s="70">
        <v>46179</v>
      </c>
      <c r="G2457" s="70">
        <v>46186</v>
      </c>
      <c r="H2457">
        <v>3</v>
      </c>
      <c r="I2457" s="71">
        <v>0</v>
      </c>
    </row>
    <row r="2458" spans="1:9">
      <c r="A2458" t="s">
        <v>4543</v>
      </c>
      <c r="B2458" t="s">
        <v>4725</v>
      </c>
      <c r="C2458">
        <v>0.27</v>
      </c>
      <c r="D2458" s="70">
        <v>46181</v>
      </c>
      <c r="E2458" s="70">
        <v>46188</v>
      </c>
      <c r="F2458" s="70">
        <v>46181</v>
      </c>
      <c r="G2458" s="70">
        <v>46188</v>
      </c>
      <c r="H2458">
        <v>2.77</v>
      </c>
      <c r="I2458" s="71">
        <v>0</v>
      </c>
    </row>
    <row r="2459" spans="1:9">
      <c r="A2459" t="s">
        <v>4544</v>
      </c>
      <c r="B2459" t="s">
        <v>4726</v>
      </c>
      <c r="C2459">
        <v>0.27</v>
      </c>
      <c r="D2459" s="70">
        <v>46181</v>
      </c>
      <c r="E2459" s="70">
        <v>46188</v>
      </c>
      <c r="F2459" s="70">
        <v>46181</v>
      </c>
      <c r="G2459" s="70">
        <v>46188</v>
      </c>
      <c r="H2459">
        <v>2.77</v>
      </c>
      <c r="I2459" s="71">
        <v>0</v>
      </c>
    </row>
    <row r="2460" spans="1:9">
      <c r="A2460" t="s">
        <v>4546</v>
      </c>
      <c r="B2460" t="s">
        <v>4725</v>
      </c>
      <c r="C2460">
        <v>0.27</v>
      </c>
      <c r="D2460" s="70">
        <v>46181</v>
      </c>
      <c r="E2460" s="70">
        <v>46188</v>
      </c>
      <c r="F2460" s="70">
        <v>46181</v>
      </c>
      <c r="G2460" s="70">
        <v>46188</v>
      </c>
      <c r="H2460">
        <v>3.08</v>
      </c>
      <c r="I2460" s="71">
        <v>0</v>
      </c>
    </row>
    <row r="2461" spans="1:9">
      <c r="A2461" t="s">
        <v>4547</v>
      </c>
      <c r="B2461" t="s">
        <v>4726</v>
      </c>
      <c r="C2461">
        <v>0.27</v>
      </c>
      <c r="D2461" s="70">
        <v>46181</v>
      </c>
      <c r="E2461" s="70">
        <v>46188</v>
      </c>
      <c r="F2461" s="70">
        <v>46181</v>
      </c>
      <c r="G2461" s="70">
        <v>46188</v>
      </c>
      <c r="H2461">
        <v>3.08</v>
      </c>
      <c r="I2461" s="71">
        <v>0</v>
      </c>
    </row>
    <row r="2462" spans="1:9">
      <c r="A2462" t="s">
        <v>4601</v>
      </c>
      <c r="B2462" t="s">
        <v>3772</v>
      </c>
      <c r="C2462">
        <v>0.73</v>
      </c>
      <c r="D2462" s="70">
        <v>46182</v>
      </c>
      <c r="E2462" s="70">
        <v>46203</v>
      </c>
      <c r="F2462" s="70">
        <v>46182</v>
      </c>
      <c r="G2462" s="70">
        <v>46203</v>
      </c>
      <c r="H2462">
        <v>2.96</v>
      </c>
      <c r="I2462" s="71">
        <v>0</v>
      </c>
    </row>
    <row r="2463" spans="1:9">
      <c r="A2463" t="s">
        <v>4539</v>
      </c>
      <c r="B2463" t="s">
        <v>3772</v>
      </c>
      <c r="C2463">
        <v>0.73</v>
      </c>
      <c r="D2463" s="70">
        <v>46182</v>
      </c>
      <c r="E2463" s="70">
        <v>46203</v>
      </c>
      <c r="F2463" s="70">
        <v>46182</v>
      </c>
      <c r="G2463" s="70">
        <v>46203</v>
      </c>
      <c r="H2463">
        <v>3</v>
      </c>
      <c r="I2463" s="71">
        <v>0</v>
      </c>
    </row>
    <row r="2464" spans="1:9">
      <c r="A2464" t="s">
        <v>4603</v>
      </c>
      <c r="B2464" t="s">
        <v>3772</v>
      </c>
      <c r="C2464">
        <v>0.73</v>
      </c>
      <c r="D2464" s="70">
        <v>46182</v>
      </c>
      <c r="E2464" s="70">
        <v>46203</v>
      </c>
      <c r="F2464" s="70">
        <v>46182</v>
      </c>
      <c r="G2464" s="70">
        <v>46203</v>
      </c>
      <c r="H2464">
        <v>2.62</v>
      </c>
      <c r="I2464" s="71">
        <v>0</v>
      </c>
    </row>
    <row r="2465" spans="1:9">
      <c r="A2465" t="s">
        <v>4560</v>
      </c>
      <c r="B2465" t="s">
        <v>3772</v>
      </c>
      <c r="C2465">
        <v>0.73</v>
      </c>
      <c r="D2465" s="70">
        <v>46182</v>
      </c>
      <c r="E2465" s="70">
        <v>46203</v>
      </c>
      <c r="F2465" s="70">
        <v>46182</v>
      </c>
      <c r="G2465" s="70">
        <v>46203</v>
      </c>
      <c r="H2465">
        <v>2.73</v>
      </c>
      <c r="I2465" s="71">
        <v>0</v>
      </c>
    </row>
    <row r="2466" spans="1:9">
      <c r="A2466" t="s">
        <v>4609</v>
      </c>
      <c r="B2466" t="s">
        <v>3772</v>
      </c>
      <c r="C2466">
        <v>0.73</v>
      </c>
      <c r="D2466" s="70">
        <v>46182</v>
      </c>
      <c r="E2466" s="70">
        <v>46203</v>
      </c>
      <c r="F2466" s="70">
        <v>46182</v>
      </c>
      <c r="G2466" s="70">
        <v>46203</v>
      </c>
      <c r="H2466">
        <v>3</v>
      </c>
      <c r="I2466" s="71">
        <v>0</v>
      </c>
    </row>
    <row r="2467" spans="1:9">
      <c r="A2467" t="s">
        <v>1284</v>
      </c>
      <c r="B2467" t="s">
        <v>4725</v>
      </c>
      <c r="C2467">
        <v>0.27</v>
      </c>
      <c r="D2467" s="70">
        <v>46182</v>
      </c>
      <c r="E2467" s="70">
        <v>46189</v>
      </c>
      <c r="F2467" s="70">
        <v>46182</v>
      </c>
      <c r="G2467" s="70">
        <v>46189</v>
      </c>
      <c r="H2467">
        <v>3.15</v>
      </c>
      <c r="I2467" s="71">
        <v>0</v>
      </c>
    </row>
    <row r="2468" spans="1:9">
      <c r="A2468" t="s">
        <v>2184</v>
      </c>
      <c r="B2468" t="s">
        <v>4726</v>
      </c>
      <c r="C2468">
        <v>0.27</v>
      </c>
      <c r="D2468" s="70">
        <v>46182</v>
      </c>
      <c r="E2468" s="70">
        <v>46189</v>
      </c>
      <c r="F2468" s="70">
        <v>46182</v>
      </c>
      <c r="G2468" s="70">
        <v>46189</v>
      </c>
      <c r="H2468">
        <v>3.15</v>
      </c>
      <c r="I2468" s="71">
        <v>0</v>
      </c>
    </row>
    <row r="2469" spans="1:9">
      <c r="A2469" t="s">
        <v>4549</v>
      </c>
      <c r="B2469" t="s">
        <v>4725</v>
      </c>
      <c r="C2469">
        <v>0.27</v>
      </c>
      <c r="D2469" s="70">
        <v>46182</v>
      </c>
      <c r="E2469" s="70">
        <v>46189</v>
      </c>
      <c r="F2469" s="70">
        <v>46182</v>
      </c>
      <c r="G2469" s="70">
        <v>46189</v>
      </c>
      <c r="H2469">
        <v>3.15</v>
      </c>
      <c r="I2469" s="71">
        <v>0</v>
      </c>
    </row>
    <row r="2470" spans="1:9">
      <c r="A2470" t="s">
        <v>4550</v>
      </c>
      <c r="B2470" t="s">
        <v>4726</v>
      </c>
      <c r="C2470">
        <v>0.27</v>
      </c>
      <c r="D2470" s="70">
        <v>46182</v>
      </c>
      <c r="E2470" s="70">
        <v>46189</v>
      </c>
      <c r="F2470" s="70">
        <v>46182</v>
      </c>
      <c r="G2470" s="70">
        <v>46189</v>
      </c>
      <c r="H2470">
        <v>3.15</v>
      </c>
      <c r="I2470" s="71">
        <v>0</v>
      </c>
    </row>
    <row r="2471" spans="1:9">
      <c r="A2471" t="s">
        <v>4590</v>
      </c>
      <c r="B2471" t="s">
        <v>4728</v>
      </c>
      <c r="C2471">
        <v>0.27</v>
      </c>
      <c r="D2471" s="70">
        <v>46183</v>
      </c>
      <c r="E2471" s="70">
        <v>46190</v>
      </c>
      <c r="F2471" s="70">
        <v>46183</v>
      </c>
      <c r="G2471" s="70">
        <v>46190</v>
      </c>
      <c r="H2471">
        <v>3</v>
      </c>
      <c r="I2471" s="71">
        <v>0</v>
      </c>
    </row>
    <row r="2472" spans="1:9">
      <c r="A2472" t="s">
        <v>4528</v>
      </c>
      <c r="B2472" t="s">
        <v>4728</v>
      </c>
      <c r="C2472">
        <v>0.27</v>
      </c>
      <c r="D2472" s="70">
        <v>46183</v>
      </c>
      <c r="E2472" s="70">
        <v>46190</v>
      </c>
      <c r="F2472" s="70">
        <v>46183</v>
      </c>
      <c r="G2472" s="70">
        <v>46190</v>
      </c>
      <c r="H2472">
        <v>3.04</v>
      </c>
      <c r="I2472" s="71">
        <v>0</v>
      </c>
    </row>
    <row r="2473" spans="1:9">
      <c r="A2473" t="s">
        <v>4598</v>
      </c>
      <c r="B2473" t="s">
        <v>3770</v>
      </c>
      <c r="C2473">
        <v>0.73</v>
      </c>
      <c r="D2473" s="70">
        <v>46183</v>
      </c>
      <c r="E2473" s="70">
        <v>46204</v>
      </c>
      <c r="F2473" s="70">
        <v>46183</v>
      </c>
      <c r="G2473" s="70">
        <v>46204</v>
      </c>
      <c r="H2473">
        <v>3.42</v>
      </c>
      <c r="I2473" s="71">
        <v>0</v>
      </c>
    </row>
    <row r="2474" spans="1:9">
      <c r="A2474" t="s">
        <v>4594</v>
      </c>
      <c r="B2474" t="s">
        <v>4728</v>
      </c>
      <c r="C2474">
        <v>0.27</v>
      </c>
      <c r="D2474" s="70">
        <v>46183</v>
      </c>
      <c r="E2474" s="70">
        <v>46190</v>
      </c>
      <c r="F2474" s="70">
        <v>46183</v>
      </c>
      <c r="G2474" s="70">
        <v>46190</v>
      </c>
      <c r="H2474">
        <v>2.65</v>
      </c>
      <c r="I2474" s="71">
        <v>0</v>
      </c>
    </row>
    <row r="2475" spans="1:9">
      <c r="A2475" t="s">
        <v>4597</v>
      </c>
      <c r="B2475" t="s">
        <v>4728</v>
      </c>
      <c r="C2475">
        <v>0.27</v>
      </c>
      <c r="D2475" s="70">
        <v>46183</v>
      </c>
      <c r="E2475" s="70">
        <v>46190</v>
      </c>
      <c r="F2475" s="70">
        <v>46183</v>
      </c>
      <c r="G2475" s="70">
        <v>46190</v>
      </c>
      <c r="H2475">
        <v>3</v>
      </c>
      <c r="I2475" s="71">
        <v>0</v>
      </c>
    </row>
    <row r="2476" spans="1:9">
      <c r="A2476" t="s">
        <v>4563</v>
      </c>
      <c r="B2476" t="s">
        <v>3772</v>
      </c>
      <c r="C2476">
        <v>0.73</v>
      </c>
      <c r="D2476" s="70">
        <v>46183</v>
      </c>
      <c r="E2476" s="70">
        <v>46204</v>
      </c>
      <c r="F2476" s="70">
        <v>46183</v>
      </c>
      <c r="G2476" s="70">
        <v>46204</v>
      </c>
      <c r="H2476">
        <v>3.08</v>
      </c>
      <c r="I2476" s="71">
        <v>0</v>
      </c>
    </row>
    <row r="2477" spans="1:9">
      <c r="A2477" t="s">
        <v>4626</v>
      </c>
      <c r="B2477" t="s">
        <v>3770</v>
      </c>
      <c r="C2477">
        <v>0.73</v>
      </c>
      <c r="D2477" s="70">
        <v>46184</v>
      </c>
      <c r="E2477" s="70">
        <v>46205</v>
      </c>
      <c r="F2477" s="70">
        <v>46184</v>
      </c>
      <c r="G2477" s="70">
        <v>46205</v>
      </c>
      <c r="H2477">
        <v>3.23</v>
      </c>
      <c r="I2477" s="71">
        <v>0</v>
      </c>
    </row>
    <row r="2478" spans="1:9">
      <c r="A2478" t="s">
        <v>4557</v>
      </c>
      <c r="B2478" t="s">
        <v>4722</v>
      </c>
      <c r="C2478">
        <v>0.27</v>
      </c>
      <c r="D2478" s="70">
        <v>46184</v>
      </c>
      <c r="E2478" s="70">
        <v>46191</v>
      </c>
      <c r="F2478" s="70">
        <v>46184</v>
      </c>
      <c r="G2478" s="70">
        <v>46191</v>
      </c>
      <c r="H2478">
        <v>2.62</v>
      </c>
      <c r="I2478" s="71">
        <v>0</v>
      </c>
    </row>
    <row r="2479" spans="1:9">
      <c r="A2479" t="s">
        <v>4555</v>
      </c>
      <c r="B2479" t="s">
        <v>4728</v>
      </c>
      <c r="C2479">
        <v>0.27</v>
      </c>
      <c r="D2479" s="70">
        <v>46186</v>
      </c>
      <c r="E2479" s="70">
        <v>46193</v>
      </c>
      <c r="F2479" s="70">
        <v>46186</v>
      </c>
      <c r="G2479" s="70">
        <v>46193</v>
      </c>
      <c r="H2479">
        <v>2.77</v>
      </c>
      <c r="I2479" s="71">
        <v>0</v>
      </c>
    </row>
    <row r="2480" spans="1:9">
      <c r="A2480" t="s">
        <v>4605</v>
      </c>
      <c r="B2480" t="s">
        <v>3772</v>
      </c>
      <c r="C2480">
        <v>0.73</v>
      </c>
      <c r="D2480" s="70">
        <v>46186</v>
      </c>
      <c r="E2480" s="70">
        <v>46207</v>
      </c>
      <c r="F2480" s="70">
        <v>46186</v>
      </c>
      <c r="G2480" s="70">
        <v>46207</v>
      </c>
      <c r="H2480">
        <v>3.15</v>
      </c>
      <c r="I2480" s="71">
        <v>0</v>
      </c>
    </row>
    <row r="2481" spans="1:9">
      <c r="A2481" t="s">
        <v>4570</v>
      </c>
      <c r="B2481" t="s">
        <v>3772</v>
      </c>
      <c r="C2481">
        <v>0.73</v>
      </c>
      <c r="D2481" s="70">
        <v>46186</v>
      </c>
      <c r="E2481" s="70">
        <v>46207</v>
      </c>
      <c r="F2481" s="70">
        <v>46186</v>
      </c>
      <c r="G2481" s="70">
        <v>46207</v>
      </c>
      <c r="H2481">
        <v>3.15</v>
      </c>
      <c r="I2481" s="71">
        <v>0</v>
      </c>
    </row>
    <row r="2482" spans="1:9">
      <c r="A2482" t="s">
        <v>4612</v>
      </c>
      <c r="B2482" t="s">
        <v>3821</v>
      </c>
      <c r="C2482">
        <v>0.73</v>
      </c>
      <c r="D2482" s="70">
        <v>46187</v>
      </c>
      <c r="E2482" s="70">
        <v>46208</v>
      </c>
      <c r="F2482" s="70">
        <v>46187</v>
      </c>
      <c r="G2482" s="70">
        <v>46208</v>
      </c>
      <c r="H2482">
        <v>3</v>
      </c>
      <c r="I2482" s="71">
        <v>0</v>
      </c>
    </row>
    <row r="2483" spans="1:9">
      <c r="A2483" t="s">
        <v>4613</v>
      </c>
      <c r="B2483" t="s">
        <v>3823</v>
      </c>
      <c r="C2483">
        <v>0.73</v>
      </c>
      <c r="D2483" s="70">
        <v>46187</v>
      </c>
      <c r="E2483" s="70">
        <v>46208</v>
      </c>
      <c r="F2483" s="70">
        <v>46187</v>
      </c>
      <c r="G2483" s="70">
        <v>46208</v>
      </c>
      <c r="H2483">
        <v>3</v>
      </c>
      <c r="I2483" s="71">
        <v>0</v>
      </c>
    </row>
    <row r="2484" spans="1:9">
      <c r="A2484" t="s">
        <v>4552</v>
      </c>
      <c r="B2484" t="s">
        <v>3821</v>
      </c>
      <c r="C2484">
        <v>0.73</v>
      </c>
      <c r="D2484" s="70">
        <v>46187</v>
      </c>
      <c r="E2484" s="70">
        <v>46208</v>
      </c>
      <c r="F2484" s="70">
        <v>46187</v>
      </c>
      <c r="G2484" s="70">
        <v>46208</v>
      </c>
      <c r="H2484">
        <v>3.04</v>
      </c>
      <c r="I2484" s="71">
        <v>0</v>
      </c>
    </row>
    <row r="2485" spans="1:9">
      <c r="A2485" t="s">
        <v>4553</v>
      </c>
      <c r="B2485" t="s">
        <v>3823</v>
      </c>
      <c r="C2485">
        <v>0.73</v>
      </c>
      <c r="D2485" s="70">
        <v>46187</v>
      </c>
      <c r="E2485" s="70">
        <v>46208</v>
      </c>
      <c r="F2485" s="70">
        <v>46187</v>
      </c>
      <c r="G2485" s="70">
        <v>46208</v>
      </c>
      <c r="H2485">
        <v>3.04</v>
      </c>
      <c r="I2485" s="71">
        <v>0</v>
      </c>
    </row>
    <row r="2486" spans="1:9">
      <c r="A2486" t="s">
        <v>4616</v>
      </c>
      <c r="B2486" t="s">
        <v>3821</v>
      </c>
      <c r="C2486">
        <v>0.73</v>
      </c>
      <c r="D2486" s="70">
        <v>46187</v>
      </c>
      <c r="E2486" s="70">
        <v>46208</v>
      </c>
      <c r="F2486" s="70">
        <v>46187</v>
      </c>
      <c r="G2486" s="70">
        <v>46208</v>
      </c>
      <c r="H2486">
        <v>2.65</v>
      </c>
      <c r="I2486" s="71">
        <v>0</v>
      </c>
    </row>
    <row r="2487" spans="1:9">
      <c r="A2487" t="s">
        <v>4617</v>
      </c>
      <c r="B2487" t="s">
        <v>3823</v>
      </c>
      <c r="C2487">
        <v>0.73</v>
      </c>
      <c r="D2487" s="70">
        <v>46187</v>
      </c>
      <c r="E2487" s="70">
        <v>46208</v>
      </c>
      <c r="F2487" s="70">
        <v>46187</v>
      </c>
      <c r="G2487" s="70">
        <v>46208</v>
      </c>
      <c r="H2487">
        <v>2.65</v>
      </c>
      <c r="I2487" s="71">
        <v>0</v>
      </c>
    </row>
    <row r="2488" spans="1:9">
      <c r="A2488" t="s">
        <v>4621</v>
      </c>
      <c r="B2488" t="s">
        <v>3821</v>
      </c>
      <c r="C2488">
        <v>0.73</v>
      </c>
      <c r="D2488" s="70">
        <v>46187</v>
      </c>
      <c r="E2488" s="70">
        <v>46208</v>
      </c>
      <c r="F2488" s="70">
        <v>46187</v>
      </c>
      <c r="G2488" s="70">
        <v>46208</v>
      </c>
      <c r="H2488">
        <v>3</v>
      </c>
      <c r="I2488" s="71">
        <v>0</v>
      </c>
    </row>
    <row r="2489" spans="1:9">
      <c r="A2489" t="s">
        <v>4622</v>
      </c>
      <c r="B2489" t="s">
        <v>3823</v>
      </c>
      <c r="C2489">
        <v>0.73</v>
      </c>
      <c r="D2489" s="70">
        <v>46187</v>
      </c>
      <c r="E2489" s="70">
        <v>46208</v>
      </c>
      <c r="F2489" s="70">
        <v>46187</v>
      </c>
      <c r="G2489" s="70">
        <v>46208</v>
      </c>
      <c r="H2489">
        <v>3</v>
      </c>
      <c r="I2489" s="71">
        <v>0</v>
      </c>
    </row>
    <row r="2490" spans="1:9">
      <c r="A2490" t="s">
        <v>2198</v>
      </c>
      <c r="B2490" t="s">
        <v>4728</v>
      </c>
      <c r="C2490">
        <v>0.27</v>
      </c>
      <c r="D2490" s="70">
        <v>46187</v>
      </c>
      <c r="E2490" s="70">
        <v>46194</v>
      </c>
      <c r="F2490" s="70">
        <v>46187</v>
      </c>
      <c r="G2490" s="70">
        <v>46194</v>
      </c>
      <c r="H2490">
        <v>3.15</v>
      </c>
      <c r="I2490" s="71">
        <v>0</v>
      </c>
    </row>
    <row r="2491" spans="1:9">
      <c r="A2491" t="s">
        <v>4556</v>
      </c>
      <c r="B2491" t="s">
        <v>4728</v>
      </c>
      <c r="C2491">
        <v>0.27</v>
      </c>
      <c r="D2491" s="70">
        <v>46187</v>
      </c>
      <c r="E2491" s="70">
        <v>46194</v>
      </c>
      <c r="F2491" s="70">
        <v>46187</v>
      </c>
      <c r="G2491" s="70">
        <v>46194</v>
      </c>
      <c r="H2491">
        <v>3.15</v>
      </c>
      <c r="I2491" s="71">
        <v>0</v>
      </c>
    </row>
    <row r="2492" spans="1:9">
      <c r="A2492" t="s">
        <v>4604</v>
      </c>
      <c r="B2492" t="s">
        <v>4728</v>
      </c>
      <c r="C2492">
        <v>0.27</v>
      </c>
      <c r="D2492" s="70">
        <v>46188</v>
      </c>
      <c r="E2492" s="70">
        <v>46195</v>
      </c>
      <c r="F2492" s="70">
        <v>46188</v>
      </c>
      <c r="G2492" s="70">
        <v>46195</v>
      </c>
      <c r="H2492">
        <v>3</v>
      </c>
      <c r="I2492" s="71">
        <v>0</v>
      </c>
    </row>
    <row r="2493" spans="1:9">
      <c r="A2493" t="s">
        <v>4577</v>
      </c>
      <c r="B2493" t="s">
        <v>3821</v>
      </c>
      <c r="C2493">
        <v>0.73</v>
      </c>
      <c r="D2493" s="70">
        <v>46189</v>
      </c>
      <c r="E2493" s="70">
        <v>46210</v>
      </c>
      <c r="F2493" s="70">
        <v>46189</v>
      </c>
      <c r="G2493" s="70">
        <v>46210</v>
      </c>
      <c r="H2493">
        <v>2.77</v>
      </c>
      <c r="I2493" s="71">
        <v>0</v>
      </c>
    </row>
    <row r="2494" spans="1:9">
      <c r="A2494" t="s">
        <v>4578</v>
      </c>
      <c r="B2494" t="s">
        <v>3823</v>
      </c>
      <c r="C2494">
        <v>0.73</v>
      </c>
      <c r="D2494" s="70">
        <v>46189</v>
      </c>
      <c r="E2494" s="70">
        <v>46210</v>
      </c>
      <c r="F2494" s="70">
        <v>46189</v>
      </c>
      <c r="G2494" s="70">
        <v>46210</v>
      </c>
      <c r="H2494">
        <v>2.77</v>
      </c>
      <c r="I2494" s="71">
        <v>0</v>
      </c>
    </row>
    <row r="2495" spans="1:9">
      <c r="A2495" t="s">
        <v>4579</v>
      </c>
      <c r="B2495" t="s">
        <v>3821</v>
      </c>
      <c r="C2495">
        <v>0.73</v>
      </c>
      <c r="D2495" s="70">
        <v>46189</v>
      </c>
      <c r="E2495" s="70">
        <v>46210</v>
      </c>
      <c r="F2495" s="70">
        <v>46189</v>
      </c>
      <c r="G2495" s="70">
        <v>46210</v>
      </c>
      <c r="H2495">
        <v>3.08</v>
      </c>
      <c r="I2495" s="71">
        <v>0</v>
      </c>
    </row>
    <row r="2496" spans="1:9">
      <c r="A2496" t="s">
        <v>4580</v>
      </c>
      <c r="B2496" t="s">
        <v>3823</v>
      </c>
      <c r="C2496">
        <v>0.73</v>
      </c>
      <c r="D2496" s="70">
        <v>46189</v>
      </c>
      <c r="E2496" s="70">
        <v>46210</v>
      </c>
      <c r="F2496" s="70">
        <v>46189</v>
      </c>
      <c r="G2496" s="70">
        <v>46210</v>
      </c>
      <c r="H2496">
        <v>3.08</v>
      </c>
      <c r="I2496" s="71">
        <v>0</v>
      </c>
    </row>
    <row r="2497" spans="1:9">
      <c r="A2497" t="s">
        <v>2343</v>
      </c>
      <c r="B2497" t="s">
        <v>4735</v>
      </c>
      <c r="C2497">
        <v>0.27</v>
      </c>
      <c r="D2497" s="70">
        <v>46190</v>
      </c>
      <c r="E2497" s="70">
        <v>46197</v>
      </c>
      <c r="F2497" s="70">
        <v>46190</v>
      </c>
      <c r="G2497" s="70">
        <v>46197</v>
      </c>
      <c r="H2497">
        <v>2.62</v>
      </c>
      <c r="I2497" s="71">
        <v>0</v>
      </c>
    </row>
    <row r="2498" spans="1:9">
      <c r="A2498" t="s">
        <v>4614</v>
      </c>
      <c r="B2498" t="s">
        <v>3821</v>
      </c>
      <c r="C2498">
        <v>0.73</v>
      </c>
      <c r="D2498" s="70">
        <v>46190</v>
      </c>
      <c r="E2498" s="70">
        <v>46211</v>
      </c>
      <c r="F2498" s="70">
        <v>46190</v>
      </c>
      <c r="G2498" s="70">
        <v>46211</v>
      </c>
      <c r="H2498">
        <v>3.15</v>
      </c>
      <c r="I2498" s="71">
        <v>0</v>
      </c>
    </row>
    <row r="2499" spans="1:9">
      <c r="A2499" t="s">
        <v>4615</v>
      </c>
      <c r="B2499" t="s">
        <v>3823</v>
      </c>
      <c r="C2499">
        <v>0.73</v>
      </c>
      <c r="D2499" s="70">
        <v>46190</v>
      </c>
      <c r="E2499" s="70">
        <v>46211</v>
      </c>
      <c r="F2499" s="70">
        <v>46190</v>
      </c>
      <c r="G2499" s="70">
        <v>46211</v>
      </c>
      <c r="H2499">
        <v>3.15</v>
      </c>
      <c r="I2499" s="71">
        <v>0</v>
      </c>
    </row>
    <row r="2500" spans="1:9">
      <c r="A2500" t="s">
        <v>4581</v>
      </c>
      <c r="B2500" t="s">
        <v>3821</v>
      </c>
      <c r="C2500">
        <v>0.73</v>
      </c>
      <c r="D2500" s="70">
        <v>46190</v>
      </c>
      <c r="E2500" s="70">
        <v>46211</v>
      </c>
      <c r="F2500" s="70">
        <v>46190</v>
      </c>
      <c r="G2500" s="70">
        <v>46211</v>
      </c>
      <c r="H2500">
        <v>3.15</v>
      </c>
      <c r="I2500" s="71">
        <v>0</v>
      </c>
    </row>
    <row r="2501" spans="1:9">
      <c r="A2501" t="s">
        <v>4582</v>
      </c>
      <c r="B2501" t="s">
        <v>3823</v>
      </c>
      <c r="C2501">
        <v>0.73</v>
      </c>
      <c r="D2501" s="70">
        <v>46190</v>
      </c>
      <c r="E2501" s="70">
        <v>46211</v>
      </c>
      <c r="F2501" s="70">
        <v>46190</v>
      </c>
      <c r="G2501" s="70">
        <v>46211</v>
      </c>
      <c r="H2501">
        <v>3.15</v>
      </c>
      <c r="I2501" s="71">
        <v>0</v>
      </c>
    </row>
    <row r="2502" spans="1:9">
      <c r="A2502" t="s">
        <v>4623</v>
      </c>
      <c r="B2502" t="s">
        <v>3770</v>
      </c>
      <c r="C2502">
        <v>0.73</v>
      </c>
      <c r="D2502" s="70">
        <v>46191</v>
      </c>
      <c r="E2502" s="70">
        <v>46212</v>
      </c>
      <c r="F2502" s="70">
        <v>46191</v>
      </c>
      <c r="G2502" s="70">
        <v>46212</v>
      </c>
      <c r="H2502">
        <v>3</v>
      </c>
      <c r="I2502" s="71">
        <v>0</v>
      </c>
    </row>
    <row r="2503" spans="1:9">
      <c r="A2503" t="s">
        <v>4558</v>
      </c>
      <c r="B2503" t="s">
        <v>3770</v>
      </c>
      <c r="C2503">
        <v>0.73</v>
      </c>
      <c r="D2503" s="70">
        <v>46191</v>
      </c>
      <c r="E2503" s="70">
        <v>46212</v>
      </c>
      <c r="F2503" s="70">
        <v>46191</v>
      </c>
      <c r="G2503" s="70">
        <v>46212</v>
      </c>
      <c r="H2503">
        <v>3.04</v>
      </c>
      <c r="I2503" s="71">
        <v>0</v>
      </c>
    </row>
    <row r="2504" spans="1:9">
      <c r="A2504" t="s">
        <v>4625</v>
      </c>
      <c r="B2504" t="s">
        <v>3770</v>
      </c>
      <c r="C2504">
        <v>0.73</v>
      </c>
      <c r="D2504" s="70">
        <v>46191</v>
      </c>
      <c r="E2504" s="70">
        <v>46212</v>
      </c>
      <c r="F2504" s="70">
        <v>46191</v>
      </c>
      <c r="G2504" s="70">
        <v>46212</v>
      </c>
      <c r="H2504">
        <v>2.65</v>
      </c>
      <c r="I2504" s="71">
        <v>0</v>
      </c>
    </row>
    <row r="2505" spans="1:9">
      <c r="A2505" t="s">
        <v>4627</v>
      </c>
      <c r="B2505" t="s">
        <v>3770</v>
      </c>
      <c r="C2505">
        <v>0.73</v>
      </c>
      <c r="D2505" s="70">
        <v>46191</v>
      </c>
      <c r="E2505" s="70">
        <v>46212</v>
      </c>
      <c r="F2505" s="70">
        <v>46191</v>
      </c>
      <c r="G2505" s="70">
        <v>46212</v>
      </c>
      <c r="H2505">
        <v>3</v>
      </c>
      <c r="I2505" s="71">
        <v>0</v>
      </c>
    </row>
    <row r="2506" spans="1:9">
      <c r="A2506" t="s">
        <v>4618</v>
      </c>
      <c r="B2506" t="s">
        <v>4728</v>
      </c>
      <c r="C2506">
        <v>0.27</v>
      </c>
      <c r="D2506" s="70">
        <v>46193</v>
      </c>
      <c r="E2506" s="70">
        <v>46200</v>
      </c>
      <c r="F2506" s="70">
        <v>46193</v>
      </c>
      <c r="G2506" s="70">
        <v>46200</v>
      </c>
      <c r="H2506">
        <v>3</v>
      </c>
      <c r="I2506" s="71">
        <v>0</v>
      </c>
    </row>
    <row r="2507" spans="1:9">
      <c r="A2507" t="s">
        <v>4593</v>
      </c>
      <c r="B2507" t="s">
        <v>3753</v>
      </c>
      <c r="C2507">
        <v>0.73</v>
      </c>
      <c r="D2507" s="70">
        <v>46193</v>
      </c>
      <c r="E2507" s="70">
        <v>46214</v>
      </c>
      <c r="F2507" s="70">
        <v>46193</v>
      </c>
      <c r="G2507" s="70">
        <v>46214</v>
      </c>
      <c r="H2507">
        <v>2.62</v>
      </c>
      <c r="I2507" s="71">
        <v>0</v>
      </c>
    </row>
    <row r="2508" spans="1:9">
      <c r="A2508" t="s">
        <v>4591</v>
      </c>
      <c r="B2508" t="s">
        <v>3770</v>
      </c>
      <c r="C2508">
        <v>0.73</v>
      </c>
      <c r="D2508" s="70">
        <v>46194</v>
      </c>
      <c r="E2508" s="70">
        <v>46215</v>
      </c>
      <c r="F2508" s="70">
        <v>46194</v>
      </c>
      <c r="G2508" s="70">
        <v>46215</v>
      </c>
      <c r="H2508">
        <v>2.77</v>
      </c>
      <c r="I2508" s="71">
        <v>0</v>
      </c>
    </row>
    <row r="2509" spans="1:9">
      <c r="A2509" t="s">
        <v>4569</v>
      </c>
      <c r="B2509" t="s">
        <v>4724</v>
      </c>
      <c r="C2509">
        <v>0.27</v>
      </c>
      <c r="D2509" s="70">
        <v>46194</v>
      </c>
      <c r="E2509" s="70">
        <v>46201</v>
      </c>
      <c r="F2509" s="70">
        <v>46194</v>
      </c>
      <c r="G2509" s="70">
        <v>46201</v>
      </c>
      <c r="H2509">
        <v>2.62</v>
      </c>
      <c r="I2509" s="71">
        <v>0</v>
      </c>
    </row>
    <row r="2510" spans="1:9">
      <c r="A2510" t="s">
        <v>4624</v>
      </c>
      <c r="B2510" t="s">
        <v>3770</v>
      </c>
      <c r="C2510">
        <v>0.73</v>
      </c>
      <c r="D2510" s="70">
        <v>46195</v>
      </c>
      <c r="E2510" s="70">
        <v>46216</v>
      </c>
      <c r="F2510" s="70">
        <v>46195</v>
      </c>
      <c r="G2510" s="70">
        <v>46216</v>
      </c>
      <c r="H2510">
        <v>3.15</v>
      </c>
      <c r="I2510" s="71">
        <v>0</v>
      </c>
    </row>
    <row r="2511" spans="1:9">
      <c r="A2511" t="s">
        <v>4592</v>
      </c>
      <c r="B2511" t="s">
        <v>3770</v>
      </c>
      <c r="C2511">
        <v>0.73</v>
      </c>
      <c r="D2511" s="70">
        <v>46195</v>
      </c>
      <c r="E2511" s="70">
        <v>46216</v>
      </c>
      <c r="F2511" s="70">
        <v>46195</v>
      </c>
      <c r="G2511" s="70">
        <v>46216</v>
      </c>
      <c r="H2511">
        <v>3.15</v>
      </c>
      <c r="I2511" s="71">
        <v>0</v>
      </c>
    </row>
    <row r="2512" spans="1:9">
      <c r="A2512" t="s">
        <v>4542</v>
      </c>
      <c r="B2512" t="s">
        <v>4732</v>
      </c>
      <c r="C2512">
        <v>0.27</v>
      </c>
      <c r="D2512" s="70">
        <v>46196</v>
      </c>
      <c r="E2512" s="70">
        <v>46203</v>
      </c>
      <c r="F2512" s="70">
        <v>46196</v>
      </c>
      <c r="G2512" s="70">
        <v>46203</v>
      </c>
      <c r="H2512">
        <v>2.65</v>
      </c>
      <c r="I2512" s="71">
        <v>0</v>
      </c>
    </row>
    <row r="2513" spans="1:9">
      <c r="A2513" t="s">
        <v>4629</v>
      </c>
      <c r="B2513" t="s">
        <v>3770</v>
      </c>
      <c r="C2513">
        <v>0.73</v>
      </c>
      <c r="D2513" s="70">
        <v>46196</v>
      </c>
      <c r="E2513" s="70">
        <v>46217</v>
      </c>
      <c r="F2513" s="70">
        <v>46196</v>
      </c>
      <c r="G2513" s="70">
        <v>46217</v>
      </c>
      <c r="H2513">
        <v>3</v>
      </c>
      <c r="I2513" s="71">
        <v>0</v>
      </c>
    </row>
    <row r="2514" spans="1:9">
      <c r="A2514" t="s">
        <v>4559</v>
      </c>
      <c r="B2514" t="s">
        <v>3473</v>
      </c>
      <c r="C2514">
        <v>0.73</v>
      </c>
      <c r="D2514" s="70">
        <v>46198</v>
      </c>
      <c r="E2514" s="70">
        <v>46219</v>
      </c>
      <c r="F2514" s="70">
        <v>46198</v>
      </c>
      <c r="G2514" s="70">
        <v>46219</v>
      </c>
      <c r="H2514">
        <v>2.62</v>
      </c>
      <c r="I2514" s="71">
        <v>0</v>
      </c>
    </row>
    <row r="2515" spans="1:9">
      <c r="A2515" t="s">
        <v>4586</v>
      </c>
      <c r="B2515" t="s">
        <v>4725</v>
      </c>
      <c r="C2515">
        <v>0.27</v>
      </c>
      <c r="D2515" s="70">
        <v>46198</v>
      </c>
      <c r="E2515" s="70">
        <v>46205</v>
      </c>
      <c r="F2515" s="70">
        <v>46198</v>
      </c>
      <c r="G2515" s="70">
        <v>46205</v>
      </c>
      <c r="H2515">
        <v>2.62</v>
      </c>
      <c r="I2515" s="71">
        <v>0</v>
      </c>
    </row>
    <row r="2516" spans="1:9">
      <c r="A2516" t="s">
        <v>4587</v>
      </c>
      <c r="B2516" t="s">
        <v>4726</v>
      </c>
      <c r="C2516">
        <v>0.27</v>
      </c>
      <c r="D2516" s="70">
        <v>46198</v>
      </c>
      <c r="E2516" s="70">
        <v>46205</v>
      </c>
      <c r="F2516" s="70">
        <v>46198</v>
      </c>
      <c r="G2516" s="70">
        <v>46205</v>
      </c>
      <c r="H2516">
        <v>2.62</v>
      </c>
      <c r="I2516" s="71">
        <v>0</v>
      </c>
    </row>
    <row r="2517" spans="1:9">
      <c r="A2517" t="s">
        <v>4636</v>
      </c>
      <c r="B2517" t="s">
        <v>3770</v>
      </c>
      <c r="C2517">
        <v>0.73</v>
      </c>
      <c r="D2517" s="70">
        <v>46201</v>
      </c>
      <c r="E2517" s="70">
        <v>46222</v>
      </c>
      <c r="F2517" s="70">
        <v>46201</v>
      </c>
      <c r="G2517" s="70">
        <v>46222</v>
      </c>
      <c r="H2517">
        <v>3</v>
      </c>
      <c r="I2517" s="71">
        <v>0</v>
      </c>
    </row>
    <row r="2518" spans="1:9">
      <c r="A2518" t="s">
        <v>4606</v>
      </c>
      <c r="B2518" t="s">
        <v>3772</v>
      </c>
      <c r="C2518">
        <v>0.73</v>
      </c>
      <c r="D2518" s="70">
        <v>46202</v>
      </c>
      <c r="E2518" s="70">
        <v>46223</v>
      </c>
      <c r="F2518" s="70">
        <v>46202</v>
      </c>
      <c r="G2518" s="70">
        <v>46223</v>
      </c>
      <c r="H2518">
        <v>2.62</v>
      </c>
      <c r="I2518" s="71">
        <v>0</v>
      </c>
    </row>
    <row r="2519" spans="1:9">
      <c r="A2519" t="s">
        <v>4576</v>
      </c>
      <c r="B2519" t="s">
        <v>3481</v>
      </c>
      <c r="C2519">
        <v>0.73</v>
      </c>
      <c r="D2519" s="70">
        <v>46204</v>
      </c>
      <c r="E2519" s="70">
        <v>46225</v>
      </c>
      <c r="F2519" s="70">
        <v>46204</v>
      </c>
      <c r="G2519" s="70">
        <v>46225</v>
      </c>
      <c r="H2519">
        <v>2.65</v>
      </c>
      <c r="I2519" s="71">
        <v>0</v>
      </c>
    </row>
    <row r="2520" spans="1:9">
      <c r="A2520" t="s">
        <v>4619</v>
      </c>
      <c r="B2520" t="s">
        <v>3821</v>
      </c>
      <c r="C2520">
        <v>0.73</v>
      </c>
      <c r="D2520" s="70">
        <v>46207</v>
      </c>
      <c r="E2520" s="70">
        <v>46228</v>
      </c>
      <c r="F2520" s="70">
        <v>46207</v>
      </c>
      <c r="G2520" s="70">
        <v>46228</v>
      </c>
      <c r="H2520">
        <v>2.62</v>
      </c>
      <c r="I2520" s="71">
        <v>0</v>
      </c>
    </row>
    <row r="2521" spans="1:9">
      <c r="A2521" t="s">
        <v>4620</v>
      </c>
      <c r="B2521" t="s">
        <v>3823</v>
      </c>
      <c r="C2521">
        <v>0.73</v>
      </c>
      <c r="D2521" s="70">
        <v>46207</v>
      </c>
      <c r="E2521" s="70">
        <v>46228</v>
      </c>
      <c r="F2521" s="70">
        <v>46207</v>
      </c>
      <c r="G2521" s="70">
        <v>46228</v>
      </c>
      <c r="H2521">
        <v>2.62</v>
      </c>
      <c r="I2521" s="71">
        <v>0</v>
      </c>
    </row>
    <row r="2522" spans="1:9">
      <c r="A2522" t="s">
        <v>4600</v>
      </c>
      <c r="B2522" t="s">
        <v>4728</v>
      </c>
      <c r="C2522">
        <v>0.27</v>
      </c>
      <c r="D2522" s="70">
        <v>46208</v>
      </c>
      <c r="E2522" s="70">
        <v>46215</v>
      </c>
      <c r="F2522" s="70">
        <v>46208</v>
      </c>
      <c r="G2522" s="70">
        <v>46215</v>
      </c>
      <c r="H2522">
        <v>2.62</v>
      </c>
      <c r="I2522" s="71">
        <v>0</v>
      </c>
    </row>
    <row r="2523" spans="1:9">
      <c r="A2523" t="s">
        <v>4628</v>
      </c>
      <c r="B2523" t="s">
        <v>3770</v>
      </c>
      <c r="C2523">
        <v>0.73</v>
      </c>
      <c r="D2523" s="70">
        <v>46216</v>
      </c>
      <c r="E2523" s="70">
        <v>46237</v>
      </c>
      <c r="F2523" s="70">
        <v>46216</v>
      </c>
      <c r="G2523" s="70">
        <v>46237</v>
      </c>
      <c r="H2523">
        <v>2.62</v>
      </c>
      <c r="I2523" s="71">
        <v>0</v>
      </c>
    </row>
    <row r="2524" spans="1:9">
      <c r="A2524" t="s">
        <v>924</v>
      </c>
      <c r="B2524" t="s">
        <v>4744</v>
      </c>
      <c r="C2524">
        <v>0.27</v>
      </c>
      <c r="D2524" s="70">
        <v>46223</v>
      </c>
      <c r="E2524" s="70">
        <v>46230</v>
      </c>
      <c r="F2524" s="70">
        <v>46223</v>
      </c>
      <c r="G2524" s="70">
        <v>46230</v>
      </c>
      <c r="H2524">
        <v>3.19</v>
      </c>
      <c r="I2524" s="71">
        <v>0</v>
      </c>
    </row>
    <row r="2525" spans="1:9">
      <c r="A2525" t="s">
        <v>1359</v>
      </c>
      <c r="B2525" t="s">
        <v>4744</v>
      </c>
      <c r="C2525">
        <v>0.27</v>
      </c>
      <c r="D2525" s="70">
        <v>46223</v>
      </c>
      <c r="E2525" s="70">
        <v>46230</v>
      </c>
      <c r="F2525" s="70">
        <v>46223</v>
      </c>
      <c r="G2525" s="70">
        <v>46230</v>
      </c>
      <c r="H2525">
        <v>3.19</v>
      </c>
      <c r="I2525" s="71">
        <v>0</v>
      </c>
    </row>
    <row r="2526" spans="1:9">
      <c r="A2526" t="s">
        <v>4635</v>
      </c>
      <c r="B2526" t="s">
        <v>4744</v>
      </c>
      <c r="C2526">
        <v>0.27</v>
      </c>
      <c r="D2526" s="70">
        <v>46223</v>
      </c>
      <c r="E2526" s="70">
        <v>46230</v>
      </c>
      <c r="F2526" s="70">
        <v>46223</v>
      </c>
      <c r="G2526" s="70">
        <v>46230</v>
      </c>
      <c r="H2526">
        <v>3.19</v>
      </c>
      <c r="I2526" s="71">
        <v>0</v>
      </c>
    </row>
    <row r="2527" spans="1:9">
      <c r="A2527" t="s">
        <v>1392</v>
      </c>
      <c r="B2527" t="s">
        <v>4744</v>
      </c>
      <c r="C2527">
        <v>0.27</v>
      </c>
      <c r="D2527" s="70">
        <v>46223</v>
      </c>
      <c r="E2527" s="70">
        <v>46230</v>
      </c>
      <c r="F2527" s="70">
        <v>46223</v>
      </c>
      <c r="G2527" s="70">
        <v>46230</v>
      </c>
      <c r="H2527">
        <v>3.19</v>
      </c>
      <c r="I2527" s="71">
        <v>0</v>
      </c>
    </row>
    <row r="2528" spans="1:9">
      <c r="A2528" t="s">
        <v>1396</v>
      </c>
      <c r="B2528" t="s">
        <v>4744</v>
      </c>
      <c r="C2528">
        <v>0.27</v>
      </c>
      <c r="D2528" s="70">
        <v>46223</v>
      </c>
      <c r="E2528" s="70">
        <v>46230</v>
      </c>
      <c r="F2528" s="70">
        <v>46223</v>
      </c>
      <c r="G2528" s="70">
        <v>46230</v>
      </c>
      <c r="H2528">
        <v>3.19</v>
      </c>
      <c r="I2528" s="71">
        <v>0</v>
      </c>
    </row>
    <row r="2529" spans="1:9">
      <c r="A2529" t="s">
        <v>4631</v>
      </c>
      <c r="B2529" t="s">
        <v>4744</v>
      </c>
      <c r="C2529">
        <v>0.27</v>
      </c>
      <c r="D2529" s="70">
        <v>46223</v>
      </c>
      <c r="E2529" s="70">
        <v>46230</v>
      </c>
      <c r="F2529" s="70">
        <v>46223</v>
      </c>
      <c r="G2529" s="70">
        <v>46230</v>
      </c>
      <c r="H2529">
        <v>3.19</v>
      </c>
      <c r="I2529" s="71">
        <v>0</v>
      </c>
    </row>
    <row r="2530" spans="1:9">
      <c r="A2530" t="s">
        <v>1431</v>
      </c>
      <c r="B2530" t="s">
        <v>4744</v>
      </c>
      <c r="C2530">
        <v>0.27</v>
      </c>
      <c r="D2530" s="70">
        <v>46223</v>
      </c>
      <c r="E2530" s="70">
        <v>46230</v>
      </c>
      <c r="F2530" s="70">
        <v>46223</v>
      </c>
      <c r="G2530" s="70">
        <v>46230</v>
      </c>
      <c r="H2530">
        <v>3.19</v>
      </c>
      <c r="I2530" s="71">
        <v>0</v>
      </c>
    </row>
    <row r="2531" spans="1:9">
      <c r="A2531" t="s">
        <v>1435</v>
      </c>
      <c r="B2531" t="s">
        <v>4744</v>
      </c>
      <c r="C2531">
        <v>0.27</v>
      </c>
      <c r="D2531" s="70">
        <v>46223</v>
      </c>
      <c r="E2531" s="70">
        <v>46230</v>
      </c>
      <c r="F2531" s="70">
        <v>46223</v>
      </c>
      <c r="G2531" s="70">
        <v>46230</v>
      </c>
      <c r="H2531">
        <v>3.19</v>
      </c>
      <c r="I2531" s="71">
        <v>0</v>
      </c>
    </row>
    <row r="2532" spans="1:9">
      <c r="A2532" t="s">
        <v>4637</v>
      </c>
      <c r="B2532" t="s">
        <v>4744</v>
      </c>
      <c r="C2532">
        <v>0.27</v>
      </c>
      <c r="D2532" s="70">
        <v>46223</v>
      </c>
      <c r="E2532" s="70">
        <v>46230</v>
      </c>
      <c r="F2532" s="70">
        <v>46223</v>
      </c>
      <c r="G2532" s="70">
        <v>46230</v>
      </c>
      <c r="H2532">
        <v>3.19</v>
      </c>
      <c r="I2532" s="71">
        <v>0</v>
      </c>
    </row>
    <row r="2533" spans="1:9">
      <c r="A2533" t="s">
        <v>4632</v>
      </c>
      <c r="B2533" t="s">
        <v>4744</v>
      </c>
      <c r="C2533">
        <v>0.27</v>
      </c>
      <c r="D2533" s="70">
        <v>46228</v>
      </c>
      <c r="E2533" s="70">
        <v>46235</v>
      </c>
      <c r="F2533" s="70">
        <v>46228</v>
      </c>
      <c r="G2533" s="70">
        <v>46235</v>
      </c>
      <c r="H2533">
        <v>3.04</v>
      </c>
      <c r="I2533" s="71">
        <v>0</v>
      </c>
    </row>
    <row r="2534" spans="1:9">
      <c r="A2534" t="s">
        <v>4633</v>
      </c>
      <c r="B2534" t="s">
        <v>4744</v>
      </c>
      <c r="C2534">
        <v>0.27</v>
      </c>
      <c r="D2534" s="70">
        <v>46228</v>
      </c>
      <c r="E2534" s="70">
        <v>46235</v>
      </c>
      <c r="F2534" s="70">
        <v>46228</v>
      </c>
      <c r="G2534" s="70">
        <v>46235</v>
      </c>
      <c r="H2534">
        <v>3.04</v>
      </c>
      <c r="I2534" s="71">
        <v>0</v>
      </c>
    </row>
    <row r="2535" spans="1:9">
      <c r="A2535" t="s">
        <v>4634</v>
      </c>
      <c r="B2535" t="s">
        <v>4744</v>
      </c>
      <c r="C2535">
        <v>0.27</v>
      </c>
      <c r="D2535" s="70">
        <v>46228</v>
      </c>
      <c r="E2535" s="70">
        <v>46235</v>
      </c>
      <c r="F2535" s="70">
        <v>46228</v>
      </c>
      <c r="G2535" s="70">
        <v>46235</v>
      </c>
      <c r="H2535">
        <v>3.04</v>
      </c>
      <c r="I2535" s="71">
        <v>0</v>
      </c>
    </row>
    <row r="2536" spans="1:9">
      <c r="A2536" t="s">
        <v>4654</v>
      </c>
      <c r="B2536" t="s">
        <v>4648</v>
      </c>
      <c r="C2536">
        <v>0.73</v>
      </c>
      <c r="D2536" s="70">
        <v>46231</v>
      </c>
      <c r="E2536" s="70">
        <v>46252</v>
      </c>
      <c r="F2536" s="70">
        <v>46231</v>
      </c>
      <c r="G2536" s="70">
        <v>46252</v>
      </c>
      <c r="H2536">
        <v>3.19</v>
      </c>
      <c r="I2536" s="71">
        <v>0</v>
      </c>
    </row>
    <row r="2537" spans="1:9">
      <c r="A2537" t="s">
        <v>4655</v>
      </c>
      <c r="B2537" t="s">
        <v>4648</v>
      </c>
      <c r="C2537">
        <v>0.73</v>
      </c>
      <c r="D2537" s="70">
        <v>46231</v>
      </c>
      <c r="E2537" s="70">
        <v>46252</v>
      </c>
      <c r="F2537" s="70">
        <v>46231</v>
      </c>
      <c r="G2537" s="70">
        <v>46252</v>
      </c>
      <c r="H2537">
        <v>3.19</v>
      </c>
      <c r="I2537" s="71">
        <v>0</v>
      </c>
    </row>
    <row r="2538" spans="1:9">
      <c r="A2538" t="s">
        <v>4656</v>
      </c>
      <c r="B2538" t="s">
        <v>4648</v>
      </c>
      <c r="C2538">
        <v>0.73</v>
      </c>
      <c r="D2538" s="70">
        <v>46231</v>
      </c>
      <c r="E2538" s="70">
        <v>46252</v>
      </c>
      <c r="F2538" s="70">
        <v>46231</v>
      </c>
      <c r="G2538" s="70">
        <v>46252</v>
      </c>
      <c r="H2538">
        <v>3.19</v>
      </c>
      <c r="I2538" s="71">
        <v>0</v>
      </c>
    </row>
    <row r="2539" spans="1:9">
      <c r="A2539" t="s">
        <v>4647</v>
      </c>
      <c r="B2539" t="s">
        <v>4648</v>
      </c>
      <c r="C2539">
        <v>0.73</v>
      </c>
      <c r="D2539" s="70">
        <v>46231</v>
      </c>
      <c r="E2539" s="70">
        <v>46252</v>
      </c>
      <c r="F2539" s="70">
        <v>46231</v>
      </c>
      <c r="G2539" s="70">
        <v>46252</v>
      </c>
      <c r="H2539">
        <v>3.19</v>
      </c>
      <c r="I2539" s="71">
        <v>0</v>
      </c>
    </row>
    <row r="2540" spans="1:9">
      <c r="A2540" t="s">
        <v>4649</v>
      </c>
      <c r="B2540" t="s">
        <v>4648</v>
      </c>
      <c r="C2540">
        <v>0.73</v>
      </c>
      <c r="D2540" s="70">
        <v>46231</v>
      </c>
      <c r="E2540" s="70">
        <v>46252</v>
      </c>
      <c r="F2540" s="70">
        <v>46231</v>
      </c>
      <c r="G2540" s="70">
        <v>46252</v>
      </c>
      <c r="H2540">
        <v>3.19</v>
      </c>
      <c r="I2540" s="71">
        <v>0</v>
      </c>
    </row>
    <row r="2541" spans="1:9">
      <c r="A2541" t="s">
        <v>4650</v>
      </c>
      <c r="B2541" t="s">
        <v>4648</v>
      </c>
      <c r="C2541">
        <v>0.73</v>
      </c>
      <c r="D2541" s="70">
        <v>46231</v>
      </c>
      <c r="E2541" s="70">
        <v>46252</v>
      </c>
      <c r="F2541" s="70">
        <v>46231</v>
      </c>
      <c r="G2541" s="70">
        <v>46252</v>
      </c>
      <c r="H2541">
        <v>3.19</v>
      </c>
      <c r="I2541" s="71">
        <v>0</v>
      </c>
    </row>
    <row r="2542" spans="1:9">
      <c r="A2542" t="s">
        <v>4660</v>
      </c>
      <c r="B2542" t="s">
        <v>4648</v>
      </c>
      <c r="C2542">
        <v>0.73</v>
      </c>
      <c r="D2542" s="70">
        <v>46231</v>
      </c>
      <c r="E2542" s="70">
        <v>46252</v>
      </c>
      <c r="F2542" s="70">
        <v>46231</v>
      </c>
      <c r="G2542" s="70">
        <v>46252</v>
      </c>
      <c r="H2542">
        <v>3.19</v>
      </c>
      <c r="I2542" s="71">
        <v>0</v>
      </c>
    </row>
    <row r="2543" spans="1:9">
      <c r="A2543" t="s">
        <v>4661</v>
      </c>
      <c r="B2543" t="s">
        <v>4648</v>
      </c>
      <c r="C2543">
        <v>0.73</v>
      </c>
      <c r="D2543" s="70">
        <v>46231</v>
      </c>
      <c r="E2543" s="70">
        <v>46252</v>
      </c>
      <c r="F2543" s="70">
        <v>46231</v>
      </c>
      <c r="G2543" s="70">
        <v>46252</v>
      </c>
      <c r="H2543">
        <v>3.19</v>
      </c>
      <c r="I2543" s="71">
        <v>0</v>
      </c>
    </row>
    <row r="2544" spans="1:9">
      <c r="A2544" t="s">
        <v>4662</v>
      </c>
      <c r="B2544" t="s">
        <v>4648</v>
      </c>
      <c r="C2544">
        <v>0.73</v>
      </c>
      <c r="D2544" s="70">
        <v>46231</v>
      </c>
      <c r="E2544" s="70">
        <v>46252</v>
      </c>
      <c r="F2544" s="70">
        <v>46231</v>
      </c>
      <c r="G2544" s="70">
        <v>46252</v>
      </c>
      <c r="H2544">
        <v>3.19</v>
      </c>
      <c r="I2544" s="71">
        <v>0</v>
      </c>
    </row>
    <row r="2545" spans="1:9">
      <c r="A2545" t="s">
        <v>4644</v>
      </c>
      <c r="B2545" t="s">
        <v>4690</v>
      </c>
      <c r="C2545">
        <v>0.27</v>
      </c>
      <c r="D2545" s="70">
        <v>46236</v>
      </c>
      <c r="E2545" s="70">
        <v>46243</v>
      </c>
      <c r="F2545" s="70">
        <v>46236</v>
      </c>
      <c r="G2545" s="70">
        <v>46243</v>
      </c>
      <c r="H2545">
        <v>3.19</v>
      </c>
      <c r="I2545" s="71">
        <v>0</v>
      </c>
    </row>
    <row r="2546" spans="1:9">
      <c r="A2546" t="s">
        <v>4645</v>
      </c>
      <c r="B2546" t="s">
        <v>4690</v>
      </c>
      <c r="C2546">
        <v>0.27</v>
      </c>
      <c r="D2546" s="70">
        <v>46236</v>
      </c>
      <c r="E2546" s="70">
        <v>46243</v>
      </c>
      <c r="F2546" s="70">
        <v>46236</v>
      </c>
      <c r="G2546" s="70">
        <v>46243</v>
      </c>
      <c r="H2546">
        <v>3.19</v>
      </c>
      <c r="I2546" s="71">
        <v>0</v>
      </c>
    </row>
    <row r="2547" spans="1:9">
      <c r="A2547" t="s">
        <v>4646</v>
      </c>
      <c r="B2547" t="s">
        <v>4690</v>
      </c>
      <c r="C2547">
        <v>0.27</v>
      </c>
      <c r="D2547" s="70">
        <v>46236</v>
      </c>
      <c r="E2547" s="70">
        <v>46243</v>
      </c>
      <c r="F2547" s="70">
        <v>46236</v>
      </c>
      <c r="G2547" s="70">
        <v>46243</v>
      </c>
      <c r="H2547">
        <v>3.19</v>
      </c>
      <c r="I2547" s="71">
        <v>0</v>
      </c>
    </row>
    <row r="2548" spans="1:9">
      <c r="A2548" t="s">
        <v>4651</v>
      </c>
      <c r="B2548" t="s">
        <v>4648</v>
      </c>
      <c r="C2548">
        <v>0.73</v>
      </c>
      <c r="D2548" s="70">
        <v>46236</v>
      </c>
      <c r="E2548" s="70">
        <v>46257</v>
      </c>
      <c r="F2548" s="70">
        <v>46236</v>
      </c>
      <c r="G2548" s="70">
        <v>46257</v>
      </c>
      <c r="H2548">
        <v>3.04</v>
      </c>
      <c r="I2548" s="71">
        <v>0</v>
      </c>
    </row>
    <row r="2549" spans="1:9">
      <c r="A2549" t="s">
        <v>4652</v>
      </c>
      <c r="B2549" t="s">
        <v>4648</v>
      </c>
      <c r="C2549">
        <v>0.73</v>
      </c>
      <c r="D2549" s="70">
        <v>46236</v>
      </c>
      <c r="E2549" s="70">
        <v>46257</v>
      </c>
      <c r="F2549" s="70">
        <v>46236</v>
      </c>
      <c r="G2549" s="70">
        <v>46257</v>
      </c>
      <c r="H2549">
        <v>3.04</v>
      </c>
      <c r="I2549" s="71">
        <v>0</v>
      </c>
    </row>
    <row r="2550" spans="1:9">
      <c r="A2550" t="s">
        <v>4653</v>
      </c>
      <c r="B2550" t="s">
        <v>4648</v>
      </c>
      <c r="C2550">
        <v>0.73</v>
      </c>
      <c r="D2550" s="70">
        <v>46236</v>
      </c>
      <c r="E2550" s="70">
        <v>46257</v>
      </c>
      <c r="F2550" s="70">
        <v>46236</v>
      </c>
      <c r="G2550" s="70">
        <v>46257</v>
      </c>
      <c r="H2550">
        <v>3.04</v>
      </c>
      <c r="I2550" s="71">
        <v>0</v>
      </c>
    </row>
    <row r="2551" spans="1:9">
      <c r="A2551" t="s">
        <v>4638</v>
      </c>
      <c r="B2551" t="s">
        <v>4690</v>
      </c>
      <c r="C2551">
        <v>0.27</v>
      </c>
      <c r="D2551" s="70">
        <v>46240</v>
      </c>
      <c r="E2551" s="70">
        <v>46247</v>
      </c>
      <c r="F2551" s="70">
        <v>46240</v>
      </c>
      <c r="G2551" s="70">
        <v>46247</v>
      </c>
      <c r="H2551">
        <v>3.04</v>
      </c>
      <c r="I2551" s="71">
        <v>0</v>
      </c>
    </row>
    <row r="2552" spans="1:9">
      <c r="A2552" t="s">
        <v>4639</v>
      </c>
      <c r="B2552" t="s">
        <v>4690</v>
      </c>
      <c r="C2552">
        <v>0.27</v>
      </c>
      <c r="D2552" s="70">
        <v>46240</v>
      </c>
      <c r="E2552" s="70">
        <v>46247</v>
      </c>
      <c r="F2552" s="70">
        <v>46240</v>
      </c>
      <c r="G2552" s="70">
        <v>46247</v>
      </c>
      <c r="H2552">
        <v>3.04</v>
      </c>
      <c r="I2552" s="71">
        <v>0</v>
      </c>
    </row>
    <row r="2553" spans="1:9">
      <c r="A2553" t="s">
        <v>4640</v>
      </c>
      <c r="B2553" t="s">
        <v>4690</v>
      </c>
      <c r="C2553">
        <v>0.27</v>
      </c>
      <c r="D2553" s="70">
        <v>46240</v>
      </c>
      <c r="E2553" s="70">
        <v>46247</v>
      </c>
      <c r="F2553" s="70">
        <v>46240</v>
      </c>
      <c r="G2553" s="70">
        <v>46247</v>
      </c>
      <c r="H2553">
        <v>3.04</v>
      </c>
      <c r="I2553" s="71">
        <v>0</v>
      </c>
    </row>
    <row r="2554" spans="1:9">
      <c r="A2554" t="s">
        <v>4657</v>
      </c>
      <c r="B2554" t="s">
        <v>4690</v>
      </c>
      <c r="C2554">
        <v>0.27</v>
      </c>
      <c r="D2554" s="70">
        <v>46240</v>
      </c>
      <c r="E2554" s="70">
        <v>46247</v>
      </c>
      <c r="F2554" s="70">
        <v>46240</v>
      </c>
      <c r="G2554" s="70">
        <v>46247</v>
      </c>
      <c r="H2554">
        <v>3.04</v>
      </c>
      <c r="I2554" s="71">
        <v>0</v>
      </c>
    </row>
    <row r="2555" spans="1:9">
      <c r="A2555" t="s">
        <v>4658</v>
      </c>
      <c r="B2555" t="s">
        <v>4690</v>
      </c>
      <c r="C2555">
        <v>0.27</v>
      </c>
      <c r="D2555" s="70">
        <v>46240</v>
      </c>
      <c r="E2555" s="70">
        <v>46247</v>
      </c>
      <c r="F2555" s="70">
        <v>46240</v>
      </c>
      <c r="G2555" s="70">
        <v>46247</v>
      </c>
      <c r="H2555">
        <v>3.04</v>
      </c>
      <c r="I2555" s="71">
        <v>0</v>
      </c>
    </row>
    <row r="2556" spans="1:9">
      <c r="A2556" t="s">
        <v>4659</v>
      </c>
      <c r="B2556" t="s">
        <v>4690</v>
      </c>
      <c r="C2556">
        <v>0.27</v>
      </c>
      <c r="D2556" s="70">
        <v>46240</v>
      </c>
      <c r="E2556" s="70">
        <v>46247</v>
      </c>
      <c r="F2556" s="70">
        <v>46240</v>
      </c>
      <c r="G2556" s="70">
        <v>46247</v>
      </c>
      <c r="H2556">
        <v>3.04</v>
      </c>
      <c r="I2556" s="71">
        <v>0</v>
      </c>
    </row>
    <row r="2557" spans="1:9">
      <c r="A2557" t="s">
        <v>4641</v>
      </c>
      <c r="B2557" t="s">
        <v>4690</v>
      </c>
      <c r="C2557">
        <v>0.27</v>
      </c>
      <c r="D2557" s="70">
        <v>46240</v>
      </c>
      <c r="E2557" s="70">
        <v>46247</v>
      </c>
      <c r="F2557" s="70">
        <v>46240</v>
      </c>
      <c r="G2557" s="70">
        <v>46247</v>
      </c>
      <c r="H2557">
        <v>3.04</v>
      </c>
      <c r="I2557" s="71">
        <v>0</v>
      </c>
    </row>
    <row r="2558" spans="1:9">
      <c r="A2558" t="s">
        <v>4642</v>
      </c>
      <c r="B2558" t="s">
        <v>4690</v>
      </c>
      <c r="C2558">
        <v>0.27</v>
      </c>
      <c r="D2558" s="70">
        <v>46240</v>
      </c>
      <c r="E2558" s="70">
        <v>46247</v>
      </c>
      <c r="F2558" s="70">
        <v>46240</v>
      </c>
      <c r="G2558" s="70">
        <v>46247</v>
      </c>
      <c r="H2558">
        <v>3.04</v>
      </c>
      <c r="I2558" s="71">
        <v>0</v>
      </c>
    </row>
    <row r="2559" spans="1:9">
      <c r="A2559" t="s">
        <v>4643</v>
      </c>
      <c r="B2559" t="s">
        <v>4690</v>
      </c>
      <c r="C2559">
        <v>0.27</v>
      </c>
      <c r="D2559" s="70">
        <v>46240</v>
      </c>
      <c r="E2559" s="70">
        <v>46247</v>
      </c>
      <c r="F2559" s="70">
        <v>46240</v>
      </c>
      <c r="G2559" s="70">
        <v>46247</v>
      </c>
      <c r="H2559">
        <v>3.04</v>
      </c>
      <c r="I2559" s="71">
        <v>0</v>
      </c>
    </row>
    <row r="2560" spans="1:9">
      <c r="A2560" t="s">
        <v>4669</v>
      </c>
      <c r="B2560" t="s">
        <v>4389</v>
      </c>
      <c r="C2560">
        <v>0.73</v>
      </c>
      <c r="D2560" s="70">
        <v>46244</v>
      </c>
      <c r="E2560" s="70">
        <v>46265</v>
      </c>
      <c r="F2560" s="70">
        <v>46244</v>
      </c>
      <c r="G2560" s="70">
        <v>46265</v>
      </c>
      <c r="H2560">
        <v>3.19</v>
      </c>
      <c r="I2560" s="71">
        <v>0</v>
      </c>
    </row>
    <row r="2561" spans="1:9">
      <c r="A2561" t="s">
        <v>4670</v>
      </c>
      <c r="B2561" t="s">
        <v>4389</v>
      </c>
      <c r="C2561">
        <v>0.73</v>
      </c>
      <c r="D2561" s="70">
        <v>46244</v>
      </c>
      <c r="E2561" s="70">
        <v>46265</v>
      </c>
      <c r="F2561" s="70">
        <v>46244</v>
      </c>
      <c r="G2561" s="70">
        <v>46265</v>
      </c>
      <c r="H2561">
        <v>3.19</v>
      </c>
      <c r="I2561" s="71">
        <v>0</v>
      </c>
    </row>
    <row r="2562" spans="1:9">
      <c r="A2562" t="s">
        <v>4671</v>
      </c>
      <c r="B2562" t="s">
        <v>4389</v>
      </c>
      <c r="C2562">
        <v>0.73</v>
      </c>
      <c r="D2562" s="70">
        <v>46244</v>
      </c>
      <c r="E2562" s="70">
        <v>46265</v>
      </c>
      <c r="F2562" s="70">
        <v>46244</v>
      </c>
      <c r="G2562" s="70">
        <v>46265</v>
      </c>
      <c r="H2562">
        <v>3.19</v>
      </c>
      <c r="I2562" s="71">
        <v>0</v>
      </c>
    </row>
    <row r="2563" spans="1:9">
      <c r="A2563" t="s">
        <v>4663</v>
      </c>
      <c r="B2563" t="s">
        <v>4389</v>
      </c>
      <c r="C2563">
        <v>0.73</v>
      </c>
      <c r="D2563" s="70">
        <v>46249</v>
      </c>
      <c r="E2563" s="70">
        <v>46270</v>
      </c>
      <c r="F2563" s="70">
        <v>46249</v>
      </c>
      <c r="G2563" s="70">
        <v>46270</v>
      </c>
      <c r="H2563">
        <v>3.04</v>
      </c>
      <c r="I2563" s="71">
        <v>0</v>
      </c>
    </row>
    <row r="2564" spans="1:9">
      <c r="A2564" t="s">
        <v>4664</v>
      </c>
      <c r="B2564" t="s">
        <v>4389</v>
      </c>
      <c r="C2564">
        <v>0.73</v>
      </c>
      <c r="D2564" s="70">
        <v>46249</v>
      </c>
      <c r="E2564" s="70">
        <v>46270</v>
      </c>
      <c r="F2564" s="70">
        <v>46249</v>
      </c>
      <c r="G2564" s="70">
        <v>46270</v>
      </c>
      <c r="H2564">
        <v>3.04</v>
      </c>
      <c r="I2564" s="71">
        <v>0</v>
      </c>
    </row>
    <row r="2565" spans="1:9">
      <c r="A2565" t="s">
        <v>4665</v>
      </c>
      <c r="B2565" t="s">
        <v>4389</v>
      </c>
      <c r="C2565">
        <v>0.73</v>
      </c>
      <c r="D2565" s="70">
        <v>46249</v>
      </c>
      <c r="E2565" s="70">
        <v>46270</v>
      </c>
      <c r="F2565" s="70">
        <v>46249</v>
      </c>
      <c r="G2565" s="70">
        <v>46270</v>
      </c>
      <c r="H2565">
        <v>3.04</v>
      </c>
      <c r="I2565" s="71">
        <v>0</v>
      </c>
    </row>
    <row r="2566" spans="1:9">
      <c r="A2566" t="s">
        <v>4672</v>
      </c>
      <c r="B2566" t="s">
        <v>4389</v>
      </c>
      <c r="C2566">
        <v>0.73</v>
      </c>
      <c r="D2566" s="70">
        <v>46249</v>
      </c>
      <c r="E2566" s="70">
        <v>46270</v>
      </c>
      <c r="F2566" s="70">
        <v>46249</v>
      </c>
      <c r="G2566" s="70">
        <v>46270</v>
      </c>
      <c r="H2566">
        <v>3.04</v>
      </c>
      <c r="I2566" s="71">
        <v>0</v>
      </c>
    </row>
    <row r="2567" spans="1:9">
      <c r="A2567" t="s">
        <v>4673</v>
      </c>
      <c r="B2567" t="s">
        <v>4389</v>
      </c>
      <c r="C2567">
        <v>0.73</v>
      </c>
      <c r="D2567" s="70">
        <v>46249</v>
      </c>
      <c r="E2567" s="70">
        <v>46270</v>
      </c>
      <c r="F2567" s="70">
        <v>46249</v>
      </c>
      <c r="G2567" s="70">
        <v>46270</v>
      </c>
      <c r="H2567">
        <v>3.04</v>
      </c>
      <c r="I2567" s="71">
        <v>0</v>
      </c>
    </row>
    <row r="2568" spans="1:9">
      <c r="A2568" t="s">
        <v>4674</v>
      </c>
      <c r="B2568" t="s">
        <v>4389</v>
      </c>
      <c r="C2568">
        <v>0.73</v>
      </c>
      <c r="D2568" s="70">
        <v>46249</v>
      </c>
      <c r="E2568" s="70">
        <v>46270</v>
      </c>
      <c r="F2568" s="70">
        <v>46249</v>
      </c>
      <c r="G2568" s="70">
        <v>46270</v>
      </c>
      <c r="H2568">
        <v>3.04</v>
      </c>
      <c r="I2568" s="71">
        <v>0</v>
      </c>
    </row>
    <row r="2569" spans="1:9">
      <c r="A2569" t="s">
        <v>4666</v>
      </c>
      <c r="B2569" t="s">
        <v>4389</v>
      </c>
      <c r="C2569">
        <v>0.73</v>
      </c>
      <c r="D2569" s="70">
        <v>46249</v>
      </c>
      <c r="E2569" s="70">
        <v>46270</v>
      </c>
      <c r="F2569" s="70">
        <v>46249</v>
      </c>
      <c r="G2569" s="70">
        <v>46270</v>
      </c>
      <c r="H2569">
        <v>3.04</v>
      </c>
      <c r="I2569" s="71">
        <v>0</v>
      </c>
    </row>
    <row r="2570" spans="1:9">
      <c r="A2570" t="s">
        <v>4667</v>
      </c>
      <c r="B2570" t="s">
        <v>4389</v>
      </c>
      <c r="C2570">
        <v>0.73</v>
      </c>
      <c r="D2570" s="70">
        <v>46249</v>
      </c>
      <c r="E2570" s="70">
        <v>46270</v>
      </c>
      <c r="F2570" s="70">
        <v>46249</v>
      </c>
      <c r="G2570" s="70">
        <v>46270</v>
      </c>
      <c r="H2570">
        <v>3.04</v>
      </c>
      <c r="I2570" s="71">
        <v>0</v>
      </c>
    </row>
    <row r="2571" spans="1:9">
      <c r="A2571" t="s">
        <v>4668</v>
      </c>
      <c r="B2571" t="s">
        <v>4389</v>
      </c>
      <c r="C2571">
        <v>0.73</v>
      </c>
      <c r="D2571" s="70">
        <v>46249</v>
      </c>
      <c r="E2571" s="70">
        <v>46270</v>
      </c>
      <c r="F2571" s="70">
        <v>46249</v>
      </c>
      <c r="G2571" s="70">
        <v>46270</v>
      </c>
      <c r="H2571">
        <v>3.04</v>
      </c>
      <c r="I2571" s="71">
        <v>0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Q109"/>
  <sheetViews>
    <sheetView view="pageBreakPreview" zoomScale="55" zoomScaleNormal="100" workbookViewId="0">
      <pane xSplit="1" ySplit="4" topLeftCell="B5" activePane="bottomRight" state="frozen"/>
      <selection pane="topRight"/>
      <selection pane="bottomLeft"/>
      <selection pane="bottomRight" activeCell="A5" sqref="A5"/>
    </sheetView>
  </sheetViews>
  <sheetFormatPr defaultColWidth="9" defaultRowHeight="13.2"/>
  <cols>
    <col min="1" max="1" width="32" customWidth="1"/>
    <col min="2" max="4" width="12.44140625" customWidth="1"/>
    <col min="5" max="6" width="14.6640625" customWidth="1"/>
    <col min="7" max="7" width="8.88671875" customWidth="1"/>
    <col min="8" max="12" width="8.109375" customWidth="1"/>
    <col min="13" max="13" width="12.33203125" customWidth="1"/>
    <col min="14" max="14" width="12.44140625" customWidth="1"/>
    <col min="16" max="16" width="10.5546875" customWidth="1"/>
    <col min="17" max="17" width="12.5546875" customWidth="1"/>
  </cols>
  <sheetData>
    <row r="1" spans="1:17" s="47" customFormat="1" ht="29.25" customHeight="1">
      <c r="A1" s="263" t="e">
        <f>#REF!</f>
        <v>#REF!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5">
        <f ca="1">TODAY()</f>
        <v>45848</v>
      </c>
      <c r="O1" s="265"/>
      <c r="P1" s="265"/>
      <c r="Q1" s="266"/>
    </row>
    <row r="2" spans="1:17" s="47" customFormat="1" ht="29.25" customHeight="1">
      <c r="A2" s="267" t="s">
        <v>4765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9"/>
    </row>
    <row r="3" spans="1:17" ht="52.5" customHeight="1">
      <c r="A3" s="273" t="s">
        <v>4766</v>
      </c>
      <c r="B3" s="275" t="s">
        <v>4748</v>
      </c>
      <c r="C3" s="275" t="s">
        <v>4749</v>
      </c>
      <c r="D3" s="275" t="s">
        <v>4767</v>
      </c>
      <c r="E3" s="48" t="s">
        <v>4768</v>
      </c>
      <c r="F3" s="275" t="s">
        <v>4769</v>
      </c>
      <c r="G3" s="270" t="s">
        <v>4770</v>
      </c>
      <c r="H3" s="271"/>
      <c r="I3" s="271"/>
      <c r="J3" s="271"/>
      <c r="K3" s="271"/>
      <c r="L3" s="272"/>
      <c r="M3" s="275" t="s">
        <v>4771</v>
      </c>
      <c r="N3" s="275" t="s">
        <v>4772</v>
      </c>
      <c r="O3" s="60" t="s">
        <v>4752</v>
      </c>
      <c r="P3" s="60" t="s">
        <v>4753</v>
      </c>
      <c r="Q3" s="63" t="s">
        <v>4754</v>
      </c>
    </row>
    <row r="4" spans="1:17" ht="34.5" customHeight="1">
      <c r="A4" s="274"/>
      <c r="B4" s="276"/>
      <c r="C4" s="276"/>
      <c r="D4" s="276"/>
      <c r="E4" s="49" t="s">
        <v>17</v>
      </c>
      <c r="F4" s="276"/>
      <c r="G4" s="49" t="s">
        <v>2616</v>
      </c>
      <c r="H4" s="49" t="s">
        <v>2428</v>
      </c>
      <c r="I4" s="49" t="s">
        <v>85</v>
      </c>
      <c r="J4" s="49" t="s">
        <v>4755</v>
      </c>
      <c r="K4" s="49" t="s">
        <v>4773</v>
      </c>
      <c r="L4" s="49" t="s">
        <v>2422</v>
      </c>
      <c r="M4" s="276"/>
      <c r="N4" s="276"/>
      <c r="O4" s="61" t="s">
        <v>4756</v>
      </c>
      <c r="P4" s="61" t="s">
        <v>4757</v>
      </c>
      <c r="Q4" s="64" t="s">
        <v>17</v>
      </c>
    </row>
    <row r="5" spans="1:17" ht="29.25" customHeight="1">
      <c r="A5" s="50" t="s">
        <v>4774</v>
      </c>
      <c r="B5" s="51" t="e">
        <f t="array" ref="B5">SUM(COUNTIFS(Approval_Status,{"A";"B";"C";"D";"E";"R";"P";"UR";"TBS"},Latest_Status,"L",Building,$A5))</f>
        <v>#REF!</v>
      </c>
      <c r="C5" s="51" t="e">
        <f t="array" aca="1" ref="C5" ca="1">SUM(COUNTIFS(Planned_Submission_Date,"&lt;="&amp;$N$1,Approval_Status,{"A";"B";"C";"D";"E";"R";"P";"UR";"TBS"},Latest_Status,"L",Building,$A5))</f>
        <v>#REF!</v>
      </c>
      <c r="D5" s="51"/>
      <c r="E5" s="52" t="e">
        <f ca="1">B5-F5</f>
        <v>#REF!</v>
      </c>
      <c r="F5" s="51" t="e">
        <f ca="1">G5+H5+I5++J5+K5+L5</f>
        <v>#REF!</v>
      </c>
      <c r="G5" s="51" t="e">
        <f ca="1">SUM(COUNTIFS(Date_Returned,"&lt;="&amp;$N$1,Submitted_To,"DAR",Approval_Status,G$4,Latest_Status,"L",Building,$A5))</f>
        <v>#REF!</v>
      </c>
      <c r="H5" s="51" t="e">
        <f ca="1">SUM(COUNTIFS(Date_Returned,"&lt;="&amp;$N$1,Submitted_To,"DAR",Approval_Status,H$4,Latest_Status,"L",Building,$A5))</f>
        <v>#REF!</v>
      </c>
      <c r="I5" s="51" t="e">
        <f ca="1">SUM(COUNTIFS(Date_Returned,"&lt;="&amp;$N$1,Submitted_To,"DAR",Approval_Status,I$4,Latest_Status,"L",Building,$A5))</f>
        <v>#REF!</v>
      </c>
      <c r="J5" s="51" t="e">
        <f ca="1">SUM(COUNTIFS(Date_Returned,"&lt;="&amp;$N$1,Submitted_To,"DAR",Approval_Status,J$4,Latest_Status,"L",Building,$A5))</f>
        <v>#REF!</v>
      </c>
      <c r="K5" s="51" t="e">
        <f ca="1">SUM(COUNTIFS(Date_Returned,"&lt;="&amp;$N$1,Submitted_To,"DAR",Approval_Status,K$4,Latest_Status,"L",Building,$A5))</f>
        <v>#REF!</v>
      </c>
      <c r="L5" s="51" t="e">
        <f ca="1">SUM(COUNTIFS(Actual_Submission_Date,"&lt;="&amp;$N$1,Submitted_To,"DAR",Approval_Status,L$4,Latest_Status,"L",Building,$A5))</f>
        <v>#REF!</v>
      </c>
      <c r="M5" s="51" t="e">
        <f ca="1">+G5+H5+K5</f>
        <v>#REF!</v>
      </c>
      <c r="N5" s="62" t="e">
        <f ca="1">+M5/B5</f>
        <v>#REF!</v>
      </c>
      <c r="O5" s="51" t="e">
        <f t="shared" ref="O5:O15" ca="1" si="0">SUM(COUNTIFS(Actual_Submission_Date,"&lt;="&amp;$N$1,Approval_Status,O$4,Latest_Status,"L",Building,$A5))</f>
        <v>#REF!</v>
      </c>
      <c r="P5" s="51" t="e">
        <f t="shared" ref="P5:P15" ca="1" si="1">SUM(COUNTIFS(Date_Returned,"&lt;="&amp;$N$1,Approval_Status,P$4,Latest_Status,"L",Building,$A5))</f>
        <v>#REF!</v>
      </c>
      <c r="Q5" s="51" t="e">
        <f t="shared" ref="Q5:Q15" si="2">SUM(COUNTIFS(Approval_Status,Q$4,Latest_Status,"L",Building,$A5))</f>
        <v>#REF!</v>
      </c>
    </row>
    <row r="6" spans="1:17" ht="29.25" customHeight="1">
      <c r="A6" s="50" t="s">
        <v>4775</v>
      </c>
      <c r="B6" s="51" t="e">
        <f t="array" ref="B6">SUM(COUNTIFS(Approval_Status,{"A";"B";"C";"D";"E";"R";"P";"UR";"TBS"},Latest_Status,"L",Building,$A6))</f>
        <v>#REF!</v>
      </c>
      <c r="C6" s="51" t="e">
        <f t="array" aca="1" ref="C6" ca="1">SUM(COUNTIFS(Planned_Submission_Date,"&lt;="&amp;$N$1,Approval_Status,{"A";"B";"C";"D";"E";"R";"P";"UR";"TBS"},Latest_Status,"L",Building,$A6))</f>
        <v>#REF!</v>
      </c>
      <c r="D6" s="51"/>
      <c r="E6" s="52" t="e">
        <f t="shared" ref="E6:E15" ca="1" si="3">B6-F6</f>
        <v>#REF!</v>
      </c>
      <c r="F6" s="51" t="e">
        <f t="shared" ref="F6:F15" ca="1" si="4">G6+H6+I6++J6+K6+L6</f>
        <v>#REF!</v>
      </c>
      <c r="G6" s="51" t="e">
        <f t="shared" ref="G6:K15" ca="1" si="5">SUM(COUNTIFS(Date_Returned,"&lt;="&amp;$N$1,Submitted_To,"AECOM",Approval_Status,G$4,Latest_Status,"L",Building,$A6))</f>
        <v>#REF!</v>
      </c>
      <c r="H6" s="51" t="e">
        <f t="shared" ca="1" si="5"/>
        <v>#REF!</v>
      </c>
      <c r="I6" s="51" t="e">
        <f t="shared" ca="1" si="5"/>
        <v>#REF!</v>
      </c>
      <c r="J6" s="51" t="e">
        <f t="shared" ca="1" si="5"/>
        <v>#REF!</v>
      </c>
      <c r="K6" s="51" t="e">
        <f t="shared" ca="1" si="5"/>
        <v>#REF!</v>
      </c>
      <c r="L6" s="51" t="e">
        <f t="shared" ref="L6:L15" ca="1" si="6">SUM(COUNTIFS(Actual_Submission_Date,"&lt;="&amp;$N$1,Submitted_To,"AECOM",Approval_Status,L$4,Latest_Status,"L",Building,$A6))</f>
        <v>#REF!</v>
      </c>
      <c r="M6" s="51" t="e">
        <f t="shared" ref="M6:M13" ca="1" si="7">+G6+H6+K6</f>
        <v>#REF!</v>
      </c>
      <c r="N6" s="62" t="e">
        <f t="shared" ref="N6:N13" ca="1" si="8">+M6/B6</f>
        <v>#REF!</v>
      </c>
      <c r="O6" s="51" t="e">
        <f t="shared" ca="1" si="0"/>
        <v>#REF!</v>
      </c>
      <c r="P6" s="51" t="e">
        <f t="shared" ca="1" si="1"/>
        <v>#REF!</v>
      </c>
      <c r="Q6" s="51" t="e">
        <f t="shared" si="2"/>
        <v>#REF!</v>
      </c>
    </row>
    <row r="7" spans="1:17" ht="29.25" customHeight="1">
      <c r="A7" s="50" t="s">
        <v>4776</v>
      </c>
      <c r="B7" s="51" t="e">
        <f t="array" ref="B7">SUM(COUNTIFS(Approval_Status,{"A";"B";"C";"D";"E";"R";"P";"UR";"TBS"},Latest_Status,"L",Building,$A7))</f>
        <v>#REF!</v>
      </c>
      <c r="C7" s="51" t="e">
        <f t="array" aca="1" ref="C7" ca="1">SUM(COUNTIFS(Planned_Submission_Date,"&lt;="&amp;$N$1,Approval_Status,{"A";"B";"C";"D";"E";"R";"P";"UR";"TBS"},Latest_Status,"L",Building,$A7))</f>
        <v>#REF!</v>
      </c>
      <c r="D7" s="51"/>
      <c r="E7" s="52" t="e">
        <f t="shared" ca="1" si="3"/>
        <v>#REF!</v>
      </c>
      <c r="F7" s="51" t="e">
        <f t="shared" ca="1" si="4"/>
        <v>#REF!</v>
      </c>
      <c r="G7" s="51" t="e">
        <f t="shared" ca="1" si="5"/>
        <v>#REF!</v>
      </c>
      <c r="H7" s="51" t="e">
        <f t="shared" ca="1" si="5"/>
        <v>#REF!</v>
      </c>
      <c r="I7" s="51" t="e">
        <f t="shared" ca="1" si="5"/>
        <v>#REF!</v>
      </c>
      <c r="J7" s="51" t="e">
        <f t="shared" ca="1" si="5"/>
        <v>#REF!</v>
      </c>
      <c r="K7" s="51" t="e">
        <f t="shared" ca="1" si="5"/>
        <v>#REF!</v>
      </c>
      <c r="L7" s="51" t="e">
        <f t="shared" ca="1" si="6"/>
        <v>#REF!</v>
      </c>
      <c r="M7" s="51" t="e">
        <f t="shared" ca="1" si="7"/>
        <v>#REF!</v>
      </c>
      <c r="N7" s="62" t="e">
        <f t="shared" ca="1" si="8"/>
        <v>#REF!</v>
      </c>
      <c r="O7" s="51" t="e">
        <f t="shared" ca="1" si="0"/>
        <v>#REF!</v>
      </c>
      <c r="P7" s="51" t="e">
        <f t="shared" ca="1" si="1"/>
        <v>#REF!</v>
      </c>
      <c r="Q7" s="51" t="e">
        <f t="shared" si="2"/>
        <v>#REF!</v>
      </c>
    </row>
    <row r="8" spans="1:17" ht="29.25" customHeight="1">
      <c r="A8" s="50" t="s">
        <v>4776</v>
      </c>
      <c r="B8" s="51" t="e">
        <f t="array" ref="B8">SUM(COUNTIFS(Approval_Status,{"A";"B";"C";"D";"E";"R";"P";"UR";"TBS"},Latest_Status,"L",Building,$A8))</f>
        <v>#REF!</v>
      </c>
      <c r="C8" s="51" t="e">
        <f t="array" aca="1" ref="C8" ca="1">SUM(COUNTIFS(Planned_Submission_Date,"&lt;="&amp;$N$1,Approval_Status,{"A";"B";"C";"D";"E";"R";"P";"UR";"TBS"},Latest_Status,"L",Building,$A8))</f>
        <v>#REF!</v>
      </c>
      <c r="D8" s="51"/>
      <c r="E8" s="52" t="e">
        <f t="shared" ref="E8:E9" ca="1" si="9">B8-F8</f>
        <v>#REF!</v>
      </c>
      <c r="F8" s="51" t="e">
        <f t="shared" ref="F8:F9" ca="1" si="10">G8+H8+I8++J8+K8+L8</f>
        <v>#REF!</v>
      </c>
      <c r="G8" s="51" t="e">
        <f t="shared" ca="1" si="5"/>
        <v>#REF!</v>
      </c>
      <c r="H8" s="51" t="e">
        <f t="shared" ca="1" si="5"/>
        <v>#REF!</v>
      </c>
      <c r="I8" s="51" t="e">
        <f t="shared" ca="1" si="5"/>
        <v>#REF!</v>
      </c>
      <c r="J8" s="51" t="e">
        <f t="shared" ca="1" si="5"/>
        <v>#REF!</v>
      </c>
      <c r="K8" s="51" t="e">
        <f t="shared" ca="1" si="5"/>
        <v>#REF!</v>
      </c>
      <c r="L8" s="51" t="e">
        <f t="shared" ca="1" si="6"/>
        <v>#REF!</v>
      </c>
      <c r="M8" s="51" t="e">
        <f t="shared" ref="M8:M9" ca="1" si="11">+G8+H8+K8</f>
        <v>#REF!</v>
      </c>
      <c r="N8" s="62" t="e">
        <f t="shared" ref="N8:N9" ca="1" si="12">+M8/B8</f>
        <v>#REF!</v>
      </c>
      <c r="O8" s="51" t="e">
        <f t="shared" ca="1" si="0"/>
        <v>#REF!</v>
      </c>
      <c r="P8" s="51" t="e">
        <f t="shared" ca="1" si="1"/>
        <v>#REF!</v>
      </c>
      <c r="Q8" s="51" t="e">
        <f t="shared" si="2"/>
        <v>#REF!</v>
      </c>
    </row>
    <row r="9" spans="1:17" ht="29.25" customHeight="1">
      <c r="A9" s="50" t="s">
        <v>4777</v>
      </c>
      <c r="B9" s="51" t="e">
        <f t="array" ref="B9">SUM(COUNTIFS(Approval_Status,{"A";"B";"C";"D";"E";"R";"P";"UR";"TBS"},Latest_Status,"L",Building,$A9))</f>
        <v>#REF!</v>
      </c>
      <c r="C9" s="51" t="e">
        <f t="array" aca="1" ref="C9" ca="1">SUM(COUNTIFS(Planned_Submission_Date,"&lt;="&amp;$N$1,Approval_Status,{"A";"B";"C";"D";"E";"R";"P";"UR";"TBS"},Latest_Status,"L",Building,$A9))</f>
        <v>#REF!</v>
      </c>
      <c r="D9" s="51"/>
      <c r="E9" s="52" t="e">
        <f t="shared" ca="1" si="9"/>
        <v>#REF!</v>
      </c>
      <c r="F9" s="51" t="e">
        <f t="shared" ca="1" si="10"/>
        <v>#REF!</v>
      </c>
      <c r="G9" s="51" t="e">
        <f t="shared" ca="1" si="5"/>
        <v>#REF!</v>
      </c>
      <c r="H9" s="51" t="e">
        <f t="shared" ca="1" si="5"/>
        <v>#REF!</v>
      </c>
      <c r="I9" s="51" t="e">
        <f t="shared" ca="1" si="5"/>
        <v>#REF!</v>
      </c>
      <c r="J9" s="51" t="e">
        <f t="shared" ca="1" si="5"/>
        <v>#REF!</v>
      </c>
      <c r="K9" s="51" t="e">
        <f t="shared" ca="1" si="5"/>
        <v>#REF!</v>
      </c>
      <c r="L9" s="51" t="e">
        <f t="shared" ca="1" si="6"/>
        <v>#REF!</v>
      </c>
      <c r="M9" s="51" t="e">
        <f t="shared" ca="1" si="11"/>
        <v>#REF!</v>
      </c>
      <c r="N9" s="62" t="e">
        <f t="shared" ca="1" si="12"/>
        <v>#REF!</v>
      </c>
      <c r="O9" s="51" t="e">
        <f t="shared" ca="1" si="0"/>
        <v>#REF!</v>
      </c>
      <c r="P9" s="51" t="e">
        <f t="shared" ca="1" si="1"/>
        <v>#REF!</v>
      </c>
      <c r="Q9" s="51" t="e">
        <f t="shared" si="2"/>
        <v>#REF!</v>
      </c>
    </row>
    <row r="10" spans="1:17" ht="29.25" customHeight="1">
      <c r="A10" s="50" t="s">
        <v>4778</v>
      </c>
      <c r="B10" s="51" t="e">
        <f t="array" ref="B10">SUM(COUNTIFS(Approval_Status,{"A";"B";"C";"D";"E";"R";"P";"UR";"TBS"},Latest_Status,"L",Building,$A10))</f>
        <v>#REF!</v>
      </c>
      <c r="C10" s="51" t="e">
        <f t="array" aca="1" ref="C10" ca="1">SUM(COUNTIFS(Planned_Submission_Date,"&lt;="&amp;$N$1,Approval_Status,{"A";"B";"C";"D";"E";"R";"P";"UR";"TBS"},Latest_Status,"L",Building,$A10))</f>
        <v>#REF!</v>
      </c>
      <c r="D10" s="51"/>
      <c r="E10" s="52" t="e">
        <f t="shared" ref="E10:E12" ca="1" si="13">B10-F10</f>
        <v>#REF!</v>
      </c>
      <c r="F10" s="51" t="e">
        <f t="shared" ref="F10:F12" ca="1" si="14">G10+H10+I10++J10+K10+L10</f>
        <v>#REF!</v>
      </c>
      <c r="G10" s="51" t="e">
        <f t="shared" ca="1" si="5"/>
        <v>#REF!</v>
      </c>
      <c r="H10" s="51" t="e">
        <f t="shared" ca="1" si="5"/>
        <v>#REF!</v>
      </c>
      <c r="I10" s="51" t="e">
        <f t="shared" ca="1" si="5"/>
        <v>#REF!</v>
      </c>
      <c r="J10" s="51" t="e">
        <f t="shared" ca="1" si="5"/>
        <v>#REF!</v>
      </c>
      <c r="K10" s="51" t="e">
        <f t="shared" ca="1" si="5"/>
        <v>#REF!</v>
      </c>
      <c r="L10" s="51" t="e">
        <f t="shared" ca="1" si="6"/>
        <v>#REF!</v>
      </c>
      <c r="M10" s="51" t="e">
        <f t="shared" ref="M10:M12" ca="1" si="15">+G10+H10+K10</f>
        <v>#REF!</v>
      </c>
      <c r="N10" s="62" t="e">
        <f t="shared" ref="N10:N12" ca="1" si="16">+M10/B10</f>
        <v>#REF!</v>
      </c>
      <c r="O10" s="51" t="e">
        <f t="shared" ca="1" si="0"/>
        <v>#REF!</v>
      </c>
      <c r="P10" s="51" t="e">
        <f t="shared" ca="1" si="1"/>
        <v>#REF!</v>
      </c>
      <c r="Q10" s="51" t="e">
        <f t="shared" si="2"/>
        <v>#REF!</v>
      </c>
    </row>
    <row r="11" spans="1:17" ht="29.25" customHeight="1">
      <c r="A11" s="50" t="s">
        <v>4776</v>
      </c>
      <c r="B11" s="51" t="e">
        <f t="array" ref="B11">SUM(COUNTIFS(Approval_Status,{"A";"B";"C";"D";"E";"R";"P";"UR";"TBS"},Latest_Status,"L",Building,$A11))</f>
        <v>#REF!</v>
      </c>
      <c r="C11" s="51" t="e">
        <f t="array" aca="1" ref="C11" ca="1">SUM(COUNTIFS(Planned_Submission_Date,"&lt;="&amp;$N$1,Approval_Status,{"A";"B";"C";"D";"E";"R";"P";"UR";"TBS"},Latest_Status,"L",Building,$A11))</f>
        <v>#REF!</v>
      </c>
      <c r="D11" s="51"/>
      <c r="E11" s="52" t="e">
        <f t="shared" ca="1" si="13"/>
        <v>#REF!</v>
      </c>
      <c r="F11" s="51" t="e">
        <f t="shared" ca="1" si="14"/>
        <v>#REF!</v>
      </c>
      <c r="G11" s="51" t="e">
        <f t="shared" ca="1" si="5"/>
        <v>#REF!</v>
      </c>
      <c r="H11" s="51" t="e">
        <f t="shared" ca="1" si="5"/>
        <v>#REF!</v>
      </c>
      <c r="I11" s="51" t="e">
        <f t="shared" ca="1" si="5"/>
        <v>#REF!</v>
      </c>
      <c r="J11" s="51" t="e">
        <f t="shared" ca="1" si="5"/>
        <v>#REF!</v>
      </c>
      <c r="K11" s="51" t="e">
        <f t="shared" ca="1" si="5"/>
        <v>#REF!</v>
      </c>
      <c r="L11" s="51" t="e">
        <f t="shared" ca="1" si="6"/>
        <v>#REF!</v>
      </c>
      <c r="M11" s="51" t="e">
        <f t="shared" ca="1" si="15"/>
        <v>#REF!</v>
      </c>
      <c r="N11" s="62" t="e">
        <f t="shared" ca="1" si="16"/>
        <v>#REF!</v>
      </c>
      <c r="O11" s="51" t="e">
        <f t="shared" ca="1" si="0"/>
        <v>#REF!</v>
      </c>
      <c r="P11" s="51" t="e">
        <f t="shared" ca="1" si="1"/>
        <v>#REF!</v>
      </c>
      <c r="Q11" s="51" t="e">
        <f t="shared" si="2"/>
        <v>#REF!</v>
      </c>
    </row>
    <row r="12" spans="1:17" ht="29.25" customHeight="1">
      <c r="A12" s="50" t="s">
        <v>4776</v>
      </c>
      <c r="B12" s="51" t="e">
        <f t="array" ref="B12">SUM(COUNTIFS(Approval_Status,{"A";"B";"C";"D";"E";"R";"P";"UR";"TBS"},Latest_Status,"L",Building,$A12))</f>
        <v>#REF!</v>
      </c>
      <c r="C12" s="51" t="e">
        <f t="array" aca="1" ref="C12" ca="1">SUM(COUNTIFS(Planned_Submission_Date,"&lt;="&amp;$N$1,Approval_Status,{"A";"B";"C";"D";"E";"R";"P";"UR";"TBS"},Latest_Status,"L",Building,$A12))</f>
        <v>#REF!</v>
      </c>
      <c r="D12" s="51"/>
      <c r="E12" s="52" t="e">
        <f t="shared" ca="1" si="13"/>
        <v>#REF!</v>
      </c>
      <c r="F12" s="51" t="e">
        <f t="shared" ca="1" si="14"/>
        <v>#REF!</v>
      </c>
      <c r="G12" s="51" t="e">
        <f t="shared" ca="1" si="5"/>
        <v>#REF!</v>
      </c>
      <c r="H12" s="51" t="e">
        <f t="shared" ca="1" si="5"/>
        <v>#REF!</v>
      </c>
      <c r="I12" s="51" t="e">
        <f t="shared" ca="1" si="5"/>
        <v>#REF!</v>
      </c>
      <c r="J12" s="51" t="e">
        <f t="shared" ca="1" si="5"/>
        <v>#REF!</v>
      </c>
      <c r="K12" s="51" t="e">
        <f t="shared" ca="1" si="5"/>
        <v>#REF!</v>
      </c>
      <c r="L12" s="51" t="e">
        <f t="shared" ca="1" si="6"/>
        <v>#REF!</v>
      </c>
      <c r="M12" s="51" t="e">
        <f t="shared" ca="1" si="15"/>
        <v>#REF!</v>
      </c>
      <c r="N12" s="62" t="e">
        <f t="shared" ca="1" si="16"/>
        <v>#REF!</v>
      </c>
      <c r="O12" s="51" t="e">
        <f t="shared" ca="1" si="0"/>
        <v>#REF!</v>
      </c>
      <c r="P12" s="51" t="e">
        <f t="shared" ca="1" si="1"/>
        <v>#REF!</v>
      </c>
      <c r="Q12" s="51" t="e">
        <f t="shared" si="2"/>
        <v>#REF!</v>
      </c>
    </row>
    <row r="13" spans="1:17" ht="29.25" customHeight="1">
      <c r="A13" s="50" t="s">
        <v>4779</v>
      </c>
      <c r="B13" s="51" t="e">
        <f t="array" ref="B13">SUM(COUNTIFS(Approval_Status,{"A";"B";"C";"D";"E";"R";"P";"UR";"TBS"},Latest_Status,"L",Building,$A13))</f>
        <v>#REF!</v>
      </c>
      <c r="C13" s="51" t="e">
        <f t="array" aca="1" ref="C13" ca="1">SUM(COUNTIFS(Planned_Submission_Date,"&lt;="&amp;$N$1,Approval_Status,{"A";"B";"C";"D";"E";"R";"P";"UR";"TBS"},Latest_Status,"L",Building,$A13))</f>
        <v>#REF!</v>
      </c>
      <c r="D13" s="51"/>
      <c r="E13" s="52" t="e">
        <f t="shared" ca="1" si="3"/>
        <v>#REF!</v>
      </c>
      <c r="F13" s="51" t="e">
        <f t="shared" ca="1" si="4"/>
        <v>#REF!</v>
      </c>
      <c r="G13" s="51" t="e">
        <f t="shared" ca="1" si="5"/>
        <v>#REF!</v>
      </c>
      <c r="H13" s="51" t="e">
        <f t="shared" ca="1" si="5"/>
        <v>#REF!</v>
      </c>
      <c r="I13" s="51" t="e">
        <f t="shared" ca="1" si="5"/>
        <v>#REF!</v>
      </c>
      <c r="J13" s="51" t="e">
        <f t="shared" ca="1" si="5"/>
        <v>#REF!</v>
      </c>
      <c r="K13" s="51" t="e">
        <f t="shared" ca="1" si="5"/>
        <v>#REF!</v>
      </c>
      <c r="L13" s="51" t="e">
        <f t="shared" ca="1" si="6"/>
        <v>#REF!</v>
      </c>
      <c r="M13" s="51" t="e">
        <f t="shared" ca="1" si="7"/>
        <v>#REF!</v>
      </c>
      <c r="N13" s="62" t="e">
        <f t="shared" ca="1" si="8"/>
        <v>#REF!</v>
      </c>
      <c r="O13" s="51" t="e">
        <f t="shared" ca="1" si="0"/>
        <v>#REF!</v>
      </c>
      <c r="P13" s="51" t="e">
        <f t="shared" ca="1" si="1"/>
        <v>#REF!</v>
      </c>
      <c r="Q13" s="51" t="e">
        <f t="shared" si="2"/>
        <v>#REF!</v>
      </c>
    </row>
    <row r="14" spans="1:17" ht="29.25" customHeight="1">
      <c r="A14" s="50" t="s">
        <v>4780</v>
      </c>
      <c r="B14" s="51" t="e">
        <f t="array" ref="B14">SUM(COUNTIFS(Approval_Status,{"A";"B";"C";"D";"E";"R";"P";"UR";"TBS"},Latest_Status,"L",Building,$A14))</f>
        <v>#REF!</v>
      </c>
      <c r="C14" s="51" t="e">
        <f t="array" aca="1" ref="C14" ca="1">SUM(COUNTIFS(Planned_Submission_Date,"&lt;="&amp;$N$1,Approval_Status,{"A";"B";"C";"D";"E";"R";"P";"UR";"TBS"},Latest_Status,"L",Building,$A14))</f>
        <v>#REF!</v>
      </c>
      <c r="D14" s="51"/>
      <c r="E14" s="52" t="e">
        <f t="shared" ca="1" si="3"/>
        <v>#REF!</v>
      </c>
      <c r="F14" s="51" t="e">
        <f t="shared" ca="1" si="4"/>
        <v>#REF!</v>
      </c>
      <c r="G14" s="51" t="e">
        <f t="shared" ca="1" si="5"/>
        <v>#REF!</v>
      </c>
      <c r="H14" s="51" t="e">
        <f t="shared" ca="1" si="5"/>
        <v>#REF!</v>
      </c>
      <c r="I14" s="51" t="e">
        <f t="shared" ca="1" si="5"/>
        <v>#REF!</v>
      </c>
      <c r="J14" s="51" t="e">
        <f t="shared" ca="1" si="5"/>
        <v>#REF!</v>
      </c>
      <c r="K14" s="51" t="e">
        <f t="shared" ca="1" si="5"/>
        <v>#REF!</v>
      </c>
      <c r="L14" s="51" t="e">
        <f t="shared" ca="1" si="6"/>
        <v>#REF!</v>
      </c>
      <c r="M14" s="51" t="e">
        <f t="shared" ref="M14:M15" ca="1" si="17">+G14+H14+K14</f>
        <v>#REF!</v>
      </c>
      <c r="N14" s="62" t="e">
        <f t="shared" ref="N14:N15" ca="1" si="18">+M14/B14</f>
        <v>#REF!</v>
      </c>
      <c r="O14" s="51" t="e">
        <f t="shared" ca="1" si="0"/>
        <v>#REF!</v>
      </c>
      <c r="P14" s="51" t="e">
        <f t="shared" ca="1" si="1"/>
        <v>#REF!</v>
      </c>
      <c r="Q14" s="51" t="e">
        <f t="shared" si="2"/>
        <v>#REF!</v>
      </c>
    </row>
    <row r="15" spans="1:17" ht="29.25" customHeight="1">
      <c r="A15" s="50" t="s">
        <v>4781</v>
      </c>
      <c r="B15" s="51" t="e">
        <f t="array" ref="B15">SUM(COUNTIFS(Approval_Status,{"A";"B";"C";"D";"E";"R";"P";"UR";"TBS"},Latest_Status,"L",Building,$A15))</f>
        <v>#REF!</v>
      </c>
      <c r="C15" s="51" t="e">
        <f t="array" aca="1" ref="C15" ca="1">SUM(COUNTIFS(Planned_Submission_Date,"&lt;="&amp;$N$1,Approval_Status,{"A";"B";"C";"D";"E";"R";"P";"UR";"TBS"},Latest_Status,"L",Building,$A15))</f>
        <v>#REF!</v>
      </c>
      <c r="D15" s="51"/>
      <c r="E15" s="52" t="e">
        <f t="shared" ca="1" si="3"/>
        <v>#REF!</v>
      </c>
      <c r="F15" s="51" t="e">
        <f t="shared" ca="1" si="4"/>
        <v>#REF!</v>
      </c>
      <c r="G15" s="51" t="e">
        <f t="shared" ca="1" si="5"/>
        <v>#REF!</v>
      </c>
      <c r="H15" s="51" t="e">
        <f t="shared" ca="1" si="5"/>
        <v>#REF!</v>
      </c>
      <c r="I15" s="51" t="e">
        <f t="shared" ca="1" si="5"/>
        <v>#REF!</v>
      </c>
      <c r="J15" s="51" t="e">
        <f t="shared" ca="1" si="5"/>
        <v>#REF!</v>
      </c>
      <c r="K15" s="51" t="e">
        <f t="shared" ca="1" si="5"/>
        <v>#REF!</v>
      </c>
      <c r="L15" s="51" t="e">
        <f t="shared" ca="1" si="6"/>
        <v>#REF!</v>
      </c>
      <c r="M15" s="51" t="e">
        <f t="shared" ca="1" si="17"/>
        <v>#REF!</v>
      </c>
      <c r="N15" s="62" t="e">
        <f t="shared" ca="1" si="18"/>
        <v>#REF!</v>
      </c>
      <c r="O15" s="51" t="e">
        <f t="shared" ca="1" si="0"/>
        <v>#REF!</v>
      </c>
      <c r="P15" s="51" t="e">
        <f t="shared" ca="1" si="1"/>
        <v>#REF!</v>
      </c>
      <c r="Q15" s="51" t="e">
        <f t="shared" si="2"/>
        <v>#REF!</v>
      </c>
    </row>
    <row r="16" spans="1:17" ht="29.25" customHeight="1">
      <c r="A16" s="53" t="s">
        <v>4763</v>
      </c>
      <c r="B16" s="54" t="e">
        <f t="shared" ref="B16:Q16" si="19">+SUBTOTAL(9,B5:B15)</f>
        <v>#REF!</v>
      </c>
      <c r="C16" s="54" t="e">
        <f t="shared" ca="1" si="19"/>
        <v>#REF!</v>
      </c>
      <c r="D16" s="54">
        <f t="shared" si="19"/>
        <v>0</v>
      </c>
      <c r="E16" s="54" t="e">
        <f t="shared" ca="1" si="19"/>
        <v>#REF!</v>
      </c>
      <c r="F16" s="54" t="e">
        <f t="shared" ca="1" si="19"/>
        <v>#REF!</v>
      </c>
      <c r="G16" s="54" t="e">
        <f t="shared" ca="1" si="19"/>
        <v>#REF!</v>
      </c>
      <c r="H16" s="54" t="e">
        <f t="shared" ca="1" si="19"/>
        <v>#REF!</v>
      </c>
      <c r="I16" s="54" t="e">
        <f t="shared" ca="1" si="19"/>
        <v>#REF!</v>
      </c>
      <c r="J16" s="54" t="e">
        <f t="shared" ca="1" si="19"/>
        <v>#REF!</v>
      </c>
      <c r="K16" s="54" t="e">
        <f t="shared" ca="1" si="19"/>
        <v>#REF!</v>
      </c>
      <c r="L16" s="54" t="e">
        <f t="shared" ca="1" si="19"/>
        <v>#REF!</v>
      </c>
      <c r="M16" s="54" t="e">
        <f t="shared" ca="1" si="19"/>
        <v>#REF!</v>
      </c>
      <c r="N16" s="54" t="e">
        <f t="shared" ca="1" si="19"/>
        <v>#REF!</v>
      </c>
      <c r="O16" s="54" t="e">
        <f t="shared" ca="1" si="19"/>
        <v>#REF!</v>
      </c>
      <c r="P16" s="54" t="e">
        <f t="shared" ca="1" si="19"/>
        <v>#REF!</v>
      </c>
      <c r="Q16" s="54" t="e">
        <f t="shared" si="19"/>
        <v>#REF!</v>
      </c>
    </row>
    <row r="17" spans="1:17" ht="29.25" customHeight="1">
      <c r="A17" s="55" t="s">
        <v>4746</v>
      </c>
      <c r="B17" s="56" t="e">
        <f>B16/B16</f>
        <v>#REF!</v>
      </c>
      <c r="C17" s="56" t="e">
        <f t="shared" ref="C17:F17" ca="1" si="20">C16/C16</f>
        <v>#REF!</v>
      </c>
      <c r="D17" s="56" t="e">
        <f t="shared" si="20"/>
        <v>#DIV/0!</v>
      </c>
      <c r="E17" s="56" t="e">
        <f t="shared" ca="1" si="20"/>
        <v>#REF!</v>
      </c>
      <c r="F17" s="56" t="e">
        <f t="shared" ca="1" si="20"/>
        <v>#REF!</v>
      </c>
      <c r="G17" s="57" t="e">
        <f t="shared" ref="G17:M17" ca="1" si="21">G16/$C$16</f>
        <v>#REF!</v>
      </c>
      <c r="H17" s="57" t="e">
        <f t="shared" ca="1" si="21"/>
        <v>#REF!</v>
      </c>
      <c r="I17" s="57" t="e">
        <f t="shared" ca="1" si="21"/>
        <v>#REF!</v>
      </c>
      <c r="J17" s="57" t="e">
        <f t="shared" ca="1" si="21"/>
        <v>#REF!</v>
      </c>
      <c r="K17" s="57" t="e">
        <f t="shared" ca="1" si="21"/>
        <v>#REF!</v>
      </c>
      <c r="L17" s="57" t="e">
        <f t="shared" ca="1" si="21"/>
        <v>#REF!</v>
      </c>
      <c r="M17" s="57" t="e">
        <f t="shared" ca="1" si="21"/>
        <v>#REF!</v>
      </c>
      <c r="N17" s="57"/>
      <c r="O17" s="57" t="e">
        <f ca="1">O16/$C$16</f>
        <v>#REF!</v>
      </c>
      <c r="P17" s="57" t="e">
        <f ca="1">P16/$C$16</f>
        <v>#REF!</v>
      </c>
      <c r="Q17" s="65" t="e">
        <f ca="1">Q16/$C$16</f>
        <v>#REF!</v>
      </c>
    </row>
    <row r="18" spans="1:17" ht="13.8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6"/>
    </row>
    <row r="19" spans="1:17" ht="13.8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6"/>
    </row>
    <row r="20" spans="1:17" ht="13.8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6"/>
    </row>
    <row r="21" spans="1:17" ht="13.8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6"/>
    </row>
    <row r="22" spans="1:17" ht="13.8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6"/>
    </row>
    <row r="23" spans="1:17" ht="13.8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6"/>
    </row>
    <row r="24" spans="1:17" ht="13.8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6"/>
    </row>
    <row r="25" spans="1:17" ht="13.8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6"/>
    </row>
    <row r="26" spans="1:17" ht="13.8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6"/>
    </row>
    <row r="27" spans="1:17" ht="13.8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6"/>
    </row>
    <row r="28" spans="1:17" ht="13.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6"/>
    </row>
    <row r="29" spans="1:17" ht="13.8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6"/>
    </row>
    <row r="30" spans="1:17" ht="13.8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6"/>
    </row>
    <row r="31" spans="1:17" ht="13.8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6"/>
    </row>
    <row r="32" spans="1:17" ht="13.8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6"/>
    </row>
    <row r="33" spans="1:17" ht="13.8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6"/>
    </row>
    <row r="34" spans="1:17" ht="13.8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6"/>
    </row>
    <row r="35" spans="1:17" ht="13.8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6"/>
    </row>
    <row r="36" spans="1:17" ht="13.8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6"/>
    </row>
    <row r="37" spans="1:17" ht="13.8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6"/>
    </row>
    <row r="38" spans="1:17" ht="13.8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66"/>
    </row>
    <row r="39" spans="1:17" ht="13.8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6"/>
    </row>
    <row r="40" spans="1:17" ht="13.8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66"/>
    </row>
    <row r="41" spans="1:17" ht="13.8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66"/>
    </row>
    <row r="42" spans="1:17" ht="13.8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6"/>
    </row>
    <row r="43" spans="1:17" ht="13.8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66"/>
    </row>
    <row r="44" spans="1:17" ht="13.8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66"/>
    </row>
    <row r="45" spans="1:17" ht="13.8">
      <c r="A45" s="58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66"/>
    </row>
    <row r="46" spans="1:17" ht="13.8">
      <c r="A46" s="58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66"/>
    </row>
    <row r="47" spans="1:17" ht="13.8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66"/>
    </row>
    <row r="48" spans="1:17" ht="13.8">
      <c r="A48" s="58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66"/>
    </row>
    <row r="49" spans="1:17" ht="13.8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66"/>
    </row>
    <row r="50" spans="1:17" ht="13.8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66"/>
    </row>
    <row r="51" spans="1:17" ht="13.8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66"/>
    </row>
    <row r="52" spans="1:17" ht="13.8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66"/>
    </row>
    <row r="53" spans="1:17" ht="13.8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66"/>
    </row>
    <row r="54" spans="1:17" ht="13.8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66"/>
    </row>
    <row r="55" spans="1:17" ht="13.8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66"/>
    </row>
    <row r="56" spans="1:17" ht="13.8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66"/>
    </row>
    <row r="57" spans="1:17" ht="13.8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66"/>
    </row>
    <row r="58" spans="1:17" ht="13.8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66"/>
    </row>
    <row r="59" spans="1:17" ht="13.8">
      <c r="A59" s="5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66"/>
    </row>
    <row r="60" spans="1:17" ht="13.8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66"/>
    </row>
    <row r="61" spans="1:17" ht="13.8">
      <c r="A61" s="58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66"/>
    </row>
    <row r="62" spans="1:17" ht="13.8">
      <c r="A62" s="5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66"/>
    </row>
    <row r="63" spans="1:17" ht="13.8">
      <c r="A63" s="5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66"/>
    </row>
    <row r="64" spans="1:17" ht="13.8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66"/>
    </row>
    <row r="65" spans="1:17" ht="13.8">
      <c r="A65" s="58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66"/>
    </row>
    <row r="66" spans="1:17" ht="13.8">
      <c r="A66" s="58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6"/>
    </row>
    <row r="67" spans="1:17" ht="13.8">
      <c r="A67" s="58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6"/>
    </row>
    <row r="68" spans="1:17" ht="13.8">
      <c r="A68" s="5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66"/>
    </row>
    <row r="69" spans="1:17" ht="13.8">
      <c r="A69" s="58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66"/>
    </row>
    <row r="70" spans="1:17" ht="13.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66"/>
    </row>
    <row r="71" spans="1:17" ht="13.8">
      <c r="A71" s="58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66"/>
    </row>
    <row r="72" spans="1:17" ht="13.8">
      <c r="A72" s="58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66"/>
    </row>
    <row r="73" spans="1:17" ht="13.8">
      <c r="A73" s="58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66"/>
    </row>
    <row r="74" spans="1:17" ht="13.8">
      <c r="A74" s="58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66"/>
    </row>
    <row r="75" spans="1:17" ht="13.8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66"/>
    </row>
    <row r="76" spans="1:17" ht="13.8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66"/>
    </row>
    <row r="77" spans="1:17" ht="13.8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66"/>
    </row>
    <row r="78" spans="1:17" ht="13.8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66"/>
    </row>
    <row r="79" spans="1:17" ht="13.8">
      <c r="A79" s="58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66"/>
    </row>
    <row r="80" spans="1:17" ht="13.8">
      <c r="A80" s="58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66"/>
    </row>
    <row r="81" spans="1:17" ht="13.8">
      <c r="A81" s="5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66"/>
    </row>
    <row r="82" spans="1:17" ht="13.8">
      <c r="A82" s="58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66"/>
    </row>
    <row r="83" spans="1:17" ht="13.8">
      <c r="A83" s="58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66"/>
    </row>
    <row r="84" spans="1:17" ht="13.8">
      <c r="A84" s="58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66"/>
    </row>
    <row r="85" spans="1:17" ht="13.8">
      <c r="A85" s="58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66"/>
    </row>
    <row r="86" spans="1:17" ht="13.8">
      <c r="A86" s="58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66"/>
    </row>
    <row r="87" spans="1:17" ht="13.8">
      <c r="A87" s="58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66"/>
    </row>
    <row r="88" spans="1:17" ht="13.8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66"/>
    </row>
    <row r="89" spans="1:17" ht="13.8">
      <c r="A89" s="58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66"/>
    </row>
    <row r="90" spans="1:17" ht="13.8">
      <c r="A90" s="58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66"/>
    </row>
    <row r="91" spans="1:17" ht="13.8">
      <c r="A91" s="58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66"/>
    </row>
    <row r="92" spans="1:17" ht="13.8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66"/>
    </row>
    <row r="93" spans="1:17" ht="13.8">
      <c r="A93" s="58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66"/>
    </row>
    <row r="94" spans="1:17" ht="13.8">
      <c r="A94" s="58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66"/>
    </row>
    <row r="95" spans="1:17" ht="13.8">
      <c r="A95" s="58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66"/>
    </row>
    <row r="96" spans="1:17" ht="13.8">
      <c r="A96" s="58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66"/>
    </row>
    <row r="97" spans="1:17" ht="13.8">
      <c r="A97" s="58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66"/>
    </row>
    <row r="98" spans="1:17" ht="13.8">
      <c r="A98" s="58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66"/>
    </row>
    <row r="99" spans="1:17" ht="13.8">
      <c r="A99" s="58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66"/>
    </row>
    <row r="100" spans="1:17" ht="13.8">
      <c r="A100" s="58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66"/>
    </row>
    <row r="101" spans="1:17" ht="13.8">
      <c r="A101" s="58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66"/>
    </row>
    <row r="102" spans="1:17" ht="13.8">
      <c r="A102" s="58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66"/>
    </row>
    <row r="103" spans="1:17" ht="13.8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66"/>
    </row>
    <row r="104" spans="1:17" ht="13.8">
      <c r="A104" s="58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66"/>
    </row>
    <row r="105" spans="1:17" ht="13.8">
      <c r="A105" s="5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66"/>
    </row>
    <row r="106" spans="1:17" ht="13.8">
      <c r="A106" s="5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66"/>
    </row>
    <row r="107" spans="1:17" ht="13.8">
      <c r="A107" s="58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6"/>
    </row>
    <row r="108" spans="1:17" ht="13.8">
      <c r="A108" s="5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66"/>
    </row>
    <row r="109" spans="1:17" ht="13.8">
      <c r="A109" s="67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</row>
  </sheetData>
  <autoFilter ref="A4:Q17"/>
  <mergeCells count="11">
    <mergeCell ref="A1:M1"/>
    <mergeCell ref="N1:Q1"/>
    <mergeCell ref="A2:Q2"/>
    <mergeCell ref="G3:L3"/>
    <mergeCell ref="A3:A4"/>
    <mergeCell ref="B3:B4"/>
    <mergeCell ref="C3:C4"/>
    <mergeCell ref="D3:D4"/>
    <mergeCell ref="F3:F4"/>
    <mergeCell ref="M3:M4"/>
    <mergeCell ref="N3:N4"/>
  </mergeCells>
  <conditionalFormatting sqref="A17:Q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{DEF6650D-9C0A-48E1-B8E5-A935807BAE5F}</x14:id>
        </ext>
      </extLst>
    </cfRule>
  </conditionalFormatting>
  <conditionalFormatting sqref="N5:N15 N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{3E3F9E23-D06A-45A5-B35C-545963F1425C}</x14:id>
        </ext>
      </extLst>
    </cfRule>
  </conditionalFormatting>
  <pageMargins left="0.69930555555555596" right="0.69930555555555596" top="0.75" bottom="0.75" header="0.3" footer="0.3"/>
  <pageSetup paperSize="8" scale="6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F6650D-9C0A-48E1-B8E5-A935807BAE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A17:Q17</xm:sqref>
        </x14:conditionalFormatting>
        <x14:conditionalFormatting xmlns:xm="http://schemas.microsoft.com/office/excel/2006/main">
          <x14:cfRule type="dataBar" id="{3E3F9E23-D06A-45A5-B35C-545963F142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N5:N15 N17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P23"/>
  <sheetViews>
    <sheetView view="pageBreakPreview" zoomScale="85" zoomScaleNormal="85" workbookViewId="0">
      <selection activeCell="D8" sqref="D8"/>
    </sheetView>
  </sheetViews>
  <sheetFormatPr defaultColWidth="9" defaultRowHeight="13.2"/>
  <cols>
    <col min="4" max="4" width="45.44140625" customWidth="1"/>
    <col min="5" max="16" width="9.6640625" customWidth="1"/>
  </cols>
  <sheetData>
    <row r="1" spans="1:16" ht="22.8">
      <c r="A1" s="277" t="e">
        <f>#REF!</f>
        <v>#REF!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</row>
    <row r="2" spans="1:16" ht="22.8">
      <c r="A2" s="277" t="s">
        <v>4782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</row>
    <row r="3" spans="1:16" ht="32.4">
      <c r="A3" s="278" t="s">
        <v>4783</v>
      </c>
      <c r="B3" s="278"/>
      <c r="C3" s="278"/>
      <c r="D3" s="278"/>
      <c r="E3" s="279" t="e">
        <f t="array" ref="E3">SUM(COUNTIFS(Latest_Status,"L",Approval_Status,{"A","B","C","D","P","T","Q","R","TBS","UR"}))</f>
        <v>#REF!</v>
      </c>
      <c r="F3" s="279"/>
      <c r="G3" s="279"/>
      <c r="H3" s="279"/>
      <c r="I3" s="46"/>
      <c r="J3" s="46"/>
      <c r="K3" s="46"/>
      <c r="L3" s="46"/>
      <c r="M3" s="46"/>
      <c r="N3" s="46"/>
      <c r="O3" s="46"/>
      <c r="P3" s="46"/>
    </row>
    <row r="4" spans="1:16">
      <c r="A4" s="28"/>
      <c r="B4" s="28"/>
      <c r="C4" s="29"/>
      <c r="D4" s="29"/>
      <c r="E4" s="24">
        <v>45505</v>
      </c>
      <c r="F4" s="24">
        <v>45536</v>
      </c>
      <c r="G4" s="24">
        <v>45566</v>
      </c>
      <c r="H4" s="24">
        <v>45597</v>
      </c>
      <c r="I4" s="24">
        <v>45627</v>
      </c>
      <c r="J4" s="24">
        <v>45658</v>
      </c>
      <c r="K4" s="24">
        <v>45689</v>
      </c>
      <c r="L4" s="24">
        <v>45717</v>
      </c>
      <c r="M4" s="24">
        <v>45748</v>
      </c>
      <c r="N4" s="24">
        <v>45778</v>
      </c>
      <c r="O4" s="24">
        <v>45809</v>
      </c>
      <c r="P4" s="24">
        <v>45839</v>
      </c>
    </row>
    <row r="5" spans="1:16">
      <c r="A5" s="28" t="s">
        <v>9</v>
      </c>
      <c r="B5" s="28" t="s">
        <v>5</v>
      </c>
      <c r="C5" s="29" t="s">
        <v>4784</v>
      </c>
      <c r="D5" s="30" t="s">
        <v>4745</v>
      </c>
      <c r="E5" s="24">
        <v>45535</v>
      </c>
      <c r="F5" s="24">
        <v>45565</v>
      </c>
      <c r="G5" s="24">
        <v>45596</v>
      </c>
      <c r="H5" s="24">
        <v>45626</v>
      </c>
      <c r="I5" s="24">
        <v>45657</v>
      </c>
      <c r="J5" s="24">
        <v>45688</v>
      </c>
      <c r="K5" s="24">
        <v>45716</v>
      </c>
      <c r="L5" s="24">
        <v>45747</v>
      </c>
      <c r="M5" s="24">
        <v>45777</v>
      </c>
      <c r="N5" s="24">
        <v>45808</v>
      </c>
      <c r="O5" s="24">
        <v>45838</v>
      </c>
      <c r="P5" s="24">
        <v>45869</v>
      </c>
    </row>
    <row r="6" spans="1:16">
      <c r="A6" s="31" t="s">
        <v>4785</v>
      </c>
      <c r="B6" s="31" t="s">
        <v>4786</v>
      </c>
      <c r="C6" s="31"/>
      <c r="D6" s="32" t="s">
        <v>4787</v>
      </c>
      <c r="E6" s="29" t="e">
        <f t="array" ref="E6">SUM(COUNTIFS(Planned_Submission_Date,"&gt;="&amp;E$4,Planned_Submission_Date,"&lt;="&amp;E$5,Latest_Status,"L",Approval_Status,{"A","B","C","D","P","R","TBS","UR"}))</f>
        <v>#REF!</v>
      </c>
      <c r="F6" s="29" t="e">
        <f t="array" ref="F6">SUM(COUNTIFS(Planned_Submission_Date,"&gt;="&amp;F$4,Planned_Submission_Date,"&lt;="&amp;F$5,Latest_Status,"L",Approval_Status,{"A","B","C","D","P","R","TBS","UR"}))</f>
        <v>#REF!</v>
      </c>
      <c r="G6" s="29" t="e">
        <f t="array" ref="G6">SUM(COUNTIFS(Planned_Submission_Date,"&gt;="&amp;G$4,Planned_Submission_Date,"&lt;="&amp;G$5,Latest_Status,"L",Approval_Status,{"A","B","C","D","P","R","TBS","UR"}))</f>
        <v>#REF!</v>
      </c>
      <c r="H6" s="29" t="e">
        <f t="array" ref="H6">SUM(COUNTIFS(Planned_Submission_Date,"&gt;="&amp;H$4,Planned_Submission_Date,"&lt;="&amp;H$5,Latest_Status,"L",Approval_Status,{"A","B","C","D","P","R","TBS","UR"}))</f>
        <v>#REF!</v>
      </c>
      <c r="I6" s="29" t="e">
        <f t="array" ref="I6">SUM(COUNTIFS(Planned_Submission_Date,"&gt;="&amp;I$4,Planned_Submission_Date,"&lt;="&amp;I$5,Latest_Status,"L",Approval_Status,{"A","B","C","D","P","R","TBS","UR"}))</f>
        <v>#REF!</v>
      </c>
      <c r="J6" s="29" t="e">
        <f t="array" ref="J6">SUM(COUNTIFS(Planned_Submission_Date,"&gt;="&amp;J$4,Planned_Submission_Date,"&lt;="&amp;J$5,Latest_Status,"L",Approval_Status,{"A","B","C","D","P","R","TBS","UR"}))</f>
        <v>#REF!</v>
      </c>
      <c r="K6" s="29" t="e">
        <f t="array" ref="K6">SUM(COUNTIFS(Planned_Submission_Date,"&gt;="&amp;K$4,Planned_Submission_Date,"&lt;="&amp;K$5,Latest_Status,"L",Approval_Status,{"A","B","C","D","P","R","TBS","UR"}))</f>
        <v>#REF!</v>
      </c>
      <c r="L6" s="29" t="e">
        <f t="array" ref="L6">SUM(COUNTIFS(Planned_Submission_Date,"&gt;="&amp;L$4,Planned_Submission_Date,"&lt;="&amp;L$5,Latest_Status,"L",Approval_Status,{"A","B","C","D","P","R","TBS","UR"}))</f>
        <v>#REF!</v>
      </c>
      <c r="M6" s="29" t="e">
        <f t="array" ref="M6">SUM(COUNTIFS(Planned_Submission_Date,"&gt;="&amp;M$4,Planned_Submission_Date,"&lt;="&amp;M$5,Latest_Status,"L",Approval_Status,{"A","B","C","D","P","R","TBS","UR"}))</f>
        <v>#REF!</v>
      </c>
      <c r="N6" s="29" t="e">
        <f t="array" ref="N6">SUM(COUNTIFS(Planned_Submission_Date,"&gt;="&amp;N$4,Planned_Submission_Date,"&lt;="&amp;N$5,Latest_Status,"L",Approval_Status,{"A","B","C","D","P","R","TBS","UR"}))</f>
        <v>#REF!</v>
      </c>
      <c r="O6" s="29" t="e">
        <f t="array" ref="O6">SUM(COUNTIFS(Planned_Submission_Date,"&gt;="&amp;O$4,Planned_Submission_Date,"&lt;="&amp;O$5,Latest_Status,"L",Approval_Status,{"A","B","C","D","P","R","TBS","UR"}))</f>
        <v>#REF!</v>
      </c>
      <c r="P6" s="29" t="e">
        <f t="array" ref="P6">SUM(COUNTIFS(Planned_Submission_Date,"&gt;="&amp;P$4,Planned_Submission_Date,"&lt;="&amp;P$5,Latest_Status,"L",Approval_Status,{"A","B","C","D","P","R","TBS","UR"}))</f>
        <v>#REF!</v>
      </c>
    </row>
    <row r="7" spans="1:16">
      <c r="A7" s="31" t="s">
        <v>4785</v>
      </c>
      <c r="B7" s="31" t="s">
        <v>4786</v>
      </c>
      <c r="C7" s="31" t="s">
        <v>4784</v>
      </c>
      <c r="D7" s="32" t="s">
        <v>4788</v>
      </c>
      <c r="E7" s="33" t="e">
        <f>E6</f>
        <v>#REF!</v>
      </c>
      <c r="F7" s="33" t="e">
        <f t="shared" ref="F7:P7" si="0">F6</f>
        <v>#REF!</v>
      </c>
      <c r="G7" s="33" t="e">
        <f t="shared" si="0"/>
        <v>#REF!</v>
      </c>
      <c r="H7" s="33" t="e">
        <f t="shared" si="0"/>
        <v>#REF!</v>
      </c>
      <c r="I7" s="33" t="e">
        <f t="shared" si="0"/>
        <v>#REF!</v>
      </c>
      <c r="J7" s="33" t="e">
        <f t="shared" si="0"/>
        <v>#REF!</v>
      </c>
      <c r="K7" s="33" t="e">
        <f t="shared" si="0"/>
        <v>#REF!</v>
      </c>
      <c r="L7" s="33" t="e">
        <f t="shared" si="0"/>
        <v>#REF!</v>
      </c>
      <c r="M7" s="33" t="e">
        <f t="shared" si="0"/>
        <v>#REF!</v>
      </c>
      <c r="N7" s="33" t="e">
        <f t="shared" si="0"/>
        <v>#REF!</v>
      </c>
      <c r="O7" s="33" t="e">
        <f t="shared" si="0"/>
        <v>#REF!</v>
      </c>
      <c r="P7" s="33" t="e">
        <f t="shared" si="0"/>
        <v>#REF!</v>
      </c>
    </row>
    <row r="8" spans="1:16">
      <c r="A8" s="31" t="s">
        <v>4785</v>
      </c>
      <c r="B8" s="31" t="s">
        <v>4786</v>
      </c>
      <c r="C8" s="31"/>
      <c r="D8" s="32" t="s">
        <v>4789</v>
      </c>
      <c r="E8" s="34">
        <f>IFERROR(E7/$E$3,0)</f>
        <v>0</v>
      </c>
      <c r="F8" s="34">
        <f t="shared" ref="F8:P8" si="1">IFERROR(F7/$E$3,0)</f>
        <v>0</v>
      </c>
      <c r="G8" s="34">
        <f t="shared" si="1"/>
        <v>0</v>
      </c>
      <c r="H8" s="34">
        <f t="shared" si="1"/>
        <v>0</v>
      </c>
      <c r="I8" s="34">
        <f t="shared" si="1"/>
        <v>0</v>
      </c>
      <c r="J8" s="34">
        <f t="shared" si="1"/>
        <v>0</v>
      </c>
      <c r="K8" s="34">
        <f t="shared" si="1"/>
        <v>0</v>
      </c>
      <c r="L8" s="34">
        <f t="shared" si="1"/>
        <v>0</v>
      </c>
      <c r="M8" s="34">
        <f t="shared" si="1"/>
        <v>0</v>
      </c>
      <c r="N8" s="34">
        <f t="shared" si="1"/>
        <v>0</v>
      </c>
      <c r="O8" s="34">
        <f t="shared" si="1"/>
        <v>0</v>
      </c>
      <c r="P8" s="34">
        <f t="shared" si="1"/>
        <v>0</v>
      </c>
    </row>
    <row r="9" spans="1:16">
      <c r="A9" s="35" t="s">
        <v>4790</v>
      </c>
      <c r="B9" s="35" t="s">
        <v>4786</v>
      </c>
      <c r="C9" s="35"/>
      <c r="D9" s="36" t="s">
        <v>4791</v>
      </c>
      <c r="E9" s="29" t="e">
        <f t="array" ref="E9">SUM(COUNTIFS(Actual_Submission_Date,"&gt;="&amp;E$4,Actual_Submission_Date,"&lt;="&amp;E$5,Latest_Status,"L",Approval_Status,{"A","B","C","D","P","R","UR"}))</f>
        <v>#REF!</v>
      </c>
      <c r="F9" s="29" t="e">
        <f t="array" ref="F9">SUM(COUNTIFS(Actual_Submission_Date,"&gt;="&amp;F$4,Actual_Submission_Date,"&lt;="&amp;F$5,Latest_Status,"L",Approval_Status,{"A","B","C","D","P","R","UR"}))</f>
        <v>#REF!</v>
      </c>
      <c r="G9" s="29" t="e">
        <f t="array" ref="G9">SUM(COUNTIFS(Actual_Submission_Date,"&gt;="&amp;G$4,Actual_Submission_Date,"&lt;="&amp;G$5,Latest_Status,"L",Approval_Status,{"A","B","C","D","P","R","UR"}))</f>
        <v>#REF!</v>
      </c>
      <c r="H9" s="29" t="e">
        <f t="array" ref="H9">SUM(COUNTIFS(Actual_Submission_Date,"&gt;="&amp;H$4,Actual_Submission_Date,"&lt;="&amp;H$5,Latest_Status,"L",Approval_Status,{"A","B","C","D","P","R","UR"}))</f>
        <v>#REF!</v>
      </c>
      <c r="I9" s="29" t="e">
        <f t="array" ref="I9">SUM(COUNTIFS(Actual_Submission_Date,"&gt;="&amp;I$4,Actual_Submission_Date,"&lt;="&amp;I$5,Latest_Status,"L",Approval_Status,{"A","B","C","D","P","R","UR"}))</f>
        <v>#REF!</v>
      </c>
      <c r="J9" s="29" t="e">
        <f t="array" ref="J9">SUM(COUNTIFS(Actual_Submission_Date,"&gt;="&amp;J$4,Actual_Submission_Date,"&lt;="&amp;J$5,Latest_Status,"L",Approval_Status,{"A","B","C","D","P","R","UR"}))</f>
        <v>#REF!</v>
      </c>
      <c r="K9" s="29" t="e">
        <f t="array" ref="K9">SUM(COUNTIFS(Actual_Submission_Date,"&gt;="&amp;K$4,Actual_Submission_Date,"&lt;="&amp;K$5,Latest_Status,"L",Approval_Status,{"A","B","C","D","P","R","UR"}))</f>
        <v>#REF!</v>
      </c>
      <c r="L9" s="29" t="e">
        <f t="array" ref="L9">SUM(COUNTIFS(Actual_Submission_Date,"&gt;="&amp;L$4,Actual_Submission_Date,"&lt;="&amp;L$5,Latest_Status,"L",Approval_Status,{"A","B","C","D","P","R","UR"}))</f>
        <v>#REF!</v>
      </c>
      <c r="M9" s="29" t="e">
        <f t="array" ref="M9">SUM(COUNTIFS(Actual_Submission_Date,"&gt;="&amp;M$4,Actual_Submission_Date,"&lt;="&amp;M$5,Latest_Status,"L",Approval_Status,{"A","B","C","D","P","R","UR"}))</f>
        <v>#REF!</v>
      </c>
      <c r="N9" s="29" t="e">
        <f t="array" ref="N9">SUM(COUNTIFS(Actual_Submission_Date,"&gt;="&amp;N$4,Actual_Submission_Date,"&lt;="&amp;N$5,Latest_Status,"L",Approval_Status,{"A","B","C","D","P","R","UR"}))</f>
        <v>#REF!</v>
      </c>
      <c r="O9" s="29" t="e">
        <f t="array" ref="O9">SUM(COUNTIFS(Actual_Submission_Date,"&gt;="&amp;O$4,Actual_Submission_Date,"&lt;="&amp;O$5,Latest_Status,"L",Approval_Status,{"A","B","C","D","P","R","UR"}))</f>
        <v>#REF!</v>
      </c>
      <c r="P9" s="29" t="e">
        <f t="array" ref="P9">SUM(COUNTIFS(Actual_Submission_Date,"&gt;="&amp;P$4,Actual_Submission_Date,"&lt;="&amp;P$5,Latest_Status,"L",Approval_Status,{"A","B","C","D","P","R","UR"}))</f>
        <v>#REF!</v>
      </c>
    </row>
    <row r="10" spans="1:16">
      <c r="A10" s="35" t="s">
        <v>4790</v>
      </c>
      <c r="B10" s="35" t="s">
        <v>4786</v>
      </c>
      <c r="C10" s="35" t="s">
        <v>4784</v>
      </c>
      <c r="D10" s="36" t="s">
        <v>4792</v>
      </c>
      <c r="E10" s="37" t="e">
        <f>E9</f>
        <v>#REF!</v>
      </c>
      <c r="F10" s="37" t="e">
        <f t="shared" ref="F10:P10" si="2">F9</f>
        <v>#REF!</v>
      </c>
      <c r="G10" s="37" t="e">
        <f t="shared" si="2"/>
        <v>#REF!</v>
      </c>
      <c r="H10" s="37" t="e">
        <f t="shared" si="2"/>
        <v>#REF!</v>
      </c>
      <c r="I10" s="37" t="e">
        <f t="shared" si="2"/>
        <v>#REF!</v>
      </c>
      <c r="J10" s="37" t="e">
        <f t="shared" si="2"/>
        <v>#REF!</v>
      </c>
      <c r="K10" s="37" t="e">
        <f t="shared" si="2"/>
        <v>#REF!</v>
      </c>
      <c r="L10" s="37" t="e">
        <f t="shared" si="2"/>
        <v>#REF!</v>
      </c>
      <c r="M10" s="37" t="e">
        <f t="shared" si="2"/>
        <v>#REF!</v>
      </c>
      <c r="N10" s="37" t="e">
        <f t="shared" si="2"/>
        <v>#REF!</v>
      </c>
      <c r="O10" s="37" t="e">
        <f t="shared" si="2"/>
        <v>#REF!</v>
      </c>
      <c r="P10" s="37" t="e">
        <f t="shared" si="2"/>
        <v>#REF!</v>
      </c>
    </row>
    <row r="11" spans="1:16">
      <c r="A11" s="35" t="s">
        <v>4790</v>
      </c>
      <c r="B11" s="35" t="s">
        <v>4786</v>
      </c>
      <c r="C11" s="35"/>
      <c r="D11" s="36" t="s">
        <v>4793</v>
      </c>
      <c r="E11" s="34">
        <f>IFERROR(E10/$E$3,0)</f>
        <v>0</v>
      </c>
      <c r="F11" s="34">
        <f t="shared" ref="F11:P11" si="3">IFERROR(F10/$E$3,0)</f>
        <v>0</v>
      </c>
      <c r="G11" s="34">
        <f t="shared" si="3"/>
        <v>0</v>
      </c>
      <c r="H11" s="34">
        <f t="shared" si="3"/>
        <v>0</v>
      </c>
      <c r="I11" s="34">
        <f t="shared" si="3"/>
        <v>0</v>
      </c>
      <c r="J11" s="34">
        <f t="shared" si="3"/>
        <v>0</v>
      </c>
      <c r="K11" s="34">
        <f t="shared" si="3"/>
        <v>0</v>
      </c>
      <c r="L11" s="34">
        <f t="shared" si="3"/>
        <v>0</v>
      </c>
      <c r="M11" s="34">
        <f t="shared" si="3"/>
        <v>0</v>
      </c>
      <c r="N11" s="34">
        <f t="shared" si="3"/>
        <v>0</v>
      </c>
      <c r="O11" s="34">
        <f t="shared" si="3"/>
        <v>0</v>
      </c>
      <c r="P11" s="34">
        <f t="shared" si="3"/>
        <v>0</v>
      </c>
    </row>
    <row r="12" spans="1:16">
      <c r="A12" s="38" t="s">
        <v>4750</v>
      </c>
      <c r="B12" s="38" t="s">
        <v>4786</v>
      </c>
      <c r="C12" s="38"/>
      <c r="D12" s="39" t="s">
        <v>4794</v>
      </c>
      <c r="E12" s="29" t="e">
        <f t="array" ref="E12">SUM(COUNTIFS(Date_Returned,"&gt;="&amp;E$4,Date_Returned,"&lt;="&amp;E$5,Latest_Status,"L",Approval_Status,{"A","B"}))</f>
        <v>#REF!</v>
      </c>
      <c r="F12" s="29" t="e">
        <f t="array" ref="F12">SUM(COUNTIFS(Date_Returned,"&gt;="&amp;F$4,Date_Returned,"&lt;="&amp;F$5,Latest_Status,"L",Approval_Status,{"A","B"}))</f>
        <v>#REF!</v>
      </c>
      <c r="G12" s="29" t="e">
        <f t="array" ref="G12">SUM(COUNTIFS(Date_Returned,"&gt;="&amp;G$4,Date_Returned,"&lt;="&amp;G$5,Latest_Status,"L",Approval_Status,{"A","B"}))</f>
        <v>#REF!</v>
      </c>
      <c r="H12" s="29" t="e">
        <f t="array" ref="H12">SUM(COUNTIFS(Date_Returned,"&gt;="&amp;H$4,Date_Returned,"&lt;="&amp;H$5,Latest_Status,"L",Approval_Status,{"A","B"}))</f>
        <v>#REF!</v>
      </c>
      <c r="I12" s="29" t="e">
        <f t="array" ref="I12">SUM(COUNTIFS(Date_Returned,"&gt;="&amp;I$4,Date_Returned,"&lt;="&amp;I$5,Latest_Status,"L",Approval_Status,{"A","B"}))</f>
        <v>#REF!</v>
      </c>
      <c r="J12" s="29" t="e">
        <f t="array" ref="J12">SUM(COUNTIFS(Date_Returned,"&gt;="&amp;J$4,Date_Returned,"&lt;="&amp;J$5,Latest_Status,"L",Approval_Status,{"A","B"}))</f>
        <v>#REF!</v>
      </c>
      <c r="K12" s="29" t="e">
        <f t="array" ref="K12">SUM(COUNTIFS(Date_Returned,"&gt;="&amp;K$4,Date_Returned,"&lt;="&amp;K$5,Latest_Status,"L",Approval_Status,{"A","B"}))</f>
        <v>#REF!</v>
      </c>
      <c r="L12" s="29" t="e">
        <f t="array" ref="L12">SUM(COUNTIFS(Date_Returned,"&gt;="&amp;L$4,Date_Returned,"&lt;="&amp;L$5,Latest_Status,"L",Approval_Status,{"A","B"}))</f>
        <v>#REF!</v>
      </c>
      <c r="M12" s="29" t="e">
        <f t="array" ref="M12">SUM(COUNTIFS(Date_Returned,"&gt;="&amp;M$4,Date_Returned,"&lt;="&amp;M$5,Latest_Status,"L",Approval_Status,{"A","B"}))</f>
        <v>#REF!</v>
      </c>
      <c r="N12" s="29" t="e">
        <f t="array" ref="N12">SUM(COUNTIFS(Date_Returned,"&gt;="&amp;N$4,Date_Returned,"&lt;="&amp;N$5,Latest_Status,"L",Approval_Status,{"A","B"}))</f>
        <v>#REF!</v>
      </c>
      <c r="O12" s="29" t="e">
        <f t="array" ref="O12">SUM(COUNTIFS(Date_Returned,"&gt;="&amp;O$4,Date_Returned,"&lt;="&amp;O$5,Latest_Status,"L",Approval_Status,{"A","B"}))</f>
        <v>#REF!</v>
      </c>
      <c r="P12" s="29" t="e">
        <f t="array" ref="P12">SUM(COUNTIFS(Date_Returned,"&gt;="&amp;P$4,Date_Returned,"&lt;="&amp;P$5,Latest_Status,"L",Approval_Status,{"A","B"}))</f>
        <v>#REF!</v>
      </c>
    </row>
    <row r="13" spans="1:16">
      <c r="A13" s="38" t="s">
        <v>4750</v>
      </c>
      <c r="B13" s="38" t="s">
        <v>4786</v>
      </c>
      <c r="C13" s="38" t="s">
        <v>4784</v>
      </c>
      <c r="D13" s="39" t="s">
        <v>4795</v>
      </c>
      <c r="E13" s="37" t="e">
        <f>E12</f>
        <v>#REF!</v>
      </c>
      <c r="F13" s="37" t="e">
        <f t="shared" ref="F13:P13" si="4">F12</f>
        <v>#REF!</v>
      </c>
      <c r="G13" s="37" t="e">
        <f t="shared" si="4"/>
        <v>#REF!</v>
      </c>
      <c r="H13" s="37" t="e">
        <f t="shared" si="4"/>
        <v>#REF!</v>
      </c>
      <c r="I13" s="37" t="e">
        <f t="shared" si="4"/>
        <v>#REF!</v>
      </c>
      <c r="J13" s="37" t="e">
        <f t="shared" si="4"/>
        <v>#REF!</v>
      </c>
      <c r="K13" s="37" t="e">
        <f t="shared" si="4"/>
        <v>#REF!</v>
      </c>
      <c r="L13" s="37" t="e">
        <f t="shared" si="4"/>
        <v>#REF!</v>
      </c>
      <c r="M13" s="37" t="e">
        <f t="shared" si="4"/>
        <v>#REF!</v>
      </c>
      <c r="N13" s="37" t="e">
        <f t="shared" si="4"/>
        <v>#REF!</v>
      </c>
      <c r="O13" s="37" t="e">
        <f t="shared" si="4"/>
        <v>#REF!</v>
      </c>
      <c r="P13" s="37" t="e">
        <f t="shared" si="4"/>
        <v>#REF!</v>
      </c>
    </row>
    <row r="14" spans="1:16">
      <c r="A14" s="38" t="s">
        <v>4750</v>
      </c>
      <c r="B14" s="38" t="s">
        <v>4786</v>
      </c>
      <c r="C14" s="38"/>
      <c r="D14" s="39" t="s">
        <v>4796</v>
      </c>
      <c r="E14" s="34">
        <f>IFERROR(E13/$E$3,0)</f>
        <v>0</v>
      </c>
      <c r="F14" s="34">
        <f t="shared" ref="F14:P14" si="5">IFERROR(F13/$E$3,0)</f>
        <v>0</v>
      </c>
      <c r="G14" s="34">
        <f t="shared" si="5"/>
        <v>0</v>
      </c>
      <c r="H14" s="34">
        <f t="shared" si="5"/>
        <v>0</v>
      </c>
      <c r="I14" s="34">
        <f t="shared" si="5"/>
        <v>0</v>
      </c>
      <c r="J14" s="34">
        <f t="shared" si="5"/>
        <v>0</v>
      </c>
      <c r="K14" s="34">
        <f t="shared" si="5"/>
        <v>0</v>
      </c>
      <c r="L14" s="34">
        <f t="shared" si="5"/>
        <v>0</v>
      </c>
      <c r="M14" s="34">
        <f t="shared" si="5"/>
        <v>0</v>
      </c>
      <c r="N14" s="34">
        <f t="shared" si="5"/>
        <v>0</v>
      </c>
      <c r="O14" s="34">
        <f t="shared" si="5"/>
        <v>0</v>
      </c>
      <c r="P14" s="34">
        <f t="shared" si="5"/>
        <v>0</v>
      </c>
    </row>
    <row r="15" spans="1:16">
      <c r="A15" s="40" t="s">
        <v>4751</v>
      </c>
      <c r="B15" s="40" t="s">
        <v>4786</v>
      </c>
      <c r="C15" s="40"/>
      <c r="D15" s="41" t="s">
        <v>4797</v>
      </c>
      <c r="E15" s="29" t="e">
        <f t="array" ref="E15">SUM(COUNTIFS(Date_Returned,"&gt;="&amp;E$4,Date_Returned,"&lt;="&amp;E$5,Latest_Status,"L",Approval_Status,{"C","R"}))</f>
        <v>#REF!</v>
      </c>
      <c r="F15" s="29" t="e">
        <f t="array" ref="F15">SUM(COUNTIFS(Date_Returned,"&gt;="&amp;F$4,Date_Returned,"&lt;="&amp;F$5,Latest_Status,"L",Approval_Status,{"C","R"}))</f>
        <v>#REF!</v>
      </c>
      <c r="G15" s="29" t="e">
        <f t="array" ref="G15">SUM(COUNTIFS(Date_Returned,"&gt;="&amp;G$4,Date_Returned,"&lt;="&amp;G$5,Latest_Status,"L",Approval_Status,{"C","R"}))</f>
        <v>#REF!</v>
      </c>
      <c r="H15" s="29" t="e">
        <f t="array" ref="H15">SUM(COUNTIFS(Date_Returned,"&gt;="&amp;H$4,Date_Returned,"&lt;="&amp;H$5,Latest_Status,"L",Approval_Status,{"C","R"}))</f>
        <v>#REF!</v>
      </c>
      <c r="I15" s="29" t="e">
        <f t="array" ref="I15">SUM(COUNTIFS(Date_Returned,"&gt;="&amp;I$4,Date_Returned,"&lt;="&amp;I$5,Latest_Status,"L",Approval_Status,{"C","R"}))</f>
        <v>#REF!</v>
      </c>
      <c r="J15" s="29" t="e">
        <f t="array" ref="J15">SUM(COUNTIFS(Date_Returned,"&gt;="&amp;J$4,Date_Returned,"&lt;="&amp;J$5,Latest_Status,"L",Approval_Status,{"C","R"}))</f>
        <v>#REF!</v>
      </c>
      <c r="K15" s="29" t="e">
        <f t="array" ref="K15">SUM(COUNTIFS(Date_Returned,"&gt;="&amp;K$4,Date_Returned,"&lt;="&amp;K$5,Latest_Status,"L",Approval_Status,{"C","R"}))</f>
        <v>#REF!</v>
      </c>
      <c r="L15" s="29" t="e">
        <f t="array" ref="L15">SUM(COUNTIFS(Date_Returned,"&gt;="&amp;L$4,Date_Returned,"&lt;="&amp;L$5,Latest_Status,"L",Approval_Status,{"C","R"}))</f>
        <v>#REF!</v>
      </c>
      <c r="M15" s="29" t="e">
        <f t="array" ref="M15">SUM(COUNTIFS(Date_Returned,"&gt;="&amp;M$4,Date_Returned,"&lt;="&amp;M$5,Latest_Status,"L",Approval_Status,{"C","R"}))</f>
        <v>#REF!</v>
      </c>
      <c r="N15" s="29" t="e">
        <f t="array" ref="N15">SUM(COUNTIFS(Date_Returned,"&gt;="&amp;N$4,Date_Returned,"&lt;="&amp;N$5,Latest_Status,"L",Approval_Status,{"C","R"}))</f>
        <v>#REF!</v>
      </c>
      <c r="O15" s="29" t="e">
        <f t="array" ref="O15">SUM(COUNTIFS(Date_Returned,"&gt;="&amp;O$4,Date_Returned,"&lt;="&amp;O$5,Latest_Status,"L",Approval_Status,{"C","R"}))</f>
        <v>#REF!</v>
      </c>
      <c r="P15" s="29" t="e">
        <f t="array" ref="P15">SUM(COUNTIFS(Date_Returned,"&gt;="&amp;P$4,Date_Returned,"&lt;="&amp;P$5,Latest_Status,"L",Approval_Status,{"C","R"}))</f>
        <v>#REF!</v>
      </c>
    </row>
    <row r="16" spans="1:16">
      <c r="A16" s="40" t="s">
        <v>4751</v>
      </c>
      <c r="B16" s="40" t="s">
        <v>4786</v>
      </c>
      <c r="C16" s="40" t="s">
        <v>4784</v>
      </c>
      <c r="D16" s="41" t="s">
        <v>4798</v>
      </c>
      <c r="E16" s="37" t="e">
        <f>E15</f>
        <v>#REF!</v>
      </c>
      <c r="F16" s="37" t="e">
        <f t="shared" ref="F16:P16" si="6">F15</f>
        <v>#REF!</v>
      </c>
      <c r="G16" s="37" t="e">
        <f t="shared" si="6"/>
        <v>#REF!</v>
      </c>
      <c r="H16" s="37" t="e">
        <f t="shared" si="6"/>
        <v>#REF!</v>
      </c>
      <c r="I16" s="37" t="e">
        <f t="shared" si="6"/>
        <v>#REF!</v>
      </c>
      <c r="J16" s="37" t="e">
        <f t="shared" si="6"/>
        <v>#REF!</v>
      </c>
      <c r="K16" s="37" t="e">
        <f t="shared" si="6"/>
        <v>#REF!</v>
      </c>
      <c r="L16" s="37" t="e">
        <f t="shared" si="6"/>
        <v>#REF!</v>
      </c>
      <c r="M16" s="37" t="e">
        <f t="shared" si="6"/>
        <v>#REF!</v>
      </c>
      <c r="N16" s="37" t="e">
        <f t="shared" si="6"/>
        <v>#REF!</v>
      </c>
      <c r="O16" s="37" t="e">
        <f t="shared" si="6"/>
        <v>#REF!</v>
      </c>
      <c r="P16" s="37" t="e">
        <f t="shared" si="6"/>
        <v>#REF!</v>
      </c>
    </row>
    <row r="17" spans="1:16">
      <c r="A17" s="40" t="s">
        <v>4751</v>
      </c>
      <c r="B17" s="40" t="s">
        <v>4786</v>
      </c>
      <c r="C17" s="40"/>
      <c r="D17" s="41" t="s">
        <v>4799</v>
      </c>
      <c r="E17" s="34">
        <f>IFERROR(E16/$E$3,0)</f>
        <v>0</v>
      </c>
      <c r="F17" s="34">
        <f t="shared" ref="F17:P17" si="7">IFERROR(F16/$E$3,0)</f>
        <v>0</v>
      </c>
      <c r="G17" s="34">
        <f t="shared" si="7"/>
        <v>0</v>
      </c>
      <c r="H17" s="34">
        <f t="shared" si="7"/>
        <v>0</v>
      </c>
      <c r="I17" s="34">
        <f t="shared" si="7"/>
        <v>0</v>
      </c>
      <c r="J17" s="34">
        <f t="shared" si="7"/>
        <v>0</v>
      </c>
      <c r="K17" s="34">
        <f t="shared" si="7"/>
        <v>0</v>
      </c>
      <c r="L17" s="34">
        <f t="shared" si="7"/>
        <v>0</v>
      </c>
      <c r="M17" s="34">
        <f t="shared" si="7"/>
        <v>0</v>
      </c>
      <c r="N17" s="34">
        <f t="shared" si="7"/>
        <v>0</v>
      </c>
      <c r="O17" s="34">
        <f t="shared" si="7"/>
        <v>0</v>
      </c>
      <c r="P17" s="34">
        <f t="shared" si="7"/>
        <v>0</v>
      </c>
    </row>
    <row r="18" spans="1:16">
      <c r="A18" s="42" t="s">
        <v>4764</v>
      </c>
      <c r="B18" s="42" t="s">
        <v>4786</v>
      </c>
      <c r="C18" s="42"/>
      <c r="D18" s="43" t="s">
        <v>4800</v>
      </c>
      <c r="E18" s="29" t="e">
        <f t="array" ref="E18">SUM(COUNTIFS(Actual_Submission_Date,"&gt;="&amp;E$4,Actual_Submission_Date,"&lt;="&amp;E$5,Latest_Status,"L",Approval_Status,{"P","UR"}))</f>
        <v>#REF!</v>
      </c>
      <c r="F18" s="29" t="e">
        <f t="array" ref="F18">SUM(COUNTIFS(Actual_Submission_Date,"&gt;="&amp;F$4,Actual_Submission_Date,"&lt;="&amp;F$5,Latest_Status,"L",Approval_Status,{"P","UR"}))</f>
        <v>#REF!</v>
      </c>
      <c r="G18" s="29" t="e">
        <f t="array" ref="G18">SUM(COUNTIFS(Actual_Submission_Date,"&gt;="&amp;G$4,Actual_Submission_Date,"&lt;="&amp;G$5,Latest_Status,"L",Approval_Status,{"P","UR"}))</f>
        <v>#REF!</v>
      </c>
      <c r="H18" s="29" t="e">
        <f t="array" ref="H18">SUM(COUNTIFS(Actual_Submission_Date,"&gt;="&amp;H$4,Actual_Submission_Date,"&lt;="&amp;H$5,Latest_Status,"L",Approval_Status,{"P","UR"}))</f>
        <v>#REF!</v>
      </c>
      <c r="I18" s="29" t="e">
        <f t="array" ref="I18">SUM(COUNTIFS(Actual_Submission_Date,"&gt;="&amp;I$4,Actual_Submission_Date,"&lt;="&amp;I$5,Latest_Status,"L",Approval_Status,{"P","UR"}))</f>
        <v>#REF!</v>
      </c>
      <c r="J18" s="29" t="e">
        <f t="array" ref="J18">SUM(COUNTIFS(Actual_Submission_Date,"&gt;="&amp;J$4,Actual_Submission_Date,"&lt;="&amp;J$5,Latest_Status,"L",Approval_Status,{"P","UR"}))</f>
        <v>#REF!</v>
      </c>
      <c r="K18" s="29" t="e">
        <f t="array" ref="K18">SUM(COUNTIFS(Actual_Submission_Date,"&gt;="&amp;K$4,Actual_Submission_Date,"&lt;="&amp;K$5,Latest_Status,"L",Approval_Status,{"P","UR"}))</f>
        <v>#REF!</v>
      </c>
      <c r="L18" s="29" t="e">
        <f t="array" ref="L18">SUM(COUNTIFS(Actual_Submission_Date,"&gt;="&amp;L$4,Actual_Submission_Date,"&lt;="&amp;L$5,Latest_Status,"L",Approval_Status,{"P","UR"}))</f>
        <v>#REF!</v>
      </c>
      <c r="M18" s="29" t="e">
        <f t="array" ref="M18">SUM(COUNTIFS(Actual_Submission_Date,"&gt;="&amp;M$4,Actual_Submission_Date,"&lt;="&amp;M$5,Latest_Status,"L",Approval_Status,{"P","UR"}))</f>
        <v>#REF!</v>
      </c>
      <c r="N18" s="29" t="e">
        <f t="array" ref="N18">SUM(COUNTIFS(Actual_Submission_Date,"&gt;="&amp;N$4,Actual_Submission_Date,"&lt;="&amp;N$5,Latest_Status,"L",Approval_Status,{"P","UR"}))</f>
        <v>#REF!</v>
      </c>
      <c r="O18" s="29" t="e">
        <f t="array" ref="O18">SUM(COUNTIFS(Actual_Submission_Date,"&gt;="&amp;O$4,Actual_Submission_Date,"&lt;="&amp;O$5,Latest_Status,"L",Approval_Status,{"P","UR"}))</f>
        <v>#REF!</v>
      </c>
      <c r="P18" s="29" t="e">
        <f t="array" ref="P18">SUM(COUNTIFS(Actual_Submission_Date,"&gt;="&amp;P$4,Actual_Submission_Date,"&lt;="&amp;P$5,Latest_Status,"L",Approval_Status,{"P","UR"}))</f>
        <v>#REF!</v>
      </c>
    </row>
    <row r="19" spans="1:16">
      <c r="A19" s="42" t="s">
        <v>4764</v>
      </c>
      <c r="B19" s="42" t="s">
        <v>4786</v>
      </c>
      <c r="C19" s="42" t="s">
        <v>4784</v>
      </c>
      <c r="D19" s="43" t="s">
        <v>4801</v>
      </c>
      <c r="E19" s="37" t="e">
        <f>E18</f>
        <v>#REF!</v>
      </c>
      <c r="F19" s="37" t="e">
        <f t="shared" ref="F19:P19" si="8">F18</f>
        <v>#REF!</v>
      </c>
      <c r="G19" s="37" t="e">
        <f t="shared" si="8"/>
        <v>#REF!</v>
      </c>
      <c r="H19" s="37" t="e">
        <f t="shared" si="8"/>
        <v>#REF!</v>
      </c>
      <c r="I19" s="37" t="e">
        <f t="shared" si="8"/>
        <v>#REF!</v>
      </c>
      <c r="J19" s="37" t="e">
        <f t="shared" si="8"/>
        <v>#REF!</v>
      </c>
      <c r="K19" s="37" t="e">
        <f t="shared" si="8"/>
        <v>#REF!</v>
      </c>
      <c r="L19" s="37" t="e">
        <f t="shared" si="8"/>
        <v>#REF!</v>
      </c>
      <c r="M19" s="37" t="e">
        <f t="shared" si="8"/>
        <v>#REF!</v>
      </c>
      <c r="N19" s="37" t="e">
        <f t="shared" si="8"/>
        <v>#REF!</v>
      </c>
      <c r="O19" s="37" t="e">
        <f t="shared" si="8"/>
        <v>#REF!</v>
      </c>
      <c r="P19" s="37" t="e">
        <f t="shared" si="8"/>
        <v>#REF!</v>
      </c>
    </row>
    <row r="20" spans="1:16">
      <c r="A20" s="42" t="s">
        <v>4764</v>
      </c>
      <c r="B20" s="42" t="s">
        <v>4786</v>
      </c>
      <c r="C20" s="42"/>
      <c r="D20" s="43" t="s">
        <v>4802</v>
      </c>
      <c r="E20" s="34">
        <f>IFERROR(E19/$E12,0)</f>
        <v>0</v>
      </c>
      <c r="F20" s="34">
        <f t="shared" ref="F20:P20" si="9">IFERROR(F19/$E12,0)</f>
        <v>0</v>
      </c>
      <c r="G20" s="34">
        <f t="shared" si="9"/>
        <v>0</v>
      </c>
      <c r="H20" s="34">
        <f t="shared" si="9"/>
        <v>0</v>
      </c>
      <c r="I20" s="34">
        <f t="shared" si="9"/>
        <v>0</v>
      </c>
      <c r="J20" s="34">
        <f t="shared" si="9"/>
        <v>0</v>
      </c>
      <c r="K20" s="34">
        <f t="shared" si="9"/>
        <v>0</v>
      </c>
      <c r="L20" s="34">
        <f t="shared" si="9"/>
        <v>0</v>
      </c>
      <c r="M20" s="34">
        <f t="shared" si="9"/>
        <v>0</v>
      </c>
      <c r="N20" s="34">
        <f t="shared" si="9"/>
        <v>0</v>
      </c>
      <c r="O20" s="34">
        <f t="shared" si="9"/>
        <v>0</v>
      </c>
      <c r="P20" s="34">
        <f t="shared" si="9"/>
        <v>0</v>
      </c>
    </row>
    <row r="21" spans="1:16">
      <c r="A21" s="44" t="s">
        <v>4747</v>
      </c>
      <c r="B21" s="44" t="s">
        <v>4786</v>
      </c>
      <c r="C21" s="44"/>
      <c r="D21" s="45" t="s">
        <v>4803</v>
      </c>
      <c r="E21" s="29" t="e">
        <f t="shared" ref="E21:P21" si="10">E6-E9</f>
        <v>#REF!</v>
      </c>
      <c r="F21" s="29" t="e">
        <f t="shared" si="10"/>
        <v>#REF!</v>
      </c>
      <c r="G21" s="29" t="e">
        <f t="shared" si="10"/>
        <v>#REF!</v>
      </c>
      <c r="H21" s="29" t="e">
        <f t="shared" si="10"/>
        <v>#REF!</v>
      </c>
      <c r="I21" s="29" t="e">
        <f t="shared" si="10"/>
        <v>#REF!</v>
      </c>
      <c r="J21" s="29" t="e">
        <f t="shared" si="10"/>
        <v>#REF!</v>
      </c>
      <c r="K21" s="29" t="e">
        <f t="shared" si="10"/>
        <v>#REF!</v>
      </c>
      <c r="L21" s="29" t="e">
        <f t="shared" si="10"/>
        <v>#REF!</v>
      </c>
      <c r="M21" s="29" t="e">
        <f t="shared" si="10"/>
        <v>#REF!</v>
      </c>
      <c r="N21" s="29" t="e">
        <f t="shared" si="10"/>
        <v>#REF!</v>
      </c>
      <c r="O21" s="29" t="e">
        <f t="shared" si="10"/>
        <v>#REF!</v>
      </c>
      <c r="P21" s="29" t="e">
        <f t="shared" si="10"/>
        <v>#REF!</v>
      </c>
    </row>
    <row r="22" spans="1:16">
      <c r="A22" s="44" t="s">
        <v>4747</v>
      </c>
      <c r="B22" s="44" t="s">
        <v>4786</v>
      </c>
      <c r="C22" s="44"/>
      <c r="D22" s="45" t="s">
        <v>4804</v>
      </c>
      <c r="E22" s="37" t="e">
        <f>$E$3-E10</f>
        <v>#REF!</v>
      </c>
      <c r="F22" s="37" t="e">
        <f t="shared" ref="F22:P22" si="11">$E$3-F10</f>
        <v>#REF!</v>
      </c>
      <c r="G22" s="37" t="e">
        <f t="shared" si="11"/>
        <v>#REF!</v>
      </c>
      <c r="H22" s="37" t="e">
        <f t="shared" si="11"/>
        <v>#REF!</v>
      </c>
      <c r="I22" s="37" t="e">
        <f t="shared" si="11"/>
        <v>#REF!</v>
      </c>
      <c r="J22" s="37" t="e">
        <f t="shared" si="11"/>
        <v>#REF!</v>
      </c>
      <c r="K22" s="37" t="e">
        <f t="shared" si="11"/>
        <v>#REF!</v>
      </c>
      <c r="L22" s="37" t="e">
        <f t="shared" si="11"/>
        <v>#REF!</v>
      </c>
      <c r="M22" s="37" t="e">
        <f t="shared" si="11"/>
        <v>#REF!</v>
      </c>
      <c r="N22" s="37" t="e">
        <f t="shared" si="11"/>
        <v>#REF!</v>
      </c>
      <c r="O22" s="37" t="e">
        <f t="shared" si="11"/>
        <v>#REF!</v>
      </c>
      <c r="P22" s="37" t="e">
        <f t="shared" si="11"/>
        <v>#REF!</v>
      </c>
    </row>
    <row r="23" spans="1:16">
      <c r="A23" s="44" t="s">
        <v>4747</v>
      </c>
      <c r="B23" s="44" t="s">
        <v>4786</v>
      </c>
      <c r="C23" s="44"/>
      <c r="D23" s="45" t="s">
        <v>4805</v>
      </c>
      <c r="E23" s="34">
        <f>IFERROR(E22/$E3,0)</f>
        <v>0</v>
      </c>
      <c r="F23" s="34">
        <f t="shared" ref="F23:P23" si="12">IFERROR(F22/$E3,0)</f>
        <v>0</v>
      </c>
      <c r="G23" s="34">
        <f t="shared" si="12"/>
        <v>0</v>
      </c>
      <c r="H23" s="34">
        <f t="shared" si="12"/>
        <v>0</v>
      </c>
      <c r="I23" s="34">
        <f t="shared" si="12"/>
        <v>0</v>
      </c>
      <c r="J23" s="34">
        <f t="shared" si="12"/>
        <v>0</v>
      </c>
      <c r="K23" s="34">
        <f t="shared" si="12"/>
        <v>0</v>
      </c>
      <c r="L23" s="34">
        <f t="shared" si="12"/>
        <v>0</v>
      </c>
      <c r="M23" s="34">
        <f t="shared" si="12"/>
        <v>0</v>
      </c>
      <c r="N23" s="34">
        <f t="shared" si="12"/>
        <v>0</v>
      </c>
      <c r="O23" s="34">
        <f t="shared" si="12"/>
        <v>0</v>
      </c>
      <c r="P23" s="34">
        <f t="shared" si="12"/>
        <v>0</v>
      </c>
    </row>
  </sheetData>
  <autoFilter ref="A5:P23"/>
  <mergeCells count="4">
    <mergeCell ref="A1:P1"/>
    <mergeCell ref="A2:P2"/>
    <mergeCell ref="A3:D3"/>
    <mergeCell ref="E3:H3"/>
  </mergeCells>
  <pageMargins left="0.69930555555555596" right="0.69930555555555596" top="0.75" bottom="0.75" header="0.3" footer="0.3"/>
  <pageSetup paperSize="8" orientation="landscape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N19" sqref="N19"/>
    </sheetView>
  </sheetViews>
  <sheetFormatPr defaultColWidth="9" defaultRowHeight="13.2"/>
  <cols>
    <col min="1" max="1" width="26.88671875" customWidth="1"/>
    <col min="6" max="6" width="10.33203125" customWidth="1"/>
    <col min="8" max="8" width="11.109375" customWidth="1"/>
    <col min="9" max="10" width="9.44140625" customWidth="1"/>
    <col min="13" max="13" width="9.44140625" customWidth="1"/>
  </cols>
  <sheetData>
    <row r="1" spans="1:13" ht="22.8">
      <c r="A1" s="280" t="s">
        <v>4806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</row>
    <row r="2" spans="1:13" ht="22.8">
      <c r="A2" s="281" t="s">
        <v>4807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</row>
    <row r="3" spans="1:13" ht="24" customHeight="1">
      <c r="A3" s="22" t="s">
        <v>5</v>
      </c>
      <c r="B3" s="282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</row>
    <row r="4" spans="1:13" ht="24" customHeight="1">
      <c r="A4" s="22" t="s">
        <v>8</v>
      </c>
      <c r="B4" s="284" t="s">
        <v>4808</v>
      </c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</row>
    <row r="5" spans="1:13">
      <c r="A5" s="23" t="s">
        <v>4809</v>
      </c>
      <c r="B5" s="24">
        <v>45231</v>
      </c>
      <c r="C5" s="24">
        <v>45261</v>
      </c>
      <c r="D5" s="24">
        <v>45292</v>
      </c>
      <c r="E5" s="24">
        <v>45323</v>
      </c>
      <c r="F5" s="24">
        <v>45352</v>
      </c>
      <c r="G5" s="24">
        <v>45383</v>
      </c>
      <c r="H5" s="24">
        <v>45413</v>
      </c>
      <c r="I5" s="24">
        <v>45444</v>
      </c>
      <c r="J5" s="24">
        <v>45474</v>
      </c>
      <c r="K5" s="24">
        <v>45505</v>
      </c>
      <c r="L5" s="24">
        <v>45536</v>
      </c>
      <c r="M5" s="24">
        <v>45566</v>
      </c>
    </row>
    <row r="6" spans="1:13">
      <c r="A6" s="25" t="s">
        <v>4810</v>
      </c>
      <c r="B6" s="24">
        <v>45260</v>
      </c>
      <c r="C6" s="24">
        <v>45291</v>
      </c>
      <c r="D6" s="24">
        <v>45322</v>
      </c>
      <c r="E6" s="24">
        <v>45351</v>
      </c>
      <c r="F6" s="24">
        <v>45382</v>
      </c>
      <c r="G6" s="24">
        <v>45412</v>
      </c>
      <c r="H6" s="24">
        <v>45443</v>
      </c>
      <c r="I6" s="24">
        <v>45473</v>
      </c>
      <c r="J6" s="24">
        <v>45504</v>
      </c>
      <c r="K6" s="24">
        <v>45535</v>
      </c>
      <c r="L6" s="24">
        <v>45565</v>
      </c>
      <c r="M6" s="24">
        <v>45596</v>
      </c>
    </row>
    <row r="7" spans="1:13">
      <c r="A7" s="26" t="s">
        <v>4811</v>
      </c>
      <c r="B7" s="27" t="e">
        <f t="array" ref="B7">SUM(COUNTIFS(Planned_Submission_Date,"&gt;="&amp;B$5,Planned_Submission_Date,"&lt;="&amp;B$6,Latest_Status,"L",Approval_Status,{"A","B","C","D","P","R","TBS","UR"},Originator,$B$4,Discipline,$B$3))</f>
        <v>#REF!</v>
      </c>
      <c r="C7" s="27" t="e">
        <f t="array" ref="C7">SUM(COUNTIFS(Planned_Submission_Date,"&gt;="&amp;C$5,Planned_Submission_Date,"&lt;="&amp;C$6,Latest_Status,"L",Approval_Status,{"A","B","C","D","P","R","TBS","UR"},Originator,$B$4,Discipline,$B$3))</f>
        <v>#REF!</v>
      </c>
      <c r="D7" s="27" t="e">
        <f t="array" ref="D7">SUM(COUNTIFS(Planned_Submission_Date,"&gt;="&amp;D$5,Planned_Submission_Date,"&lt;="&amp;D$6,Latest_Status,"L",Approval_Status,{"A","B","C","D","P","R","TBS","UR"},Originator,$B$4,Discipline,$B$3))</f>
        <v>#REF!</v>
      </c>
      <c r="E7" s="27" t="e">
        <f t="array" ref="E7">SUM(COUNTIFS(Planned_Submission_Date,"&gt;="&amp;E$5,Planned_Submission_Date,"&lt;="&amp;E$6,Latest_Status,"L",Approval_Status,{"A","B","C","D","P","R","TBS","UR"},Originator,$B$4,Discipline,$B$3))</f>
        <v>#REF!</v>
      </c>
      <c r="F7" s="27" t="e">
        <f t="array" ref="F7">SUM(COUNTIFS(Planned_Submission_Date,"&gt;="&amp;F$5,Planned_Submission_Date,"&lt;="&amp;F$6,Latest_Status,"L",Approval_Status,{"A","B","C","D","P","R","TBS","UR"},Originator,$B$4,Discipline,$B$3))</f>
        <v>#REF!</v>
      </c>
      <c r="G7" s="27" t="e">
        <f t="array" ref="G7">SUM(COUNTIFS(Planned_Submission_Date,"&gt;="&amp;G$5,Planned_Submission_Date,"&lt;="&amp;G$6,Latest_Status,"L",Approval_Status,{"A","B","C","D","P","R","TBS","UR"},Originator,$B$4,Discipline,$B$3))</f>
        <v>#REF!</v>
      </c>
      <c r="H7" s="27" t="e">
        <f t="array" ref="H7">SUM(COUNTIFS(Planned_Submission_Date,"&gt;="&amp;H$5,Planned_Submission_Date,"&lt;="&amp;H$6,Latest_Status,"L",Approval_Status,{"A","B","C","D","P","R","TBS","UR"},Originator,$B$4,Discipline,$B$3))</f>
        <v>#REF!</v>
      </c>
      <c r="I7" s="27" t="e">
        <f t="array" ref="I7">SUM(COUNTIFS(Planned_Submission_Date,"&gt;="&amp;I$5,Planned_Submission_Date,"&lt;="&amp;I$6,Latest_Status,"L",Approval_Status,{"A","B","C","D","P","R","TBS","UR"},Originator,$B$4,Discipline,$B$3))</f>
        <v>#REF!</v>
      </c>
      <c r="J7" s="27" t="e">
        <f t="array" ref="J7">SUM(COUNTIFS(Planned_Submission_Date,"&gt;="&amp;J$5,Planned_Submission_Date,"&lt;="&amp;J$6,Latest_Status,"L",Approval_Status,{"A","B","C","D","P","R","TBS","UR"},Originator,$B$4,Discipline,$B$3))</f>
        <v>#REF!</v>
      </c>
      <c r="K7" s="27" t="e">
        <f t="array" ref="K7">SUM(COUNTIFS(Planned_Submission_Date,"&gt;="&amp;K$5,Planned_Submission_Date,"&lt;="&amp;K$6,Latest_Status,"L",Approval_Status,{"A","B","C","D","P","R","TBS","UR"},Originator,$B$4,Discipline,$B$3))</f>
        <v>#REF!</v>
      </c>
      <c r="L7" s="27" t="e">
        <f t="array" ref="L7">SUM(COUNTIFS(Planned_Submission_Date,"&gt;="&amp;L$5,Planned_Submission_Date,"&lt;="&amp;L$6,Latest_Status,"L",Approval_Status,{"A","B","C","D","P","R","TBS","UR"},Originator,$B$4,Discipline,$B$3))</f>
        <v>#REF!</v>
      </c>
      <c r="M7" s="27" t="e">
        <f t="array" ref="M7">SUM(COUNTIFS(Planned_Submission_Date,"&gt;="&amp;M$5,Planned_Submission_Date,"&lt;="&amp;M$6,Latest_Status,"L",Approval_Status,{"A","B","C","D","P","R","TBS","UR"},Originator,$B$4,Discipline,$B$3))</f>
        <v>#REF!</v>
      </c>
    </row>
    <row r="8" spans="1:13">
      <c r="A8" s="26" t="s">
        <v>4812</v>
      </c>
      <c r="B8" s="27" t="e">
        <f t="array" ref="B8">SUM(COUNTIFS(Actual_Submission_Date,"&gt;="&amp;B$5,Actual_Submission_Date,"&lt;="&amp;B$6,Latest_Status,"L",Approval_Status,{"A","B","C","D","P","R","UR"},Originator,$B$4,Discipline,$B$3))</f>
        <v>#REF!</v>
      </c>
      <c r="C8" s="27" t="e">
        <f t="array" ref="C8">SUM(COUNTIFS(Actual_Submission_Date,"&gt;="&amp;C$5,Actual_Submission_Date,"&lt;="&amp;C$6,Latest_Status,"L",Approval_Status,{"A","B","C","D","P","R","UR"},Originator,$B$4,Discipline,$B$3))</f>
        <v>#REF!</v>
      </c>
      <c r="D8" s="27" t="e">
        <f t="array" ref="D8">SUM(COUNTIFS(Actual_Submission_Date,"&gt;="&amp;D$5,Actual_Submission_Date,"&lt;="&amp;D$6,Latest_Status,"L",Approval_Status,{"A","B","C","D","P","R","UR"},Originator,$B$4,Discipline,$B$3))</f>
        <v>#REF!</v>
      </c>
      <c r="E8" s="27" t="e">
        <f t="array" ref="E8">SUM(COUNTIFS(Actual_Submission_Date,"&gt;="&amp;E$5,Actual_Submission_Date,"&lt;="&amp;E$6,Latest_Status,"L",Approval_Status,{"A","B","C","D","P","R","UR"},Originator,$B$4,Discipline,$B$3))</f>
        <v>#REF!</v>
      </c>
      <c r="F8" s="27" t="e">
        <f t="array" ref="F8">SUM(COUNTIFS(Actual_Submission_Date,"&gt;="&amp;F$5,Actual_Submission_Date,"&lt;="&amp;F$6,Latest_Status,"L",Approval_Status,{"A","B","C","D","P","R","UR"},Originator,$B$4,Discipline,$B$3))</f>
        <v>#REF!</v>
      </c>
      <c r="G8" s="27" t="e">
        <f t="array" ref="G8">SUM(COUNTIFS(Actual_Submission_Date,"&gt;="&amp;G$5,Actual_Submission_Date,"&lt;="&amp;G$6,Latest_Status,"L",Approval_Status,{"A","B","C","D","P","R","UR"},Originator,$B$4,Discipline,$B$3))</f>
        <v>#REF!</v>
      </c>
      <c r="H8" s="27" t="e">
        <f t="array" ref="H8">SUM(COUNTIFS(Actual_Submission_Date,"&gt;="&amp;H$5,Actual_Submission_Date,"&lt;="&amp;H$6,Latest_Status,"L",Approval_Status,{"A","B","C","D","P","R","UR"},Originator,$B$4,Discipline,$B$3))</f>
        <v>#REF!</v>
      </c>
      <c r="I8" s="27" t="e">
        <f t="array" ref="I8">SUM(COUNTIFS(Actual_Submission_Date,"&gt;="&amp;I$5,Actual_Submission_Date,"&lt;="&amp;I$6,Latest_Status,"L",Approval_Status,{"A","B","C","D","P","R","UR"},Originator,$B$4,Discipline,$B$3))</f>
        <v>#REF!</v>
      </c>
      <c r="J8" s="27" t="e">
        <f t="array" ref="J8">SUM(COUNTIFS(Actual_Submission_Date,"&gt;="&amp;J$5,Actual_Submission_Date,"&lt;="&amp;J$6,Latest_Status,"L",Approval_Status,{"A","B","C","D","P","R","UR"},Originator,$B$4,Discipline,$B$3))</f>
        <v>#REF!</v>
      </c>
      <c r="K8" s="27" t="e">
        <f t="array" ref="K8">SUM(COUNTIFS(Actual_Submission_Date,"&gt;="&amp;K$5,Actual_Submission_Date,"&lt;="&amp;K$6,Latest_Status,"L",Approval_Status,{"A","B","C","D","P","R","UR"},Originator,$B$4,Discipline,$B$3))</f>
        <v>#REF!</v>
      </c>
      <c r="L8" s="27" t="e">
        <f t="array" ref="L8">SUM(COUNTIFS(Actual_Submission_Date,"&gt;="&amp;L$5,Actual_Submission_Date,"&lt;="&amp;L$6,Latest_Status,"L",Approval_Status,{"A","B","C","D","P","R","UR"},Originator,$B$4,Discipline,$B$3))</f>
        <v>#REF!</v>
      </c>
      <c r="M8" s="27" t="e">
        <f t="array" ref="M8">SUM(COUNTIFS(Actual_Submission_Date,"&gt;="&amp;M$5,Actual_Submission_Date,"&lt;="&amp;M$6,Latest_Status,"L",Approval_Status,{"A","B","C","D","P","R","UR"},Originator,$B$4,Discipline,$B$3))</f>
        <v>#REF!</v>
      </c>
    </row>
    <row r="9" spans="1:13">
      <c r="A9" s="26" t="s">
        <v>4813</v>
      </c>
      <c r="B9" s="27" t="e">
        <f t="array" ref="B9">SUM(COUNTIFS(Date_Returned,"&gt;="&amp;B$5,Date_Returned,"&lt;="&amp;B$6,Latest_Status,"L",Approval_Status,{"A","B"},Originator,$B$4,Discipline,$B$3))</f>
        <v>#REF!</v>
      </c>
      <c r="C9" s="27" t="e">
        <f t="array" ref="C9">SUM(COUNTIFS(Date_Returned,"&gt;="&amp;C$5,Date_Returned,"&lt;="&amp;C$6,Latest_Status,"L",Approval_Status,{"A","B"},Originator,$B$4,Discipline,$B$3))</f>
        <v>#REF!</v>
      </c>
      <c r="D9" s="27" t="e">
        <f t="array" ref="D9">SUM(COUNTIFS(Date_Returned,"&gt;="&amp;D$5,Date_Returned,"&lt;="&amp;D$6,Latest_Status,"L",Approval_Status,{"A","B"},Originator,$B$4,Discipline,$B$3))</f>
        <v>#REF!</v>
      </c>
      <c r="E9" s="27" t="e">
        <f t="array" ref="E9">SUM(COUNTIFS(Date_Returned,"&gt;="&amp;E$5,Date_Returned,"&lt;="&amp;E$6,Latest_Status,"L",Approval_Status,{"A","B"},Originator,$B$4,Discipline,$B$3))</f>
        <v>#REF!</v>
      </c>
      <c r="F9" s="27" t="e">
        <f t="array" ref="F9">SUM(COUNTIFS(Date_Returned,"&gt;="&amp;F$5,Date_Returned,"&lt;="&amp;F$6,Latest_Status,"L",Approval_Status,{"A","B"},Originator,$B$4,Discipline,$B$3))</f>
        <v>#REF!</v>
      </c>
      <c r="G9" s="27" t="e">
        <f t="array" ref="G9">SUM(COUNTIFS(Date_Returned,"&gt;="&amp;G$5,Date_Returned,"&lt;="&amp;G$6,Latest_Status,"L",Approval_Status,{"A","B"},Originator,$B$4,Discipline,$B$3))</f>
        <v>#REF!</v>
      </c>
      <c r="H9" s="27" t="e">
        <f t="array" ref="H9">SUM(COUNTIFS(Date_Returned,"&gt;="&amp;H$5,Date_Returned,"&lt;="&amp;H$6,Latest_Status,"L",Approval_Status,{"A","B"},Originator,$B$4,Discipline,$B$3))</f>
        <v>#REF!</v>
      </c>
      <c r="I9" s="27" t="e">
        <f t="array" ref="I9">SUM(COUNTIFS(Date_Returned,"&gt;="&amp;I$5,Date_Returned,"&lt;="&amp;I$6,Latest_Status,"L",Approval_Status,{"A","B"},Originator,$B$4,Discipline,$B$3))</f>
        <v>#REF!</v>
      </c>
      <c r="J9" s="27" t="e">
        <f t="array" ref="J9">SUM(COUNTIFS(Date_Returned,"&gt;="&amp;J$5,Date_Returned,"&lt;="&amp;J$6,Latest_Status,"L",Approval_Status,{"A","B"},Originator,$B$4,Discipline,$B$3))</f>
        <v>#REF!</v>
      </c>
      <c r="K9" s="27" t="e">
        <f t="array" ref="K9">SUM(COUNTIFS(Date_Returned,"&gt;="&amp;K$5,Date_Returned,"&lt;="&amp;K$6,Latest_Status,"L",Approval_Status,{"A","B"},Originator,$B$4,Discipline,$B$3))</f>
        <v>#REF!</v>
      </c>
      <c r="L9" s="27" t="e">
        <f t="array" ref="L9">SUM(COUNTIFS(Date_Returned,"&gt;="&amp;L$5,Date_Returned,"&lt;="&amp;L$6,Latest_Status,"L",Approval_Status,{"A","B"},Originator,$B$4,Discipline,$B$3))</f>
        <v>#REF!</v>
      </c>
      <c r="M9" s="27" t="e">
        <f t="array" ref="M9">SUM(COUNTIFS(Date_Returned,"&gt;="&amp;M$5,Date_Returned,"&lt;="&amp;M$6,Latest_Status,"L",Approval_Status,{"A","B"},Originator,$B$4,Discipline,$B$3))</f>
        <v>#REF!</v>
      </c>
    </row>
    <row r="10" spans="1:13">
      <c r="A10" s="26" t="s">
        <v>4814</v>
      </c>
      <c r="B10" s="27" t="e">
        <f t="array" ref="B10">SUM(COUNTIFS(Date_Returned,"&gt;="&amp;B$5,Date_Returned,"&lt;="&amp;B$6,Latest_Status,"L",Approval_Status,{"C","R"},Originator,$B$4,Discipline,$B$3))</f>
        <v>#REF!</v>
      </c>
      <c r="C10" s="27" t="e">
        <f t="array" ref="C10">SUM(COUNTIFS(Date_Returned,"&gt;="&amp;C$5,Date_Returned,"&lt;="&amp;C$6,Latest_Status,"L",Approval_Status,{"C","R"},Originator,$B$4,Discipline,$B$3))</f>
        <v>#REF!</v>
      </c>
      <c r="D10" s="27" t="e">
        <f t="array" ref="D10">SUM(COUNTIFS(Date_Returned,"&gt;="&amp;D$5,Date_Returned,"&lt;="&amp;D$6,Latest_Status,"L",Approval_Status,{"C","R"},Originator,$B$4,Discipline,$B$3))</f>
        <v>#REF!</v>
      </c>
      <c r="E10" s="27" t="e">
        <f t="array" ref="E10">SUM(COUNTIFS(Date_Returned,"&gt;="&amp;E$5,Date_Returned,"&lt;="&amp;E$6,Latest_Status,"L",Approval_Status,{"C","R"},Originator,$B$4,Discipline,$B$3))</f>
        <v>#REF!</v>
      </c>
      <c r="F10" s="27" t="e">
        <f t="array" ref="F10">SUM(COUNTIFS(Date_Returned,"&gt;="&amp;F$5,Date_Returned,"&lt;="&amp;F$6,Latest_Status,"L",Approval_Status,{"C","R"},Originator,$B$4,Discipline,$B$3))</f>
        <v>#REF!</v>
      </c>
      <c r="G10" s="27" t="e">
        <f t="array" ref="G10">SUM(COUNTIFS(Date_Returned,"&gt;="&amp;G$5,Date_Returned,"&lt;="&amp;G$6,Latest_Status,"L",Approval_Status,{"C","R"},Originator,$B$4,Discipline,$B$3))</f>
        <v>#REF!</v>
      </c>
      <c r="H10" s="27" t="e">
        <f t="array" ref="H10">SUM(COUNTIFS(Date_Returned,"&gt;="&amp;H$5,Date_Returned,"&lt;="&amp;H$6,Latest_Status,"L",Approval_Status,{"C","R"},Originator,$B$4,Discipline,$B$3))</f>
        <v>#REF!</v>
      </c>
      <c r="I10" s="27" t="e">
        <f t="array" ref="I10">SUM(COUNTIFS(Date_Returned,"&gt;="&amp;I$5,Date_Returned,"&lt;="&amp;I$6,Latest_Status,"L",Approval_Status,{"C","R"},Originator,$B$4,Discipline,$B$3))</f>
        <v>#REF!</v>
      </c>
      <c r="J10" s="27" t="e">
        <f t="array" ref="J10">SUM(COUNTIFS(Date_Returned,"&gt;="&amp;J$5,Date_Returned,"&lt;="&amp;J$6,Latest_Status,"L",Approval_Status,{"C","R"},Originator,$B$4,Discipline,$B$3))</f>
        <v>#REF!</v>
      </c>
      <c r="K10" s="27" t="e">
        <f t="array" ref="K10">SUM(COUNTIFS(Date_Returned,"&gt;="&amp;K$5,Date_Returned,"&lt;="&amp;K$6,Latest_Status,"L",Approval_Status,{"C","R"},Originator,$B$4,Discipline,$B$3))</f>
        <v>#REF!</v>
      </c>
      <c r="L10" s="27" t="e">
        <f t="array" ref="L10">SUM(COUNTIFS(Date_Returned,"&gt;="&amp;L$5,Date_Returned,"&lt;="&amp;L$6,Latest_Status,"L",Approval_Status,{"C","R"},Originator,$B$4,Discipline,$B$3))</f>
        <v>#REF!</v>
      </c>
      <c r="M10" s="27" t="e">
        <f t="array" ref="M10">SUM(COUNTIFS(Date_Returned,"&gt;="&amp;M$5,Date_Returned,"&lt;="&amp;M$6,Latest_Status,"L",Approval_Status,{"C","R"},Originator,$B$4,Discipline,$B$3))</f>
        <v>#REF!</v>
      </c>
    </row>
    <row r="11" spans="1:13">
      <c r="A11" s="26" t="s">
        <v>4815</v>
      </c>
      <c r="B11" s="27" t="e">
        <f t="array" ref="B11">SUM(COUNTIFS(Actual_Submission_Date,"&gt;="&amp;B$5,Actual_Submission_Date,"&lt;="&amp;B$6,Latest_Status,"L",Approval_Status,{"P","UR"},Originator,$B$4,Discipline,$B$3))</f>
        <v>#REF!</v>
      </c>
      <c r="C11" s="27" t="e">
        <f t="array" ref="C11">SUM(COUNTIFS(Actual_Submission_Date,"&gt;="&amp;C$5,Actual_Submission_Date,"&lt;="&amp;C$6,Latest_Status,"L",Approval_Status,{"P","UR"},Originator,$B$4,Discipline,$B$3))</f>
        <v>#REF!</v>
      </c>
      <c r="D11" s="27" t="e">
        <f t="array" ref="D11">SUM(COUNTIFS(Actual_Submission_Date,"&gt;="&amp;D$5,Actual_Submission_Date,"&lt;="&amp;D$6,Latest_Status,"L",Approval_Status,{"P","UR"},Originator,$B$4,Discipline,$B$3))</f>
        <v>#REF!</v>
      </c>
      <c r="E11" s="27" t="e">
        <f t="array" ref="E11">SUM(COUNTIFS(Actual_Submission_Date,"&gt;="&amp;E$5,Actual_Submission_Date,"&lt;="&amp;E$6,Latest_Status,"L",Approval_Status,{"P","UR"},Originator,$B$4,Discipline,$B$3))</f>
        <v>#REF!</v>
      </c>
      <c r="F11" s="27" t="e">
        <f t="array" ref="F11">SUM(COUNTIFS(Actual_Submission_Date,"&gt;="&amp;F$5,Actual_Submission_Date,"&lt;="&amp;F$6,Latest_Status,"L",Approval_Status,{"P","UR"},Originator,$B$4,Discipline,$B$3))</f>
        <v>#REF!</v>
      </c>
      <c r="G11" s="27" t="e">
        <f t="array" ref="G11">SUM(COUNTIFS(Actual_Submission_Date,"&gt;="&amp;G$5,Actual_Submission_Date,"&lt;="&amp;G$6,Latest_Status,"L",Approval_Status,{"P","UR"},Originator,$B$4,Discipline,$B$3))</f>
        <v>#REF!</v>
      </c>
      <c r="H11" s="27" t="e">
        <f t="array" ref="H11">SUM(COUNTIFS(Actual_Submission_Date,"&gt;="&amp;H$5,Actual_Submission_Date,"&lt;="&amp;H$6,Latest_Status,"L",Approval_Status,{"P","UR"},Originator,$B$4,Discipline,$B$3))</f>
        <v>#REF!</v>
      </c>
      <c r="I11" s="27" t="e">
        <f t="array" ref="I11">SUM(COUNTIFS(Actual_Submission_Date,"&gt;="&amp;I$5,Actual_Submission_Date,"&lt;="&amp;I$6,Latest_Status,"L",Approval_Status,{"P","UR"},Originator,$B$4,Discipline,$B$3))</f>
        <v>#REF!</v>
      </c>
      <c r="J11" s="27" t="e">
        <f t="array" ref="J11">SUM(COUNTIFS(Actual_Submission_Date,"&gt;="&amp;J$5,Actual_Submission_Date,"&lt;="&amp;J$6,Latest_Status,"L",Approval_Status,{"P","UR"},Originator,$B$4,Discipline,$B$3))</f>
        <v>#REF!</v>
      </c>
      <c r="K11" s="27" t="e">
        <f t="array" ref="K11">SUM(COUNTIFS(Actual_Submission_Date,"&gt;="&amp;K$5,Actual_Submission_Date,"&lt;="&amp;K$6,Latest_Status,"L",Approval_Status,{"P","UR"},Originator,$B$4,Discipline,$B$3))</f>
        <v>#REF!</v>
      </c>
      <c r="L11" s="27" t="e">
        <f t="array" ref="L11">SUM(COUNTIFS(Actual_Submission_Date,"&gt;="&amp;L$5,Actual_Submission_Date,"&lt;="&amp;L$6,Latest_Status,"L",Approval_Status,{"P","UR"},Originator,$B$4,Discipline,$B$3))</f>
        <v>#REF!</v>
      </c>
      <c r="M11" s="27" t="e">
        <f t="array" ref="M11">SUM(COUNTIFS(Actual_Submission_Date,"&gt;="&amp;M$5,Actual_Submission_Date,"&lt;="&amp;M$6,Latest_Status,"L",Approval_Status,{"P","UR"},Originator,$B$4,Discipline,$B$3))</f>
        <v>#REF!</v>
      </c>
    </row>
  </sheetData>
  <mergeCells count="4">
    <mergeCell ref="A1:M1"/>
    <mergeCell ref="A2:M2"/>
    <mergeCell ref="B3:M3"/>
    <mergeCell ref="B4:M4"/>
  </mergeCells>
  <pageMargins left="0.45" right="0.45" top="0.75" bottom="0.75" header="0.3" footer="0.3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79247413556324"/>
  </sheetPr>
  <dimension ref="A1:V292"/>
  <sheetViews>
    <sheetView view="pageBreakPreview" zoomScale="55" zoomScaleNormal="55" workbookViewId="0">
      <selection activeCell="D55" sqref="D55"/>
    </sheetView>
  </sheetViews>
  <sheetFormatPr defaultColWidth="9" defaultRowHeight="13.2"/>
  <cols>
    <col min="1" max="1" width="80.6640625" customWidth="1"/>
    <col min="2" max="3" width="25.6640625" customWidth="1"/>
    <col min="4" max="4" width="80.6640625" customWidth="1"/>
    <col min="5" max="6" width="25.6640625" customWidth="1"/>
    <col min="20" max="20" width="40.5546875" customWidth="1"/>
  </cols>
  <sheetData>
    <row r="1" spans="1:10" ht="22.8">
      <c r="A1" s="288" t="e">
        <f>#REF!</f>
        <v>#REF!</v>
      </c>
      <c r="B1" s="288"/>
      <c r="C1" s="288"/>
      <c r="D1" s="288"/>
      <c r="E1" s="288"/>
      <c r="F1" s="288"/>
    </row>
    <row r="2" spans="1:10" ht="22.8">
      <c r="A2" s="288" t="s">
        <v>4816</v>
      </c>
      <c r="B2" s="288"/>
      <c r="C2" s="288"/>
      <c r="D2" s="288"/>
      <c r="E2" s="288"/>
      <c r="F2" s="288"/>
    </row>
    <row r="3" spans="1:10" ht="39.9" customHeight="1">
      <c r="A3" s="11" t="s">
        <v>4817</v>
      </c>
      <c r="B3" s="289" t="s">
        <v>16</v>
      </c>
      <c r="C3" s="289"/>
      <c r="D3" s="289"/>
      <c r="E3" s="289"/>
      <c r="F3" s="289"/>
    </row>
    <row r="4" spans="1:10" ht="39.9" customHeight="1">
      <c r="A4" s="12" t="s">
        <v>4818</v>
      </c>
      <c r="B4" s="290">
        <v>45505</v>
      </c>
      <c r="C4" s="290"/>
      <c r="D4" s="290"/>
      <c r="E4" s="290"/>
      <c r="F4" s="290"/>
    </row>
    <row r="5" spans="1:10" ht="39.9" customHeight="1">
      <c r="A5" s="12" t="s">
        <v>4819</v>
      </c>
      <c r="B5" s="290">
        <f ca="1">TODAY()</f>
        <v>45848</v>
      </c>
      <c r="C5" s="290"/>
      <c r="D5" s="290"/>
      <c r="E5" s="290"/>
      <c r="F5" s="290"/>
    </row>
    <row r="6" spans="1:10" ht="47.25" customHeight="1">
      <c r="A6" s="13" t="s">
        <v>4820</v>
      </c>
      <c r="B6" s="285" t="e">
        <f t="array" ref="B6">SUM(COUNTIFS(Latest_Status,"L",Approval_Status,{"A","B","C","D","P","R","T","Q","TBS","UR"}))</f>
        <v>#REF!</v>
      </c>
      <c r="C6" s="285"/>
      <c r="D6" s="285"/>
      <c r="E6" s="285"/>
      <c r="F6" s="285"/>
    </row>
    <row r="7" spans="1:10" ht="39.9" customHeight="1">
      <c r="A7" s="286" t="s">
        <v>4821</v>
      </c>
      <c r="B7" s="286"/>
      <c r="C7" s="286"/>
      <c r="D7" s="287" t="s">
        <v>4764</v>
      </c>
      <c r="E7" s="287"/>
      <c r="F7" s="287"/>
    </row>
    <row r="8" spans="1:10" ht="39.9" customHeight="1">
      <c r="A8" s="14" t="s">
        <v>4822</v>
      </c>
      <c r="B8" s="15" t="e">
        <f ca="1">SUM(COUNTIFS(Actual_Submission_Date,"&gt;="&amp;B$4,Actual_Submission_Date,"&lt;="&amp;B$5,Submitted_To,$B$3,No._of_Days_Reviewed,"&lt;=14",Approval_Status,{"A","B","C","D","UR"}))</f>
        <v>#REF!</v>
      </c>
      <c r="C8" s="16">
        <f ca="1">B4/$B$5</f>
        <v>0.99251875763392083</v>
      </c>
      <c r="D8" s="17" t="s">
        <v>4823</v>
      </c>
      <c r="E8" s="18" t="e">
        <f ca="1">COUNTIFS(Actual_Submission_Date,"&gt;="&amp;B$4,Actual_Submission_Date,"&lt;="&amp;B$5,Submitted_To,$B$3,No._of_Days_Reviewed,"&lt;=14",Approval_Status,"UR")</f>
        <v>#REF!</v>
      </c>
      <c r="F8" s="19">
        <f ca="1">B4/$B$5</f>
        <v>0.99251875763392083</v>
      </c>
    </row>
    <row r="9" spans="1:10" ht="39.9" customHeight="1">
      <c r="A9" s="14" t="s">
        <v>4824</v>
      </c>
      <c r="B9" s="15" t="e">
        <f t="array" aca="1" ref="B9" ca="1">SUM(COUNTIFS(Actual_Submission_Date,"&gt;="&amp;B$4,Actual_Submission_Date,"&lt;="&amp;B$5,Submitted_To,$B$3,No._of_Days_Reviewed,"&gt;14",No._of_Days_Reviewed,"&lt;=28",Approval_Status,{"A","B","C","D"}))</f>
        <v>#REF!</v>
      </c>
      <c r="C9" s="16">
        <f t="shared" ref="C9:C10" ca="1" si="0">B5/$B$5</f>
        <v>1</v>
      </c>
      <c r="D9" s="17" t="s">
        <v>4825</v>
      </c>
      <c r="E9" s="18" t="e">
        <f ca="1">COUNTIFS(Actual_Submission_Date,"&gt;="&amp;B$4,Actual_Submission_Date,"&lt;="&amp;B$5,Submitted_To,$B$3,No._of_Days_Reviewed,"&gt;14",No._of_Days_Reviewed,"&lt;=28",Approval_Status,"UR")</f>
        <v>#REF!</v>
      </c>
      <c r="F9" s="19">
        <f t="shared" ref="F9:F10" ca="1" si="1">B5/$B$5</f>
        <v>1</v>
      </c>
    </row>
    <row r="10" spans="1:10" ht="39.9" customHeight="1">
      <c r="A10" s="14" t="s">
        <v>4826</v>
      </c>
      <c r="B10" s="15" t="e">
        <f ca="1">SUM(B8:B9)</f>
        <v>#REF!</v>
      </c>
      <c r="C10" s="16" t="e">
        <f t="shared" ca="1" si="0"/>
        <v>#REF!</v>
      </c>
      <c r="D10" s="17" t="s">
        <v>4827</v>
      </c>
      <c r="E10" s="18" t="e">
        <f ca="1">SUM(E8:E9)</f>
        <v>#REF!</v>
      </c>
      <c r="F10" s="19" t="e">
        <f t="shared" ca="1" si="1"/>
        <v>#REF!</v>
      </c>
    </row>
    <row r="16" spans="1:10">
      <c r="J16" s="20"/>
    </row>
    <row r="17" spans="10:22">
      <c r="J17" s="20"/>
      <c r="T17" s="10">
        <v>45267</v>
      </c>
      <c r="V17" t="s">
        <v>2428</v>
      </c>
    </row>
    <row r="18" spans="10:22">
      <c r="J18" s="20"/>
      <c r="T18" s="10">
        <v>45267</v>
      </c>
      <c r="V18" t="s">
        <v>2428</v>
      </c>
    </row>
    <row r="19" spans="10:22">
      <c r="J19" s="20"/>
      <c r="T19" s="10">
        <v>45267</v>
      </c>
      <c r="V19" t="s">
        <v>2428</v>
      </c>
    </row>
    <row r="20" spans="10:22">
      <c r="J20" s="20"/>
      <c r="T20" s="10">
        <v>45267</v>
      </c>
      <c r="V20" t="s">
        <v>2428</v>
      </c>
    </row>
    <row r="21" spans="10:22">
      <c r="J21" s="20"/>
      <c r="T21" s="10">
        <v>45267</v>
      </c>
      <c r="V21" t="s">
        <v>2428</v>
      </c>
    </row>
    <row r="22" spans="10:22">
      <c r="J22" s="20"/>
      <c r="T22" s="10">
        <v>45267</v>
      </c>
      <c r="V22" t="s">
        <v>2428</v>
      </c>
    </row>
    <row r="23" spans="10:22">
      <c r="J23" s="20"/>
      <c r="T23" s="10">
        <v>45267</v>
      </c>
      <c r="V23" t="s">
        <v>2428</v>
      </c>
    </row>
    <row r="24" spans="10:22">
      <c r="J24" s="20"/>
      <c r="T24" s="10">
        <v>45267</v>
      </c>
      <c r="V24" t="s">
        <v>2428</v>
      </c>
    </row>
    <row r="25" spans="10:22">
      <c r="J25" s="20"/>
      <c r="T25" s="10">
        <v>45267</v>
      </c>
      <c r="V25" t="s">
        <v>2428</v>
      </c>
    </row>
    <row r="26" spans="10:22">
      <c r="J26" s="20"/>
      <c r="T26" s="10">
        <v>45267</v>
      </c>
      <c r="V26" t="s">
        <v>2428</v>
      </c>
    </row>
    <row r="27" spans="10:22">
      <c r="J27" s="20"/>
      <c r="T27" s="10">
        <v>45267</v>
      </c>
      <c r="V27" t="s">
        <v>2428</v>
      </c>
    </row>
    <row r="28" spans="10:22">
      <c r="J28" s="20"/>
      <c r="T28" s="10">
        <v>45267</v>
      </c>
      <c r="V28" t="s">
        <v>2428</v>
      </c>
    </row>
    <row r="29" spans="10:22">
      <c r="J29" s="20"/>
      <c r="T29" s="10">
        <v>45267</v>
      </c>
      <c r="V29" t="s">
        <v>2428</v>
      </c>
    </row>
    <row r="30" spans="10:22">
      <c r="J30" s="20"/>
      <c r="T30" s="10">
        <v>45267</v>
      </c>
      <c r="V30" t="s">
        <v>2428</v>
      </c>
    </row>
    <row r="31" spans="10:22">
      <c r="J31" s="20"/>
      <c r="T31" s="10">
        <v>45267</v>
      </c>
      <c r="V31" t="s">
        <v>2428</v>
      </c>
    </row>
    <row r="32" spans="10:22">
      <c r="J32" s="20"/>
      <c r="T32" s="10">
        <v>45267</v>
      </c>
      <c r="V32" t="s">
        <v>2428</v>
      </c>
    </row>
    <row r="33" spans="10:22">
      <c r="J33" s="20"/>
      <c r="T33" s="10">
        <v>45267</v>
      </c>
      <c r="V33" t="s">
        <v>2428</v>
      </c>
    </row>
    <row r="34" spans="10:22">
      <c r="J34" s="21"/>
      <c r="T34" s="10">
        <v>45267</v>
      </c>
      <c r="V34" t="s">
        <v>2428</v>
      </c>
    </row>
    <row r="35" spans="10:22">
      <c r="J35" s="20"/>
    </row>
    <row r="36" spans="10:22">
      <c r="J36" s="20"/>
    </row>
    <row r="37" spans="10:22">
      <c r="J37" s="20"/>
    </row>
    <row r="38" spans="10:22">
      <c r="J38" s="20"/>
    </row>
    <row r="39" spans="10:22">
      <c r="J39" s="20"/>
    </row>
    <row r="40" spans="10:22">
      <c r="J40" s="20"/>
    </row>
    <row r="41" spans="10:22">
      <c r="J41" s="20"/>
    </row>
    <row r="42" spans="10:22">
      <c r="J42" s="20"/>
    </row>
    <row r="43" spans="10:22">
      <c r="J43" s="20"/>
    </row>
    <row r="44" spans="10:22">
      <c r="J44" s="20"/>
    </row>
    <row r="45" spans="10:22">
      <c r="J45" s="20"/>
    </row>
    <row r="46" spans="10:22">
      <c r="J46" s="20"/>
    </row>
    <row r="47" spans="10:22">
      <c r="J47" s="20"/>
    </row>
    <row r="48" spans="10:22">
      <c r="J48" s="20"/>
    </row>
    <row r="49" spans="10:22">
      <c r="J49" s="20"/>
      <c r="T49" s="10">
        <v>45270</v>
      </c>
      <c r="V49" t="s">
        <v>85</v>
      </c>
    </row>
    <row r="50" spans="10:22">
      <c r="J50" s="20"/>
      <c r="T50" s="10">
        <v>45270</v>
      </c>
      <c r="V50" t="s">
        <v>85</v>
      </c>
    </row>
    <row r="51" spans="10:22">
      <c r="J51" s="20"/>
      <c r="T51" s="10">
        <v>45270</v>
      </c>
      <c r="V51" t="s">
        <v>85</v>
      </c>
    </row>
    <row r="52" spans="10:22">
      <c r="J52" s="20"/>
      <c r="T52" s="10">
        <v>45270</v>
      </c>
      <c r="V52" t="s">
        <v>85</v>
      </c>
    </row>
    <row r="53" spans="10:22">
      <c r="J53" s="20"/>
      <c r="T53" s="10">
        <v>45270</v>
      </c>
      <c r="V53" t="s">
        <v>85</v>
      </c>
    </row>
    <row r="54" spans="10:22">
      <c r="J54" s="20"/>
      <c r="T54" s="10">
        <v>45270</v>
      </c>
      <c r="V54" t="s">
        <v>85</v>
      </c>
    </row>
    <row r="55" spans="10:22">
      <c r="J55" s="20"/>
      <c r="T55" s="10">
        <v>45270</v>
      </c>
      <c r="V55" t="s">
        <v>85</v>
      </c>
    </row>
    <row r="56" spans="10:22">
      <c r="J56" s="20"/>
      <c r="T56" s="10">
        <v>45270</v>
      </c>
      <c r="V56" t="s">
        <v>85</v>
      </c>
    </row>
    <row r="57" spans="10:22">
      <c r="J57" s="20"/>
      <c r="T57" s="10">
        <v>45270</v>
      </c>
      <c r="V57" t="s">
        <v>85</v>
      </c>
    </row>
    <row r="58" spans="10:22">
      <c r="J58" s="20"/>
    </row>
    <row r="59" spans="10:22">
      <c r="J59" s="20"/>
    </row>
    <row r="60" spans="10:22">
      <c r="J60" s="20"/>
    </row>
    <row r="61" spans="10:22">
      <c r="J61" s="20"/>
    </row>
    <row r="62" spans="10:22">
      <c r="J62" s="20"/>
    </row>
    <row r="63" spans="10:22">
      <c r="J63" s="20"/>
    </row>
    <row r="64" spans="10:22">
      <c r="J64" s="20"/>
    </row>
    <row r="65" spans="10:10">
      <c r="J65" s="20"/>
    </row>
    <row r="66" spans="10:10">
      <c r="J66" s="20"/>
    </row>
    <row r="67" spans="10:10">
      <c r="J67" s="20"/>
    </row>
    <row r="68" spans="10:10">
      <c r="J68" s="20"/>
    </row>
    <row r="69" spans="10:10">
      <c r="J69" s="20"/>
    </row>
    <row r="70" spans="10:10">
      <c r="J70" s="20"/>
    </row>
    <row r="71" spans="10:10">
      <c r="J71" s="20"/>
    </row>
    <row r="72" spans="10:10">
      <c r="J72" s="20"/>
    </row>
    <row r="73" spans="10:10">
      <c r="J73" s="20"/>
    </row>
    <row r="74" spans="10:10">
      <c r="J74" s="20"/>
    </row>
    <row r="75" spans="10:10">
      <c r="J75" s="20"/>
    </row>
    <row r="76" spans="10:10">
      <c r="J76" s="20"/>
    </row>
    <row r="77" spans="10:10">
      <c r="J77" s="20"/>
    </row>
    <row r="78" spans="10:10">
      <c r="J78" s="20"/>
    </row>
    <row r="79" spans="10:10">
      <c r="J79" s="20"/>
    </row>
    <row r="80" spans="10:10">
      <c r="J80" s="20"/>
    </row>
    <row r="81" spans="10:10">
      <c r="J81" s="20"/>
    </row>
    <row r="82" spans="10:10">
      <c r="J82" s="20"/>
    </row>
    <row r="83" spans="10:10">
      <c r="J83" s="20"/>
    </row>
    <row r="84" spans="10:10">
      <c r="J84" s="20"/>
    </row>
    <row r="85" spans="10:10">
      <c r="J85" s="20"/>
    </row>
    <row r="86" spans="10:10">
      <c r="J86" s="20"/>
    </row>
    <row r="87" spans="10:10">
      <c r="J87" s="20"/>
    </row>
    <row r="88" spans="10:10">
      <c r="J88" s="20"/>
    </row>
    <row r="89" spans="10:10">
      <c r="J89" s="20"/>
    </row>
    <row r="90" spans="10:10">
      <c r="J90" s="20"/>
    </row>
    <row r="91" spans="10:10">
      <c r="J91" s="20"/>
    </row>
    <row r="92" spans="10:10">
      <c r="J92" s="20"/>
    </row>
    <row r="93" spans="10:10">
      <c r="J93" s="20"/>
    </row>
    <row r="94" spans="10:10">
      <c r="J94" s="20"/>
    </row>
    <row r="95" spans="10:10">
      <c r="J95" s="20"/>
    </row>
    <row r="96" spans="10:10">
      <c r="J96" s="20"/>
    </row>
    <row r="97" spans="10:10">
      <c r="J97" s="20"/>
    </row>
    <row r="98" spans="10:10">
      <c r="J98" s="20"/>
    </row>
    <row r="99" spans="10:10">
      <c r="J99" s="20"/>
    </row>
    <row r="100" spans="10:10">
      <c r="J100" s="20"/>
    </row>
    <row r="101" spans="10:10">
      <c r="J101" s="20"/>
    </row>
    <row r="102" spans="10:10">
      <c r="J102" s="20"/>
    </row>
    <row r="103" spans="10:10">
      <c r="J103" s="20"/>
    </row>
    <row r="104" spans="10:10">
      <c r="J104" s="20"/>
    </row>
    <row r="105" spans="10:10">
      <c r="J105" s="20"/>
    </row>
    <row r="106" spans="10:10">
      <c r="J106" s="20"/>
    </row>
    <row r="107" spans="10:10">
      <c r="J107" s="20"/>
    </row>
    <row r="108" spans="10:10">
      <c r="J108" s="20"/>
    </row>
    <row r="109" spans="10:10">
      <c r="J109" s="20"/>
    </row>
    <row r="110" spans="10:10">
      <c r="J110" s="20"/>
    </row>
    <row r="111" spans="10:10">
      <c r="J111" s="20"/>
    </row>
    <row r="112" spans="10:10">
      <c r="J112" s="20"/>
    </row>
    <row r="113" spans="10:10">
      <c r="J113" s="20"/>
    </row>
    <row r="114" spans="10:10">
      <c r="J114" s="20"/>
    </row>
    <row r="115" spans="10:10">
      <c r="J115" s="20"/>
    </row>
    <row r="116" spans="10:10">
      <c r="J116" s="20"/>
    </row>
    <row r="117" spans="10:10">
      <c r="J117" s="20"/>
    </row>
    <row r="118" spans="10:10">
      <c r="J118" s="20"/>
    </row>
    <row r="119" spans="10:10">
      <c r="J119" s="20"/>
    </row>
    <row r="120" spans="10:10">
      <c r="J120" s="20"/>
    </row>
    <row r="121" spans="10:10">
      <c r="J121" s="20"/>
    </row>
    <row r="122" spans="10:10">
      <c r="J122" s="20"/>
    </row>
    <row r="123" spans="10:10">
      <c r="J123" s="20"/>
    </row>
    <row r="124" spans="10:10">
      <c r="J124" s="20"/>
    </row>
    <row r="125" spans="10:10">
      <c r="J125" s="20"/>
    </row>
    <row r="126" spans="10:10">
      <c r="J126" s="20"/>
    </row>
    <row r="127" spans="10:10">
      <c r="J127" s="20"/>
    </row>
    <row r="128" spans="10:10">
      <c r="J128" s="20"/>
    </row>
    <row r="129" spans="10:10">
      <c r="J129" s="20"/>
    </row>
    <row r="130" spans="10:10">
      <c r="J130" s="20"/>
    </row>
    <row r="131" spans="10:10">
      <c r="J131" s="20"/>
    </row>
    <row r="132" spans="10:10">
      <c r="J132" s="20"/>
    </row>
    <row r="133" spans="10:10">
      <c r="J133" s="20"/>
    </row>
    <row r="134" spans="10:10">
      <c r="J134" s="20"/>
    </row>
    <row r="135" spans="10:10">
      <c r="J135" s="20"/>
    </row>
    <row r="136" spans="10:10">
      <c r="J136" s="20"/>
    </row>
    <row r="137" spans="10:10">
      <c r="J137" s="20"/>
    </row>
    <row r="138" spans="10:10">
      <c r="J138" s="20"/>
    </row>
    <row r="139" spans="10:10">
      <c r="J139" s="20"/>
    </row>
    <row r="140" spans="10:10">
      <c r="J140" s="20"/>
    </row>
    <row r="141" spans="10:10">
      <c r="J141" s="20"/>
    </row>
    <row r="142" spans="10:10">
      <c r="J142" s="20"/>
    </row>
    <row r="143" spans="10:10">
      <c r="J143" s="20"/>
    </row>
    <row r="144" spans="10:10">
      <c r="J144" s="20"/>
    </row>
    <row r="145" spans="10:10">
      <c r="J145" s="20"/>
    </row>
    <row r="146" spans="10:10">
      <c r="J146" s="20"/>
    </row>
    <row r="147" spans="10:10">
      <c r="J147" s="20"/>
    </row>
    <row r="148" spans="10:10">
      <c r="J148" s="20"/>
    </row>
    <row r="149" spans="10:10">
      <c r="J149" s="20"/>
    </row>
    <row r="150" spans="10:10">
      <c r="J150" s="20"/>
    </row>
    <row r="151" spans="10:10">
      <c r="J151" s="20"/>
    </row>
    <row r="152" spans="10:10">
      <c r="J152" s="20"/>
    </row>
    <row r="153" spans="10:10">
      <c r="J153" s="20"/>
    </row>
    <row r="154" spans="10:10">
      <c r="J154" s="20"/>
    </row>
    <row r="155" spans="10:10">
      <c r="J155" s="20"/>
    </row>
    <row r="156" spans="10:10">
      <c r="J156" s="20"/>
    </row>
    <row r="157" spans="10:10">
      <c r="J157" s="20"/>
    </row>
    <row r="158" spans="10:10">
      <c r="J158" s="20"/>
    </row>
    <row r="159" spans="10:10">
      <c r="J159" s="20"/>
    </row>
    <row r="160" spans="10:10">
      <c r="J160" s="20"/>
    </row>
    <row r="161" spans="10:10">
      <c r="J161" s="20"/>
    </row>
    <row r="162" spans="10:10">
      <c r="J162" s="20"/>
    </row>
    <row r="163" spans="10:10">
      <c r="J163" s="20"/>
    </row>
    <row r="164" spans="10:10">
      <c r="J164" s="20"/>
    </row>
    <row r="165" spans="10:10">
      <c r="J165" s="20"/>
    </row>
    <row r="166" spans="10:10">
      <c r="J166" s="20"/>
    </row>
    <row r="167" spans="10:10">
      <c r="J167" s="20"/>
    </row>
    <row r="168" spans="10:10">
      <c r="J168" s="20"/>
    </row>
    <row r="169" spans="10:10">
      <c r="J169" s="20"/>
    </row>
    <row r="170" spans="10:10">
      <c r="J170" s="20"/>
    </row>
    <row r="171" spans="10:10">
      <c r="J171" s="20"/>
    </row>
    <row r="172" spans="10:10">
      <c r="J172" s="20"/>
    </row>
    <row r="173" spans="10:10">
      <c r="J173" s="20"/>
    </row>
    <row r="174" spans="10:10">
      <c r="J174" s="20"/>
    </row>
    <row r="175" spans="10:10">
      <c r="J175" s="20"/>
    </row>
    <row r="176" spans="10:10">
      <c r="J176" s="20"/>
    </row>
    <row r="177" spans="10:19">
      <c r="J177" s="20"/>
    </row>
    <row r="178" spans="10:19">
      <c r="J178" s="20"/>
    </row>
    <row r="179" spans="10:19">
      <c r="J179" s="20"/>
    </row>
    <row r="180" spans="10:19">
      <c r="J180" s="20"/>
    </row>
    <row r="181" spans="10:19">
      <c r="J181" s="20"/>
    </row>
    <row r="182" spans="10:19">
      <c r="J182" s="20"/>
    </row>
    <row r="183" spans="10:19">
      <c r="J183" s="20"/>
    </row>
    <row r="184" spans="10:19">
      <c r="J184" s="20"/>
    </row>
    <row r="185" spans="10:19">
      <c r="J185" s="20"/>
    </row>
    <row r="186" spans="10:19">
      <c r="J186" s="20"/>
    </row>
    <row r="187" spans="10:19">
      <c r="J187" s="20"/>
    </row>
    <row r="188" spans="10:19">
      <c r="J188" s="20"/>
    </row>
    <row r="189" spans="10:19">
      <c r="J189" s="20"/>
    </row>
    <row r="190" spans="10:19">
      <c r="J190" s="20"/>
    </row>
    <row r="191" spans="10:19">
      <c r="J191" s="20"/>
      <c r="K191" s="99" t="s">
        <v>4828</v>
      </c>
      <c r="L191" t="s">
        <v>4829</v>
      </c>
      <c r="S191" s="10">
        <v>45269</v>
      </c>
    </row>
    <row r="192" spans="10:19">
      <c r="J192" s="20"/>
      <c r="K192" t="s">
        <v>4830</v>
      </c>
      <c r="L192" t="s">
        <v>4829</v>
      </c>
      <c r="S192" s="10">
        <v>45269</v>
      </c>
    </row>
    <row r="193" spans="10:19">
      <c r="J193" s="20"/>
      <c r="K193" t="s">
        <v>4831</v>
      </c>
      <c r="L193" t="s">
        <v>4829</v>
      </c>
      <c r="S193" s="10">
        <v>45269</v>
      </c>
    </row>
    <row r="194" spans="10:19">
      <c r="J194" s="20"/>
      <c r="K194" t="s">
        <v>4832</v>
      </c>
      <c r="L194" t="s">
        <v>4829</v>
      </c>
      <c r="S194" s="10">
        <v>45269</v>
      </c>
    </row>
    <row r="195" spans="10:19">
      <c r="J195" s="20"/>
      <c r="K195" t="s">
        <v>4833</v>
      </c>
      <c r="L195" t="s">
        <v>4829</v>
      </c>
      <c r="S195" s="10">
        <v>45269</v>
      </c>
    </row>
    <row r="196" spans="10:19">
      <c r="J196" s="20"/>
      <c r="K196" t="s">
        <v>4834</v>
      </c>
      <c r="L196" t="s">
        <v>4829</v>
      </c>
      <c r="S196" s="10">
        <v>45269</v>
      </c>
    </row>
    <row r="197" spans="10:19">
      <c r="J197" s="20"/>
      <c r="K197" t="s">
        <v>4835</v>
      </c>
      <c r="L197" t="s">
        <v>4829</v>
      </c>
      <c r="S197" s="10">
        <v>45269</v>
      </c>
    </row>
    <row r="198" spans="10:19">
      <c r="J198" s="20"/>
      <c r="K198" t="s">
        <v>4836</v>
      </c>
      <c r="L198" t="s">
        <v>4829</v>
      </c>
      <c r="S198" s="10">
        <v>45269</v>
      </c>
    </row>
    <row r="199" spans="10:19">
      <c r="J199" s="20"/>
      <c r="K199" t="s">
        <v>4837</v>
      </c>
      <c r="L199" t="s">
        <v>4829</v>
      </c>
      <c r="S199" s="10">
        <v>45269</v>
      </c>
    </row>
    <row r="200" spans="10:19">
      <c r="J200" s="20"/>
      <c r="K200" t="s">
        <v>4838</v>
      </c>
      <c r="L200" t="s">
        <v>4829</v>
      </c>
      <c r="S200" s="10">
        <v>45269</v>
      </c>
    </row>
    <row r="201" spans="10:19">
      <c r="J201" s="20"/>
      <c r="K201" t="s">
        <v>4839</v>
      </c>
      <c r="L201" t="s">
        <v>4829</v>
      </c>
      <c r="S201" s="10">
        <v>45269</v>
      </c>
    </row>
    <row r="202" spans="10:19">
      <c r="J202" s="20"/>
      <c r="K202" t="s">
        <v>4840</v>
      </c>
      <c r="L202" t="s">
        <v>4829</v>
      </c>
      <c r="S202" s="10">
        <v>45269</v>
      </c>
    </row>
    <row r="203" spans="10:19">
      <c r="J203" s="20"/>
      <c r="K203" t="s">
        <v>4841</v>
      </c>
      <c r="L203" t="s">
        <v>4829</v>
      </c>
      <c r="S203" s="10">
        <v>45269</v>
      </c>
    </row>
    <row r="204" spans="10:19">
      <c r="J204" s="20"/>
      <c r="K204" t="s">
        <v>4842</v>
      </c>
      <c r="L204" t="s">
        <v>4829</v>
      </c>
      <c r="S204" s="10">
        <v>45269</v>
      </c>
    </row>
    <row r="205" spans="10:19">
      <c r="J205" s="20"/>
      <c r="K205" t="s">
        <v>4843</v>
      </c>
      <c r="L205" t="s">
        <v>4829</v>
      </c>
      <c r="S205" s="10">
        <v>45269</v>
      </c>
    </row>
    <row r="206" spans="10:19">
      <c r="J206" s="20"/>
      <c r="K206" t="s">
        <v>4844</v>
      </c>
      <c r="L206" t="s">
        <v>4829</v>
      </c>
      <c r="S206" s="10">
        <v>45269</v>
      </c>
    </row>
    <row r="207" spans="10:19">
      <c r="J207" s="20"/>
      <c r="K207" t="s">
        <v>4845</v>
      </c>
      <c r="L207" t="s">
        <v>4829</v>
      </c>
      <c r="S207" s="10">
        <v>45269</v>
      </c>
    </row>
    <row r="208" spans="10:19">
      <c r="J208" s="20"/>
      <c r="K208" t="s">
        <v>4846</v>
      </c>
      <c r="L208" t="s">
        <v>4829</v>
      </c>
      <c r="S208" s="10">
        <v>45269</v>
      </c>
    </row>
    <row r="209" spans="10:19">
      <c r="J209" s="20"/>
      <c r="K209" t="s">
        <v>4847</v>
      </c>
      <c r="L209" t="s">
        <v>4829</v>
      </c>
      <c r="S209" s="10">
        <v>45269</v>
      </c>
    </row>
    <row r="210" spans="10:19">
      <c r="J210" s="20"/>
      <c r="K210" t="s">
        <v>4848</v>
      </c>
      <c r="L210" t="s">
        <v>4829</v>
      </c>
      <c r="S210" s="10">
        <v>45269</v>
      </c>
    </row>
    <row r="211" spans="10:19">
      <c r="J211" s="20"/>
      <c r="K211" t="s">
        <v>4849</v>
      </c>
      <c r="L211" t="s">
        <v>4829</v>
      </c>
      <c r="S211" s="10">
        <v>45269</v>
      </c>
    </row>
    <row r="212" spans="10:19">
      <c r="J212" s="20"/>
      <c r="K212" t="s">
        <v>4850</v>
      </c>
      <c r="L212" t="s">
        <v>4829</v>
      </c>
      <c r="S212" s="10">
        <v>45269</v>
      </c>
    </row>
    <row r="213" spans="10:19">
      <c r="J213" s="20"/>
      <c r="K213" t="s">
        <v>4851</v>
      </c>
      <c r="L213" t="s">
        <v>4829</v>
      </c>
      <c r="S213" s="10">
        <v>45269</v>
      </c>
    </row>
    <row r="214" spans="10:19">
      <c r="J214" s="20"/>
      <c r="K214" t="s">
        <v>4852</v>
      </c>
      <c r="L214" t="s">
        <v>4829</v>
      </c>
      <c r="S214" s="10">
        <v>45269</v>
      </c>
    </row>
    <row r="215" spans="10:19">
      <c r="J215" s="20"/>
      <c r="K215" t="s">
        <v>4853</v>
      </c>
      <c r="L215" t="s">
        <v>4829</v>
      </c>
      <c r="S215" s="10">
        <v>45269</v>
      </c>
    </row>
    <row r="216" spans="10:19">
      <c r="J216" s="20"/>
      <c r="K216" t="s">
        <v>4854</v>
      </c>
      <c r="L216" t="s">
        <v>4829</v>
      </c>
      <c r="S216" s="10">
        <v>45269</v>
      </c>
    </row>
    <row r="217" spans="10:19">
      <c r="J217" s="20"/>
      <c r="K217" t="s">
        <v>4855</v>
      </c>
      <c r="L217" t="s">
        <v>4829</v>
      </c>
      <c r="S217" s="10">
        <v>45269</v>
      </c>
    </row>
    <row r="218" spans="10:19">
      <c r="J218" s="20"/>
      <c r="K218" t="s">
        <v>4856</v>
      </c>
      <c r="L218" t="s">
        <v>4829</v>
      </c>
      <c r="S218" s="10">
        <v>45269</v>
      </c>
    </row>
    <row r="219" spans="10:19">
      <c r="J219" s="20"/>
      <c r="K219" t="s">
        <v>4857</v>
      </c>
      <c r="L219" t="s">
        <v>4829</v>
      </c>
      <c r="S219" s="10">
        <v>45269</v>
      </c>
    </row>
    <row r="220" spans="10:19">
      <c r="J220" s="20"/>
      <c r="K220" t="s">
        <v>4858</v>
      </c>
      <c r="L220" t="s">
        <v>4829</v>
      </c>
      <c r="S220" s="10">
        <v>45269</v>
      </c>
    </row>
    <row r="221" spans="10:19">
      <c r="J221" s="20"/>
      <c r="K221" t="s">
        <v>4859</v>
      </c>
      <c r="L221" t="s">
        <v>4829</v>
      </c>
      <c r="S221" s="10">
        <v>45269</v>
      </c>
    </row>
    <row r="222" spans="10:19">
      <c r="J222" s="20"/>
      <c r="K222" t="s">
        <v>4860</v>
      </c>
      <c r="L222" t="s">
        <v>4829</v>
      </c>
      <c r="S222" s="10">
        <v>45269</v>
      </c>
    </row>
    <row r="223" spans="10:19">
      <c r="J223" s="20"/>
      <c r="K223" t="s">
        <v>4861</v>
      </c>
      <c r="L223" t="s">
        <v>4829</v>
      </c>
      <c r="S223" s="10">
        <v>45269</v>
      </c>
    </row>
    <row r="224" spans="10:19">
      <c r="J224" s="20"/>
      <c r="K224" t="s">
        <v>4862</v>
      </c>
      <c r="L224" t="s">
        <v>4829</v>
      </c>
      <c r="S224" s="10">
        <v>45269</v>
      </c>
    </row>
    <row r="225" spans="10:19">
      <c r="J225" s="20"/>
      <c r="K225" t="s">
        <v>4863</v>
      </c>
      <c r="L225" t="s">
        <v>4829</v>
      </c>
      <c r="S225" s="10">
        <v>45269</v>
      </c>
    </row>
    <row r="226" spans="10:19">
      <c r="J226" s="20"/>
      <c r="K226" t="s">
        <v>4864</v>
      </c>
      <c r="L226" t="s">
        <v>4829</v>
      </c>
      <c r="S226" s="10">
        <v>45269</v>
      </c>
    </row>
    <row r="227" spans="10:19">
      <c r="J227" s="20"/>
      <c r="K227" t="s">
        <v>4865</v>
      </c>
      <c r="L227" t="s">
        <v>4829</v>
      </c>
      <c r="S227" s="10">
        <v>45269</v>
      </c>
    </row>
    <row r="228" spans="10:19">
      <c r="J228" s="20"/>
      <c r="K228" t="s">
        <v>4866</v>
      </c>
      <c r="L228" t="s">
        <v>4829</v>
      </c>
      <c r="S228" s="10">
        <v>45269</v>
      </c>
    </row>
    <row r="229" spans="10:19">
      <c r="J229" s="20"/>
      <c r="K229" t="s">
        <v>4867</v>
      </c>
      <c r="L229" t="s">
        <v>4829</v>
      </c>
      <c r="S229" s="10">
        <v>45269</v>
      </c>
    </row>
    <row r="230" spans="10:19">
      <c r="J230" s="20"/>
      <c r="K230" t="s">
        <v>4868</v>
      </c>
      <c r="L230" t="s">
        <v>4829</v>
      </c>
      <c r="S230" s="10">
        <v>45269</v>
      </c>
    </row>
    <row r="231" spans="10:19">
      <c r="J231" s="20"/>
      <c r="K231" t="s">
        <v>4869</v>
      </c>
      <c r="L231" t="s">
        <v>4829</v>
      </c>
      <c r="S231" s="10">
        <v>45269</v>
      </c>
    </row>
    <row r="232" spans="10:19">
      <c r="J232" s="20"/>
      <c r="K232" t="s">
        <v>4870</v>
      </c>
      <c r="L232" t="s">
        <v>4829</v>
      </c>
      <c r="S232" s="10">
        <v>45269</v>
      </c>
    </row>
    <row r="233" spans="10:19">
      <c r="J233" s="20"/>
      <c r="K233" t="s">
        <v>4871</v>
      </c>
      <c r="L233" t="s">
        <v>4829</v>
      </c>
      <c r="S233" s="10">
        <v>45269</v>
      </c>
    </row>
    <row r="234" spans="10:19">
      <c r="J234" s="20"/>
      <c r="K234" t="s">
        <v>4872</v>
      </c>
      <c r="L234" t="s">
        <v>4829</v>
      </c>
      <c r="S234" s="10">
        <v>45269</v>
      </c>
    </row>
    <row r="235" spans="10:19">
      <c r="J235" s="20"/>
      <c r="K235" t="s">
        <v>4873</v>
      </c>
      <c r="L235" t="s">
        <v>4829</v>
      </c>
      <c r="S235" s="10">
        <v>45269</v>
      </c>
    </row>
    <row r="236" spans="10:19">
      <c r="J236" s="20"/>
      <c r="K236" t="s">
        <v>4874</v>
      </c>
      <c r="L236" t="s">
        <v>4829</v>
      </c>
      <c r="S236" s="10">
        <v>45269</v>
      </c>
    </row>
    <row r="237" spans="10:19">
      <c r="J237" s="20" t="s">
        <v>4875</v>
      </c>
      <c r="K237" t="s">
        <v>4876</v>
      </c>
      <c r="L237" t="s">
        <v>4877</v>
      </c>
      <c r="S237" s="10">
        <v>45269</v>
      </c>
    </row>
    <row r="238" spans="10:19">
      <c r="J238" s="20" t="s">
        <v>4878</v>
      </c>
      <c r="K238" t="s">
        <v>4879</v>
      </c>
      <c r="L238" t="s">
        <v>4877</v>
      </c>
      <c r="S238" s="10">
        <v>45269</v>
      </c>
    </row>
    <row r="239" spans="10:19">
      <c r="J239" s="20" t="s">
        <v>4880</v>
      </c>
      <c r="K239" t="s">
        <v>4881</v>
      </c>
      <c r="L239" t="s">
        <v>4877</v>
      </c>
      <c r="S239" s="10">
        <v>45269</v>
      </c>
    </row>
    <row r="240" spans="10:19">
      <c r="J240" s="20" t="s">
        <v>4882</v>
      </c>
      <c r="K240" t="s">
        <v>4883</v>
      </c>
      <c r="L240" t="s">
        <v>4877</v>
      </c>
      <c r="S240" s="10">
        <v>45269</v>
      </c>
    </row>
    <row r="241" spans="10:19">
      <c r="J241" s="20" t="s">
        <v>4884</v>
      </c>
      <c r="K241" t="s">
        <v>4885</v>
      </c>
      <c r="L241" t="s">
        <v>4877</v>
      </c>
      <c r="S241" s="10">
        <v>45269</v>
      </c>
    </row>
    <row r="242" spans="10:19">
      <c r="J242" s="20" t="s">
        <v>4886</v>
      </c>
      <c r="K242" t="s">
        <v>4887</v>
      </c>
      <c r="L242" t="s">
        <v>4888</v>
      </c>
      <c r="S242" s="10">
        <v>45269</v>
      </c>
    </row>
    <row r="243" spans="10:19">
      <c r="J243" s="20" t="s">
        <v>4889</v>
      </c>
      <c r="K243" t="s">
        <v>4890</v>
      </c>
      <c r="L243" t="s">
        <v>4888</v>
      </c>
      <c r="S243" s="10">
        <v>45269</v>
      </c>
    </row>
    <row r="244" spans="10:19">
      <c r="J244" s="20" t="s">
        <v>4891</v>
      </c>
      <c r="K244" t="s">
        <v>4892</v>
      </c>
      <c r="L244" t="s">
        <v>4888</v>
      </c>
      <c r="S244" s="10">
        <v>45269</v>
      </c>
    </row>
    <row r="245" spans="10:19">
      <c r="J245" s="20" t="s">
        <v>4893</v>
      </c>
      <c r="K245" t="s">
        <v>4894</v>
      </c>
      <c r="L245" t="s">
        <v>4888</v>
      </c>
      <c r="S245" s="10">
        <v>45269</v>
      </c>
    </row>
    <row r="246" spans="10:19">
      <c r="J246" s="20" t="s">
        <v>4895</v>
      </c>
      <c r="K246" t="s">
        <v>4896</v>
      </c>
      <c r="L246" t="s">
        <v>4888</v>
      </c>
      <c r="S246" s="10">
        <v>45269</v>
      </c>
    </row>
    <row r="247" spans="10:19">
      <c r="J247" s="20" t="s">
        <v>4897</v>
      </c>
      <c r="K247" t="s">
        <v>4898</v>
      </c>
      <c r="L247" t="s">
        <v>4888</v>
      </c>
      <c r="S247" s="10">
        <v>45269</v>
      </c>
    </row>
    <row r="248" spans="10:19">
      <c r="J248" s="20" t="s">
        <v>4899</v>
      </c>
      <c r="K248" t="s">
        <v>4900</v>
      </c>
      <c r="L248" t="s">
        <v>4888</v>
      </c>
      <c r="S248" s="10">
        <v>45269</v>
      </c>
    </row>
    <row r="249" spans="10:19">
      <c r="J249" s="20" t="s">
        <v>4901</v>
      </c>
      <c r="K249" t="s">
        <v>4902</v>
      </c>
      <c r="L249" t="s">
        <v>4888</v>
      </c>
      <c r="S249" s="10">
        <v>45269</v>
      </c>
    </row>
    <row r="250" spans="10:19">
      <c r="J250" s="20" t="s">
        <v>4903</v>
      </c>
      <c r="K250" t="s">
        <v>4904</v>
      </c>
      <c r="L250" t="s">
        <v>4888</v>
      </c>
      <c r="S250" s="10">
        <v>45269</v>
      </c>
    </row>
    <row r="251" spans="10:19">
      <c r="J251" s="20" t="s">
        <v>4905</v>
      </c>
      <c r="K251" t="s">
        <v>4906</v>
      </c>
      <c r="L251" t="s">
        <v>4888</v>
      </c>
      <c r="S251" s="10">
        <v>45269</v>
      </c>
    </row>
    <row r="252" spans="10:19">
      <c r="J252" s="20" t="s">
        <v>4907</v>
      </c>
      <c r="K252" t="s">
        <v>4908</v>
      </c>
      <c r="L252" t="s">
        <v>4888</v>
      </c>
      <c r="S252" s="10">
        <v>45269</v>
      </c>
    </row>
    <row r="253" spans="10:19">
      <c r="J253" s="20" t="s">
        <v>4909</v>
      </c>
      <c r="K253" t="s">
        <v>4910</v>
      </c>
      <c r="L253" t="s">
        <v>4888</v>
      </c>
      <c r="S253" s="10">
        <v>45269</v>
      </c>
    </row>
    <row r="254" spans="10:19">
      <c r="J254" s="20" t="s">
        <v>4911</v>
      </c>
      <c r="K254" t="s">
        <v>4912</v>
      </c>
      <c r="L254" t="s">
        <v>4888</v>
      </c>
      <c r="S254" s="10">
        <v>45269</v>
      </c>
    </row>
    <row r="255" spans="10:19">
      <c r="J255" s="20" t="s">
        <v>4913</v>
      </c>
      <c r="K255" t="s">
        <v>4914</v>
      </c>
      <c r="L255" t="s">
        <v>4888</v>
      </c>
      <c r="S255" s="10">
        <v>45269</v>
      </c>
    </row>
    <row r="256" spans="10:19">
      <c r="J256" s="20" t="s">
        <v>4915</v>
      </c>
      <c r="K256" t="s">
        <v>4916</v>
      </c>
      <c r="L256" t="s">
        <v>4888</v>
      </c>
      <c r="S256" s="10">
        <v>45269</v>
      </c>
    </row>
    <row r="257" spans="10:19">
      <c r="J257" s="20" t="s">
        <v>4917</v>
      </c>
      <c r="K257" t="s">
        <v>4918</v>
      </c>
      <c r="L257" t="s">
        <v>4888</v>
      </c>
      <c r="S257" s="10">
        <v>45269</v>
      </c>
    </row>
    <row r="258" spans="10:19">
      <c r="J258" s="20" t="s">
        <v>4919</v>
      </c>
      <c r="K258" t="s">
        <v>4920</v>
      </c>
      <c r="L258" t="s">
        <v>4888</v>
      </c>
      <c r="S258" s="10">
        <v>45269</v>
      </c>
    </row>
    <row r="259" spans="10:19">
      <c r="J259" s="20" t="s">
        <v>4921</v>
      </c>
      <c r="K259" t="s">
        <v>4922</v>
      </c>
      <c r="L259" t="s">
        <v>4888</v>
      </c>
      <c r="S259" s="10">
        <v>45269</v>
      </c>
    </row>
    <row r="260" spans="10:19">
      <c r="J260" s="20" t="s">
        <v>4923</v>
      </c>
      <c r="K260" t="s">
        <v>4924</v>
      </c>
      <c r="L260" t="s">
        <v>4888</v>
      </c>
      <c r="S260" s="10">
        <v>45269</v>
      </c>
    </row>
    <row r="261" spans="10:19">
      <c r="J261" s="20" t="s">
        <v>4925</v>
      </c>
      <c r="K261" t="s">
        <v>4926</v>
      </c>
      <c r="L261" t="s">
        <v>4888</v>
      </c>
      <c r="S261" s="10">
        <v>45269</v>
      </c>
    </row>
    <row r="262" spans="10:19">
      <c r="J262" s="20" t="s">
        <v>4927</v>
      </c>
      <c r="K262" t="s">
        <v>4928</v>
      </c>
      <c r="L262" t="s">
        <v>4888</v>
      </c>
      <c r="S262" s="10">
        <v>45269</v>
      </c>
    </row>
    <row r="263" spans="10:19">
      <c r="J263" s="20" t="s">
        <v>4929</v>
      </c>
      <c r="K263" t="s">
        <v>4930</v>
      </c>
      <c r="L263" t="s">
        <v>4888</v>
      </c>
      <c r="S263" s="10">
        <v>45269</v>
      </c>
    </row>
    <row r="264" spans="10:19">
      <c r="J264" s="20" t="s">
        <v>4931</v>
      </c>
      <c r="K264" t="s">
        <v>4932</v>
      </c>
      <c r="L264" t="s">
        <v>4888</v>
      </c>
      <c r="S264" s="10">
        <v>45269</v>
      </c>
    </row>
    <row r="265" spans="10:19">
      <c r="J265" s="20" t="s">
        <v>4933</v>
      </c>
      <c r="K265" t="s">
        <v>4934</v>
      </c>
      <c r="L265" t="s">
        <v>4888</v>
      </c>
      <c r="S265" s="10">
        <v>45269</v>
      </c>
    </row>
    <row r="266" spans="10:19">
      <c r="J266" s="20" t="s">
        <v>4935</v>
      </c>
      <c r="K266" t="s">
        <v>4936</v>
      </c>
      <c r="L266" t="s">
        <v>4888</v>
      </c>
      <c r="S266" s="10">
        <v>45269</v>
      </c>
    </row>
    <row r="267" spans="10:19">
      <c r="J267" s="20" t="s">
        <v>4937</v>
      </c>
      <c r="K267" t="s">
        <v>4938</v>
      </c>
      <c r="L267" t="s">
        <v>4888</v>
      </c>
      <c r="S267" s="10">
        <v>45269</v>
      </c>
    </row>
    <row r="268" spans="10:19">
      <c r="J268" s="20" t="s">
        <v>4939</v>
      </c>
      <c r="K268" t="s">
        <v>4940</v>
      </c>
      <c r="L268" t="s">
        <v>4888</v>
      </c>
      <c r="S268" s="10">
        <v>45269</v>
      </c>
    </row>
    <row r="269" spans="10:19">
      <c r="J269" s="20" t="s">
        <v>4941</v>
      </c>
      <c r="K269" t="s">
        <v>4942</v>
      </c>
      <c r="L269" t="s">
        <v>4888</v>
      </c>
      <c r="S269" s="10">
        <v>45269</v>
      </c>
    </row>
    <row r="270" spans="10:19">
      <c r="J270" s="20" t="s">
        <v>4943</v>
      </c>
      <c r="K270" t="s">
        <v>4944</v>
      </c>
      <c r="L270" t="s">
        <v>4888</v>
      </c>
      <c r="S270" s="10">
        <v>45269</v>
      </c>
    </row>
    <row r="271" spans="10:19">
      <c r="J271" s="20" t="s">
        <v>4945</v>
      </c>
      <c r="K271" t="s">
        <v>4946</v>
      </c>
      <c r="L271" t="s">
        <v>4888</v>
      </c>
      <c r="S271" s="10">
        <v>45269</v>
      </c>
    </row>
    <row r="272" spans="10:19">
      <c r="J272" s="20" t="s">
        <v>4947</v>
      </c>
      <c r="K272" t="s">
        <v>4948</v>
      </c>
      <c r="L272" t="s">
        <v>4888</v>
      </c>
      <c r="S272" s="10">
        <v>45269</v>
      </c>
    </row>
    <row r="273" spans="10:19">
      <c r="J273" s="20" t="s">
        <v>4949</v>
      </c>
      <c r="K273" t="s">
        <v>4950</v>
      </c>
      <c r="L273" t="s">
        <v>4888</v>
      </c>
      <c r="S273" s="10">
        <v>45269</v>
      </c>
    </row>
    <row r="274" spans="10:19">
      <c r="J274" s="20" t="s">
        <v>4951</v>
      </c>
      <c r="K274" t="s">
        <v>4952</v>
      </c>
      <c r="L274" t="s">
        <v>4888</v>
      </c>
      <c r="S274" s="10">
        <v>45269</v>
      </c>
    </row>
    <row r="275" spans="10:19">
      <c r="J275" s="20" t="s">
        <v>4953</v>
      </c>
      <c r="K275" t="s">
        <v>4954</v>
      </c>
      <c r="L275" t="s">
        <v>4888</v>
      </c>
      <c r="S275" s="10">
        <v>45269</v>
      </c>
    </row>
    <row r="276" spans="10:19">
      <c r="J276" s="20" t="s">
        <v>4955</v>
      </c>
      <c r="K276" t="s">
        <v>4956</v>
      </c>
      <c r="L276" t="s">
        <v>4888</v>
      </c>
      <c r="S276" s="10">
        <v>45269</v>
      </c>
    </row>
    <row r="277" spans="10:19">
      <c r="J277" s="20" t="s">
        <v>4957</v>
      </c>
      <c r="K277" t="s">
        <v>4958</v>
      </c>
      <c r="L277" t="s">
        <v>4888</v>
      </c>
      <c r="S277" s="10">
        <v>45269</v>
      </c>
    </row>
    <row r="278" spans="10:19">
      <c r="J278" s="20" t="s">
        <v>4959</v>
      </c>
      <c r="K278" t="s">
        <v>4960</v>
      </c>
      <c r="L278" t="s">
        <v>4888</v>
      </c>
      <c r="S278" s="10">
        <v>45269</v>
      </c>
    </row>
    <row r="279" spans="10:19">
      <c r="J279" s="20" t="s">
        <v>4961</v>
      </c>
      <c r="K279" t="s">
        <v>4962</v>
      </c>
      <c r="L279" t="s">
        <v>4888</v>
      </c>
      <c r="S279" s="10">
        <v>45269</v>
      </c>
    </row>
    <row r="280" spans="10:19">
      <c r="J280" s="20" t="s">
        <v>4963</v>
      </c>
      <c r="K280" t="s">
        <v>4964</v>
      </c>
      <c r="L280" t="s">
        <v>4888</v>
      </c>
      <c r="S280" s="10">
        <v>45269</v>
      </c>
    </row>
    <row r="281" spans="10:19">
      <c r="J281" s="20" t="s">
        <v>4965</v>
      </c>
      <c r="K281" t="s">
        <v>4966</v>
      </c>
      <c r="L281" t="s">
        <v>4888</v>
      </c>
      <c r="S281" s="10">
        <v>45269</v>
      </c>
    </row>
    <row r="282" spans="10:19">
      <c r="J282" s="20" t="s">
        <v>4967</v>
      </c>
      <c r="K282" t="s">
        <v>4968</v>
      </c>
      <c r="L282" t="s">
        <v>4888</v>
      </c>
      <c r="S282" s="10">
        <v>45269</v>
      </c>
    </row>
    <row r="283" spans="10:19">
      <c r="J283" s="20" t="s">
        <v>4969</v>
      </c>
      <c r="K283" t="s">
        <v>4970</v>
      </c>
      <c r="L283" t="s">
        <v>4888</v>
      </c>
      <c r="S283" s="10">
        <v>45269</v>
      </c>
    </row>
    <row r="284" spans="10:19">
      <c r="J284" s="20" t="s">
        <v>4971</v>
      </c>
      <c r="K284" t="s">
        <v>4972</v>
      </c>
      <c r="L284" t="s">
        <v>4888</v>
      </c>
      <c r="S284" s="10">
        <v>45269</v>
      </c>
    </row>
    <row r="285" spans="10:19">
      <c r="J285" s="20" t="s">
        <v>4973</v>
      </c>
      <c r="K285" t="s">
        <v>4974</v>
      </c>
      <c r="L285" t="s">
        <v>4888</v>
      </c>
      <c r="S285" s="10">
        <v>45269</v>
      </c>
    </row>
    <row r="286" spans="10:19">
      <c r="J286" s="20" t="s">
        <v>4975</v>
      </c>
      <c r="K286" t="s">
        <v>4976</v>
      </c>
      <c r="L286" t="s">
        <v>4888</v>
      </c>
      <c r="S286" s="10">
        <v>45269</v>
      </c>
    </row>
    <row r="287" spans="10:19">
      <c r="J287" s="20" t="s">
        <v>4977</v>
      </c>
      <c r="K287" t="s">
        <v>4978</v>
      </c>
      <c r="L287" t="s">
        <v>4888</v>
      </c>
      <c r="S287" s="10">
        <v>45269</v>
      </c>
    </row>
    <row r="288" spans="10:19">
      <c r="J288" s="20" t="s">
        <v>4979</v>
      </c>
      <c r="K288" t="s">
        <v>4980</v>
      </c>
      <c r="L288" t="s">
        <v>4888</v>
      </c>
      <c r="S288" s="10">
        <v>45269</v>
      </c>
    </row>
    <row r="289" spans="10:19">
      <c r="J289" s="20" t="s">
        <v>4981</v>
      </c>
      <c r="K289" t="s">
        <v>4982</v>
      </c>
      <c r="L289" t="s">
        <v>4888</v>
      </c>
      <c r="S289" s="10">
        <v>45269</v>
      </c>
    </row>
    <row r="290" spans="10:19">
      <c r="J290" s="20" t="s">
        <v>4983</v>
      </c>
      <c r="K290" t="s">
        <v>4984</v>
      </c>
      <c r="L290" t="s">
        <v>4888</v>
      </c>
      <c r="S290" s="10">
        <v>45269</v>
      </c>
    </row>
    <row r="291" spans="10:19">
      <c r="J291" s="20" t="s">
        <v>4985</v>
      </c>
      <c r="K291" t="s">
        <v>4986</v>
      </c>
      <c r="L291" t="s">
        <v>4888</v>
      </c>
      <c r="S291" s="10">
        <v>45269</v>
      </c>
    </row>
    <row r="292" spans="10:19">
      <c r="J292" s="20" t="s">
        <v>4987</v>
      </c>
      <c r="K292" t="s">
        <v>4988</v>
      </c>
      <c r="L292" t="s">
        <v>4888</v>
      </c>
      <c r="S292" s="10">
        <v>45269</v>
      </c>
    </row>
  </sheetData>
  <mergeCells count="8">
    <mergeCell ref="B6:F6"/>
    <mergeCell ref="A7:C7"/>
    <mergeCell ref="D7:F7"/>
    <mergeCell ref="A1:F1"/>
    <mergeCell ref="A2:F2"/>
    <mergeCell ref="B3:F3"/>
    <mergeCell ref="B4:F4"/>
    <mergeCell ref="B5:F5"/>
  </mergeCells>
  <pageMargins left="0.45" right="0.45" top="0.75" bottom="0.75" header="0.3" footer="0.3"/>
  <pageSetup paperSize="8" scale="77" orientation="landscape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workbookViewId="0">
      <selection activeCell="I87" sqref="I87"/>
    </sheetView>
  </sheetViews>
  <sheetFormatPr defaultColWidth="9.109375" defaultRowHeight="13.2"/>
  <cols>
    <col min="1" max="1" width="52.109375" customWidth="1"/>
    <col min="11" max="12" width="10.88671875"/>
  </cols>
  <sheetData>
    <row r="1" spans="1:13">
      <c r="A1" t="s">
        <v>2506</v>
      </c>
      <c r="B1" t="s">
        <v>4989</v>
      </c>
      <c r="C1" t="s">
        <v>4990</v>
      </c>
      <c r="D1" t="s">
        <v>2507</v>
      </c>
      <c r="E1" t="s">
        <v>4991</v>
      </c>
      <c r="F1" t="s">
        <v>4992</v>
      </c>
      <c r="G1" t="s">
        <v>4993</v>
      </c>
      <c r="H1" t="s">
        <v>4994</v>
      </c>
      <c r="I1" t="s">
        <v>4995</v>
      </c>
      <c r="J1" t="s">
        <v>4996</v>
      </c>
      <c r="K1" s="10">
        <v>45622</v>
      </c>
      <c r="L1" s="10">
        <v>45626.512788402797</v>
      </c>
      <c r="M1" t="e">
        <f>VLOOKUP(A1,#REF!,1,0)</f>
        <v>#REF!</v>
      </c>
    </row>
    <row r="2" spans="1:13">
      <c r="A2" t="s">
        <v>2483</v>
      </c>
      <c r="B2" t="s">
        <v>4989</v>
      </c>
      <c r="C2" t="s">
        <v>4990</v>
      </c>
      <c r="D2" t="s">
        <v>2484</v>
      </c>
      <c r="E2" t="s">
        <v>4991</v>
      </c>
      <c r="F2" t="s">
        <v>4992</v>
      </c>
      <c r="G2" t="s">
        <v>4993</v>
      </c>
      <c r="H2" t="s">
        <v>4994</v>
      </c>
      <c r="I2" t="s">
        <v>4995</v>
      </c>
      <c r="J2" t="s">
        <v>4996</v>
      </c>
      <c r="K2" s="10">
        <v>45612</v>
      </c>
      <c r="L2" s="10">
        <v>45622.616705821798</v>
      </c>
      <c r="M2" t="e">
        <f>VLOOKUP(A2,#REF!,1,0)</f>
        <v>#REF!</v>
      </c>
    </row>
    <row r="3" spans="1:13">
      <c r="A3" t="s">
        <v>2486</v>
      </c>
      <c r="B3" t="s">
        <v>4989</v>
      </c>
      <c r="C3" t="s">
        <v>4990</v>
      </c>
      <c r="D3" t="s">
        <v>2484</v>
      </c>
      <c r="E3" t="s">
        <v>4991</v>
      </c>
      <c r="F3" t="s">
        <v>4992</v>
      </c>
      <c r="G3" t="s">
        <v>4993</v>
      </c>
      <c r="H3" t="s">
        <v>4994</v>
      </c>
      <c r="I3" t="s">
        <v>4995</v>
      </c>
      <c r="J3" t="s">
        <v>4996</v>
      </c>
      <c r="K3" s="10">
        <v>45612</v>
      </c>
      <c r="L3" s="10">
        <v>45622.616706400499</v>
      </c>
      <c r="M3" t="e">
        <f>VLOOKUP(A3,#REF!,1,0)</f>
        <v>#REF!</v>
      </c>
    </row>
    <row r="4" spans="1:13">
      <c r="A4" t="s">
        <v>2487</v>
      </c>
      <c r="B4" t="s">
        <v>4989</v>
      </c>
      <c r="C4" t="s">
        <v>4990</v>
      </c>
      <c r="D4" t="s">
        <v>2488</v>
      </c>
      <c r="E4" t="s">
        <v>4991</v>
      </c>
      <c r="F4" t="s">
        <v>4992</v>
      </c>
      <c r="G4" t="s">
        <v>4993</v>
      </c>
      <c r="H4" t="s">
        <v>4994</v>
      </c>
      <c r="I4" t="s">
        <v>4995</v>
      </c>
      <c r="J4" t="s">
        <v>4996</v>
      </c>
      <c r="K4" s="10">
        <v>45612</v>
      </c>
      <c r="L4" s="10">
        <v>45622.616703981497</v>
      </c>
      <c r="M4" t="e">
        <f>VLOOKUP(A4,#REF!,1,0)</f>
        <v>#REF!</v>
      </c>
    </row>
    <row r="5" spans="1:13">
      <c r="A5" t="s">
        <v>2508</v>
      </c>
      <c r="B5" t="s">
        <v>4997</v>
      </c>
      <c r="C5" t="s">
        <v>4998</v>
      </c>
      <c r="D5" t="s">
        <v>2511</v>
      </c>
      <c r="E5" t="s">
        <v>4991</v>
      </c>
      <c r="F5" t="s">
        <v>4999</v>
      </c>
      <c r="G5" t="s">
        <v>5000</v>
      </c>
      <c r="H5" t="s">
        <v>4994</v>
      </c>
      <c r="I5" t="s">
        <v>4995</v>
      </c>
      <c r="J5" t="s">
        <v>4996</v>
      </c>
      <c r="K5" s="10">
        <v>45638</v>
      </c>
      <c r="L5" s="10">
        <v>45638.593267326403</v>
      </c>
      <c r="M5" t="e">
        <f>VLOOKUP(A5,#REF!,1,0)</f>
        <v>#REF!</v>
      </c>
    </row>
    <row r="6" spans="1:13">
      <c r="A6" t="s">
        <v>2512</v>
      </c>
      <c r="B6" t="s">
        <v>4997</v>
      </c>
      <c r="C6" t="s">
        <v>5001</v>
      </c>
      <c r="D6" t="s">
        <v>2511</v>
      </c>
      <c r="E6" t="s">
        <v>4991</v>
      </c>
      <c r="F6" t="s">
        <v>4999</v>
      </c>
      <c r="G6" t="s">
        <v>5000</v>
      </c>
      <c r="H6" t="s">
        <v>4994</v>
      </c>
      <c r="I6" t="s">
        <v>4995</v>
      </c>
      <c r="J6" t="s">
        <v>4996</v>
      </c>
      <c r="K6" s="10">
        <v>45638</v>
      </c>
      <c r="L6" s="10">
        <v>45638.593229652797</v>
      </c>
      <c r="M6" t="e">
        <f>VLOOKUP(A6,#REF!,1,0)</f>
        <v>#REF!</v>
      </c>
    </row>
    <row r="7" spans="1:13">
      <c r="A7" t="s">
        <v>2513</v>
      </c>
      <c r="B7" t="s">
        <v>4997</v>
      </c>
      <c r="C7" t="s">
        <v>5002</v>
      </c>
      <c r="D7" t="s">
        <v>2509</v>
      </c>
      <c r="E7" t="s">
        <v>4991</v>
      </c>
      <c r="F7" t="s">
        <v>4999</v>
      </c>
      <c r="G7" t="s">
        <v>5000</v>
      </c>
      <c r="H7" t="s">
        <v>4994</v>
      </c>
      <c r="I7" t="s">
        <v>4995</v>
      </c>
      <c r="J7" t="s">
        <v>4996</v>
      </c>
      <c r="K7" s="10">
        <v>45638</v>
      </c>
      <c r="L7" s="10">
        <v>45638.593235150503</v>
      </c>
      <c r="M7" t="e">
        <f>VLOOKUP(A7,#REF!,1,0)</f>
        <v>#REF!</v>
      </c>
    </row>
    <row r="8" spans="1:13">
      <c r="A8" t="s">
        <v>2514</v>
      </c>
      <c r="B8" t="s">
        <v>4997</v>
      </c>
      <c r="C8" t="s">
        <v>5001</v>
      </c>
      <c r="D8" t="s">
        <v>2516</v>
      </c>
      <c r="E8" t="s">
        <v>4991</v>
      </c>
      <c r="F8" t="s">
        <v>4999</v>
      </c>
      <c r="G8" t="s">
        <v>5000</v>
      </c>
      <c r="H8" t="s">
        <v>4994</v>
      </c>
      <c r="I8" t="s">
        <v>4995</v>
      </c>
      <c r="J8" t="s">
        <v>4996</v>
      </c>
      <c r="K8" s="10">
        <v>45638</v>
      </c>
      <c r="L8" s="10">
        <v>45638.593240763897</v>
      </c>
      <c r="M8" t="e">
        <f>VLOOKUP(A8,#REF!,1,0)</f>
        <v>#REF!</v>
      </c>
    </row>
    <row r="9" spans="1:13">
      <c r="A9" t="s">
        <v>2523</v>
      </c>
      <c r="B9" t="s">
        <v>5003</v>
      </c>
      <c r="C9" t="s">
        <v>5004</v>
      </c>
      <c r="D9" t="s">
        <v>5005</v>
      </c>
      <c r="E9" t="s">
        <v>4991</v>
      </c>
      <c r="F9" t="s">
        <v>4999</v>
      </c>
      <c r="G9" t="s">
        <v>5000</v>
      </c>
      <c r="H9" t="s">
        <v>4994</v>
      </c>
      <c r="I9" t="s">
        <v>4995</v>
      </c>
      <c r="J9" t="s">
        <v>4996</v>
      </c>
      <c r="K9" s="10">
        <v>45641</v>
      </c>
      <c r="L9" s="10">
        <v>45641.726600532398</v>
      </c>
      <c r="M9" t="e">
        <f>VLOOKUP(A9,#REF!,1,0)</f>
        <v>#REF!</v>
      </c>
    </row>
    <row r="10" spans="1:13">
      <c r="A10" t="s">
        <v>2525</v>
      </c>
      <c r="B10" t="s">
        <v>5003</v>
      </c>
      <c r="C10" t="s">
        <v>5006</v>
      </c>
      <c r="D10" t="s">
        <v>5005</v>
      </c>
      <c r="E10" t="s">
        <v>4991</v>
      </c>
      <c r="F10" t="s">
        <v>4999</v>
      </c>
      <c r="G10" t="s">
        <v>5000</v>
      </c>
      <c r="H10" t="s">
        <v>4994</v>
      </c>
      <c r="I10" t="s">
        <v>4995</v>
      </c>
      <c r="J10" t="s">
        <v>4996</v>
      </c>
      <c r="K10" s="10">
        <v>45641</v>
      </c>
      <c r="L10" s="10">
        <v>45641.726548749997</v>
      </c>
      <c r="M10" t="e">
        <f>VLOOKUP(A10,#REF!,1,0)</f>
        <v>#REF!</v>
      </c>
    </row>
    <row r="11" spans="1:13">
      <c r="A11" t="s">
        <v>2526</v>
      </c>
      <c r="B11" t="s">
        <v>5003</v>
      </c>
      <c r="C11" t="s">
        <v>5006</v>
      </c>
      <c r="D11" t="s">
        <v>5005</v>
      </c>
      <c r="E11" t="s">
        <v>4991</v>
      </c>
      <c r="F11" t="s">
        <v>4999</v>
      </c>
      <c r="G11" t="s">
        <v>5000</v>
      </c>
      <c r="H11" t="s">
        <v>4994</v>
      </c>
      <c r="I11" t="s">
        <v>4995</v>
      </c>
      <c r="J11" t="s">
        <v>4996</v>
      </c>
      <c r="K11" s="10">
        <v>45641</v>
      </c>
      <c r="L11" s="10">
        <v>45641.726563298602</v>
      </c>
      <c r="M11" t="e">
        <f>VLOOKUP(A11,#REF!,1,0)</f>
        <v>#REF!</v>
      </c>
    </row>
    <row r="12" spans="1:13">
      <c r="A12" t="s">
        <v>2527</v>
      </c>
      <c r="B12" t="s">
        <v>5003</v>
      </c>
      <c r="C12" t="s">
        <v>5006</v>
      </c>
      <c r="D12" t="s">
        <v>5007</v>
      </c>
      <c r="E12" t="s">
        <v>4991</v>
      </c>
      <c r="F12" t="s">
        <v>4999</v>
      </c>
      <c r="G12" t="s">
        <v>5000</v>
      </c>
      <c r="H12" t="s">
        <v>4994</v>
      </c>
      <c r="I12" t="s">
        <v>4995</v>
      </c>
      <c r="J12" t="s">
        <v>4996</v>
      </c>
      <c r="K12" s="10">
        <v>45641</v>
      </c>
      <c r="L12" s="10">
        <v>45641.726576863402</v>
      </c>
      <c r="M12" t="e">
        <f>VLOOKUP(A12,#REF!,1,0)</f>
        <v>#REF!</v>
      </c>
    </row>
    <row r="13" spans="1:13">
      <c r="A13" t="s">
        <v>2528</v>
      </c>
      <c r="B13" t="s">
        <v>5003</v>
      </c>
      <c r="C13" t="s">
        <v>5008</v>
      </c>
      <c r="D13" t="s">
        <v>5007</v>
      </c>
      <c r="E13" t="s">
        <v>4991</v>
      </c>
      <c r="F13" t="s">
        <v>4999</v>
      </c>
      <c r="G13" t="s">
        <v>5000</v>
      </c>
      <c r="H13" t="s">
        <v>4994</v>
      </c>
      <c r="I13" t="s">
        <v>4995</v>
      </c>
      <c r="J13" t="s">
        <v>4996</v>
      </c>
      <c r="K13" s="10">
        <v>45641</v>
      </c>
      <c r="L13" s="10">
        <v>45641.7266098611</v>
      </c>
      <c r="M13" t="e">
        <f>VLOOKUP(A13,#REF!,1,0)</f>
        <v>#REF!</v>
      </c>
    </row>
    <row r="14" spans="1:13">
      <c r="A14" t="s">
        <v>2536</v>
      </c>
      <c r="B14" t="s">
        <v>5003</v>
      </c>
      <c r="C14" t="s">
        <v>5002</v>
      </c>
      <c r="D14" t="s">
        <v>2537</v>
      </c>
      <c r="E14" t="s">
        <v>4991</v>
      </c>
      <c r="F14" t="s">
        <v>4999</v>
      </c>
      <c r="G14" t="s">
        <v>5000</v>
      </c>
      <c r="H14" t="s">
        <v>4994</v>
      </c>
      <c r="I14" t="s">
        <v>4995</v>
      </c>
      <c r="J14" t="s">
        <v>4996</v>
      </c>
      <c r="K14" s="10">
        <v>45637</v>
      </c>
      <c r="L14" s="10">
        <v>45637.409954282397</v>
      </c>
      <c r="M14" t="e">
        <f>VLOOKUP(A14,#REF!,1,0)</f>
        <v>#REF!</v>
      </c>
    </row>
    <row r="15" spans="1:13">
      <c r="A15" t="s">
        <v>2538</v>
      </c>
      <c r="B15" t="s">
        <v>5003</v>
      </c>
      <c r="C15" t="s">
        <v>5002</v>
      </c>
      <c r="D15" t="s">
        <v>5009</v>
      </c>
      <c r="E15" t="s">
        <v>4991</v>
      </c>
      <c r="F15" t="s">
        <v>4999</v>
      </c>
      <c r="G15" t="s">
        <v>5000</v>
      </c>
      <c r="H15" t="s">
        <v>4994</v>
      </c>
      <c r="I15" t="s">
        <v>4995</v>
      </c>
      <c r="J15" t="s">
        <v>4996</v>
      </c>
      <c r="K15" s="10">
        <v>45637</v>
      </c>
      <c r="L15" s="10">
        <v>45637.409965891202</v>
      </c>
      <c r="M15" t="e">
        <f>VLOOKUP(A15,#REF!,1,0)</f>
        <v>#REF!</v>
      </c>
    </row>
    <row r="16" spans="1:13">
      <c r="A16" t="s">
        <v>2467</v>
      </c>
      <c r="B16" t="s">
        <v>4989</v>
      </c>
      <c r="C16" t="s">
        <v>5010</v>
      </c>
      <c r="D16" t="s">
        <v>2468</v>
      </c>
      <c r="E16" t="s">
        <v>4991</v>
      </c>
      <c r="F16" t="s">
        <v>4999</v>
      </c>
      <c r="G16" t="s">
        <v>5000</v>
      </c>
      <c r="H16" t="s">
        <v>4994</v>
      </c>
      <c r="I16" t="s">
        <v>4995</v>
      </c>
      <c r="J16" t="s">
        <v>4996</v>
      </c>
      <c r="K16" s="10">
        <v>45652</v>
      </c>
      <c r="L16" s="10">
        <v>45652.414355659697</v>
      </c>
      <c r="M16" t="e">
        <f>VLOOKUP(A16,#REF!,1,0)</f>
        <v>#REF!</v>
      </c>
    </row>
    <row r="17" spans="1:13">
      <c r="A17" t="s">
        <v>2470</v>
      </c>
      <c r="B17" t="s">
        <v>4989</v>
      </c>
      <c r="C17" t="s">
        <v>5010</v>
      </c>
      <c r="D17" t="s">
        <v>2468</v>
      </c>
      <c r="E17" t="s">
        <v>4991</v>
      </c>
      <c r="F17" t="s">
        <v>4999</v>
      </c>
      <c r="G17" t="s">
        <v>5000</v>
      </c>
      <c r="H17" t="s">
        <v>4994</v>
      </c>
      <c r="I17" t="s">
        <v>4995</v>
      </c>
      <c r="J17" t="s">
        <v>4996</v>
      </c>
      <c r="K17" s="10">
        <v>45652</v>
      </c>
      <c r="L17" s="10">
        <v>45652.414366550896</v>
      </c>
      <c r="M17" t="e">
        <f>VLOOKUP(A17,#REF!,1,0)</f>
        <v>#REF!</v>
      </c>
    </row>
    <row r="18" spans="1:13">
      <c r="A18" t="s">
        <v>2471</v>
      </c>
      <c r="B18" t="s">
        <v>4989</v>
      </c>
      <c r="C18" t="s">
        <v>5010</v>
      </c>
      <c r="D18" t="s">
        <v>2472</v>
      </c>
      <c r="E18" t="s">
        <v>4991</v>
      </c>
      <c r="F18" t="s">
        <v>4999</v>
      </c>
      <c r="G18" t="s">
        <v>5000</v>
      </c>
      <c r="H18" t="s">
        <v>4994</v>
      </c>
      <c r="I18" t="s">
        <v>4995</v>
      </c>
      <c r="J18" t="s">
        <v>4996</v>
      </c>
      <c r="K18" s="10">
        <v>45652</v>
      </c>
      <c r="L18" s="10">
        <v>45652.414373842599</v>
      </c>
      <c r="M18" t="e">
        <f>VLOOKUP(A18,#REF!,1,0)</f>
        <v>#REF!</v>
      </c>
    </row>
    <row r="19" spans="1:13">
      <c r="A19" t="s">
        <v>2636</v>
      </c>
      <c r="B19" t="s">
        <v>4989</v>
      </c>
      <c r="C19" t="s">
        <v>5002</v>
      </c>
      <c r="D19" t="s">
        <v>2637</v>
      </c>
      <c r="E19" t="s">
        <v>4991</v>
      </c>
      <c r="F19" t="s">
        <v>4999</v>
      </c>
      <c r="G19" t="s">
        <v>5000</v>
      </c>
      <c r="H19" t="s">
        <v>4994</v>
      </c>
      <c r="I19" t="s">
        <v>4995</v>
      </c>
      <c r="J19" t="s">
        <v>4996</v>
      </c>
      <c r="K19" s="10">
        <v>45640</v>
      </c>
      <c r="L19" s="10">
        <v>45640.675694942103</v>
      </c>
      <c r="M19" t="e">
        <f>VLOOKUP(A19,#REF!,1,0)</f>
        <v>#REF!</v>
      </c>
    </row>
    <row r="20" spans="1:13">
      <c r="A20" t="s">
        <v>2639</v>
      </c>
      <c r="B20" t="s">
        <v>4989</v>
      </c>
      <c r="C20" t="s">
        <v>5010</v>
      </c>
      <c r="D20" t="s">
        <v>2640</v>
      </c>
      <c r="E20" t="s">
        <v>4991</v>
      </c>
      <c r="F20" t="s">
        <v>4999</v>
      </c>
      <c r="G20" t="s">
        <v>5000</v>
      </c>
      <c r="H20" t="s">
        <v>4994</v>
      </c>
      <c r="I20" t="s">
        <v>4995</v>
      </c>
      <c r="J20" t="s">
        <v>4996</v>
      </c>
      <c r="K20" s="10">
        <v>45640</v>
      </c>
      <c r="L20" s="10">
        <v>45640.675706111098</v>
      </c>
      <c r="M20" t="e">
        <f>VLOOKUP(A20,#REF!,1,0)</f>
        <v>#REF!</v>
      </c>
    </row>
    <row r="21" spans="1:13">
      <c r="A21" t="s">
        <v>2477</v>
      </c>
      <c r="B21" t="s">
        <v>4989</v>
      </c>
      <c r="C21" t="s">
        <v>4990</v>
      </c>
      <c r="D21" t="s">
        <v>2478</v>
      </c>
      <c r="E21" t="s">
        <v>4991</v>
      </c>
      <c r="F21" t="s">
        <v>5011</v>
      </c>
      <c r="G21" t="s">
        <v>5012</v>
      </c>
      <c r="H21" t="s">
        <v>4994</v>
      </c>
      <c r="I21" t="s">
        <v>4995</v>
      </c>
      <c r="J21" t="s">
        <v>4996</v>
      </c>
      <c r="K21" s="10">
        <v>45612</v>
      </c>
      <c r="L21" s="10">
        <v>45626.716134791699</v>
      </c>
      <c r="M21" t="e">
        <f>VLOOKUP(A21,#REF!,1,0)</f>
        <v>#REF!</v>
      </c>
    </row>
    <row r="22" spans="1:13">
      <c r="A22" t="s">
        <v>2477</v>
      </c>
      <c r="B22" t="s">
        <v>4989</v>
      </c>
      <c r="C22" t="s">
        <v>5013</v>
      </c>
      <c r="D22" t="s">
        <v>2478</v>
      </c>
      <c r="E22" t="s">
        <v>4991</v>
      </c>
      <c r="F22" t="s">
        <v>5011</v>
      </c>
      <c r="G22" t="s">
        <v>5012</v>
      </c>
      <c r="H22" t="s">
        <v>4994</v>
      </c>
      <c r="I22" t="s">
        <v>4995</v>
      </c>
      <c r="J22" t="s">
        <v>4996</v>
      </c>
      <c r="K22" s="10">
        <v>45612</v>
      </c>
      <c r="L22" s="10">
        <v>45626.716134895803</v>
      </c>
      <c r="M22" t="e">
        <f>VLOOKUP(A22,#REF!,1,0)</f>
        <v>#REF!</v>
      </c>
    </row>
    <row r="23" spans="1:13">
      <c r="A23" t="s">
        <v>2480</v>
      </c>
      <c r="B23" t="s">
        <v>4989</v>
      </c>
      <c r="C23" t="s">
        <v>5013</v>
      </c>
      <c r="D23" t="s">
        <v>2478</v>
      </c>
      <c r="E23" t="s">
        <v>4991</v>
      </c>
      <c r="F23" t="s">
        <v>5011</v>
      </c>
      <c r="G23" t="s">
        <v>5012</v>
      </c>
      <c r="H23" t="s">
        <v>4994</v>
      </c>
      <c r="I23" t="s">
        <v>4995</v>
      </c>
      <c r="J23" t="s">
        <v>4996</v>
      </c>
      <c r="K23" s="10">
        <v>45612</v>
      </c>
      <c r="L23" s="10">
        <v>45626.716133032402</v>
      </c>
      <c r="M23" t="e">
        <f>VLOOKUP(A23,#REF!,1,0)</f>
        <v>#REF!</v>
      </c>
    </row>
    <row r="24" spans="1:13">
      <c r="A24" t="s">
        <v>2481</v>
      </c>
      <c r="B24" t="s">
        <v>4989</v>
      </c>
      <c r="C24" t="s">
        <v>5013</v>
      </c>
      <c r="D24" t="s">
        <v>2482</v>
      </c>
      <c r="E24" t="s">
        <v>4991</v>
      </c>
      <c r="F24" t="s">
        <v>5011</v>
      </c>
      <c r="G24" t="s">
        <v>5012</v>
      </c>
      <c r="H24" t="s">
        <v>4994</v>
      </c>
      <c r="I24" t="s">
        <v>4995</v>
      </c>
      <c r="J24" t="s">
        <v>4996</v>
      </c>
      <c r="K24" s="10">
        <v>45612</v>
      </c>
      <c r="L24" s="10">
        <v>45626.7161350116</v>
      </c>
      <c r="M24" t="e">
        <f>VLOOKUP(A24,#REF!,1,0)</f>
        <v>#REF!</v>
      </c>
    </row>
    <row r="25" spans="1:13">
      <c r="A25" t="s">
        <v>2518</v>
      </c>
      <c r="B25" t="s">
        <v>5003</v>
      </c>
      <c r="C25" t="s">
        <v>5008</v>
      </c>
      <c r="D25" t="s">
        <v>2519</v>
      </c>
      <c r="E25" t="s">
        <v>4991</v>
      </c>
      <c r="F25" t="s">
        <v>4999</v>
      </c>
      <c r="G25" t="s">
        <v>5000</v>
      </c>
      <c r="H25" t="s">
        <v>4994</v>
      </c>
      <c r="I25" t="s">
        <v>4995</v>
      </c>
      <c r="J25" t="s">
        <v>4996</v>
      </c>
      <c r="K25" s="10">
        <v>45640</v>
      </c>
      <c r="L25" s="10">
        <v>45640.471288078697</v>
      </c>
      <c r="M25" t="e">
        <f>VLOOKUP(A25,#REF!,1,0)</f>
        <v>#REF!</v>
      </c>
    </row>
    <row r="26" spans="1:13">
      <c r="A26" t="s">
        <v>2520</v>
      </c>
      <c r="B26" t="s">
        <v>5003</v>
      </c>
      <c r="C26" t="s">
        <v>5004</v>
      </c>
      <c r="D26" t="s">
        <v>2519</v>
      </c>
      <c r="E26" t="s">
        <v>4991</v>
      </c>
      <c r="F26" t="s">
        <v>4999</v>
      </c>
      <c r="G26" t="s">
        <v>5000</v>
      </c>
      <c r="H26" t="s">
        <v>4994</v>
      </c>
      <c r="I26" t="s">
        <v>4995</v>
      </c>
      <c r="J26" t="s">
        <v>4996</v>
      </c>
      <c r="K26" s="10">
        <v>45640</v>
      </c>
      <c r="L26" s="10">
        <v>45640.471296713004</v>
      </c>
      <c r="M26" t="e">
        <f>VLOOKUP(A26,#REF!,1,0)</f>
        <v>#REF!</v>
      </c>
    </row>
    <row r="27" spans="1:13">
      <c r="A27" t="s">
        <v>2521</v>
      </c>
      <c r="B27" t="s">
        <v>5003</v>
      </c>
      <c r="C27" t="s">
        <v>5004</v>
      </c>
      <c r="D27" t="s">
        <v>2519</v>
      </c>
      <c r="E27" t="s">
        <v>4991</v>
      </c>
      <c r="F27" t="s">
        <v>4999</v>
      </c>
      <c r="G27" t="s">
        <v>5000</v>
      </c>
      <c r="H27" t="s">
        <v>4994</v>
      </c>
      <c r="I27" t="s">
        <v>4995</v>
      </c>
      <c r="J27" t="s">
        <v>4996</v>
      </c>
      <c r="K27" s="10">
        <v>45640</v>
      </c>
      <c r="L27" s="10">
        <v>45640.471302488397</v>
      </c>
      <c r="M27" t="e">
        <f>VLOOKUP(A27,#REF!,1,0)</f>
        <v>#REF!</v>
      </c>
    </row>
    <row r="28" spans="1:13">
      <c r="A28" t="s">
        <v>2522</v>
      </c>
      <c r="B28" t="s">
        <v>5003</v>
      </c>
      <c r="C28" t="s">
        <v>5008</v>
      </c>
      <c r="D28" t="s">
        <v>5014</v>
      </c>
      <c r="E28" t="s">
        <v>4991</v>
      </c>
      <c r="F28" t="s">
        <v>4999</v>
      </c>
      <c r="G28" t="s">
        <v>5000</v>
      </c>
      <c r="H28" t="s">
        <v>4994</v>
      </c>
      <c r="I28" t="s">
        <v>4995</v>
      </c>
      <c r="J28" t="s">
        <v>4996</v>
      </c>
      <c r="K28" s="10">
        <v>45640</v>
      </c>
      <c r="L28" s="10">
        <v>45640.471330798602</v>
      </c>
      <c r="M28" t="e">
        <f>VLOOKUP(A28,#REF!,1,0)</f>
        <v>#REF!</v>
      </c>
    </row>
    <row r="29" spans="1:13">
      <c r="A29" t="s">
        <v>2529</v>
      </c>
      <c r="B29" t="s">
        <v>5003</v>
      </c>
      <c r="C29" t="s">
        <v>5015</v>
      </c>
      <c r="D29" t="s">
        <v>2530</v>
      </c>
      <c r="E29" t="s">
        <v>4991</v>
      </c>
      <c r="F29" t="s">
        <v>4999</v>
      </c>
      <c r="G29" t="s">
        <v>5000</v>
      </c>
      <c r="H29" t="s">
        <v>4994</v>
      </c>
      <c r="I29" t="s">
        <v>4995</v>
      </c>
      <c r="J29" t="s">
        <v>4996</v>
      </c>
      <c r="K29" s="10">
        <v>45642</v>
      </c>
      <c r="L29" s="10">
        <v>45642.456065520797</v>
      </c>
      <c r="M29" t="e">
        <f>VLOOKUP(A29,#REF!,1,0)</f>
        <v>#REF!</v>
      </c>
    </row>
    <row r="30" spans="1:13">
      <c r="A30" t="s">
        <v>2531</v>
      </c>
      <c r="B30" t="s">
        <v>5003</v>
      </c>
      <c r="C30" t="s">
        <v>5002</v>
      </c>
      <c r="D30" t="s">
        <v>2530</v>
      </c>
      <c r="E30" t="s">
        <v>4991</v>
      </c>
      <c r="F30" t="s">
        <v>4999</v>
      </c>
      <c r="G30" t="s">
        <v>5000</v>
      </c>
      <c r="H30" t="s">
        <v>4994</v>
      </c>
      <c r="I30" t="s">
        <v>4995</v>
      </c>
      <c r="J30" t="s">
        <v>4996</v>
      </c>
      <c r="K30" s="10">
        <v>45642</v>
      </c>
      <c r="L30" s="10">
        <v>45642.456020219899</v>
      </c>
      <c r="M30" t="e">
        <f>VLOOKUP(A30,#REF!,1,0)</f>
        <v>#REF!</v>
      </c>
    </row>
    <row r="31" spans="1:13">
      <c r="A31" t="s">
        <v>2532</v>
      </c>
      <c r="B31" t="s">
        <v>5003</v>
      </c>
      <c r="C31" t="s">
        <v>5002</v>
      </c>
      <c r="D31" t="s">
        <v>2530</v>
      </c>
      <c r="E31" t="s">
        <v>4991</v>
      </c>
      <c r="F31" t="s">
        <v>4999</v>
      </c>
      <c r="G31" t="s">
        <v>5000</v>
      </c>
      <c r="H31" t="s">
        <v>4994</v>
      </c>
      <c r="I31" t="s">
        <v>4995</v>
      </c>
      <c r="J31" t="s">
        <v>4996</v>
      </c>
      <c r="K31" s="10">
        <v>45642</v>
      </c>
      <c r="L31" s="10">
        <v>45642.456032025497</v>
      </c>
      <c r="M31" t="e">
        <f>VLOOKUP(A31,#REF!,1,0)</f>
        <v>#REF!</v>
      </c>
    </row>
    <row r="32" spans="1:13">
      <c r="A32" t="s">
        <v>2533</v>
      </c>
      <c r="B32" t="s">
        <v>5003</v>
      </c>
      <c r="C32" t="s">
        <v>5002</v>
      </c>
      <c r="D32" t="s">
        <v>2534</v>
      </c>
      <c r="E32" t="s">
        <v>4991</v>
      </c>
      <c r="F32" t="s">
        <v>4999</v>
      </c>
      <c r="G32" t="s">
        <v>5000</v>
      </c>
      <c r="H32" t="s">
        <v>4994</v>
      </c>
      <c r="I32" t="s">
        <v>4995</v>
      </c>
      <c r="J32" t="s">
        <v>4996</v>
      </c>
      <c r="K32" s="10">
        <v>45642</v>
      </c>
      <c r="L32" s="10">
        <v>45642.456044814797</v>
      </c>
      <c r="M32" t="e">
        <f>VLOOKUP(A32,#REF!,1,0)</f>
        <v>#REF!</v>
      </c>
    </row>
    <row r="33" spans="1:13">
      <c r="A33" t="s">
        <v>2535</v>
      </c>
      <c r="B33" t="s">
        <v>5003</v>
      </c>
      <c r="C33" t="s">
        <v>5002</v>
      </c>
      <c r="D33" t="s">
        <v>2534</v>
      </c>
      <c r="E33" t="s">
        <v>4991</v>
      </c>
      <c r="F33" t="s">
        <v>4999</v>
      </c>
      <c r="G33" t="s">
        <v>5000</v>
      </c>
      <c r="H33" t="s">
        <v>4994</v>
      </c>
      <c r="I33" t="s">
        <v>4995</v>
      </c>
      <c r="J33" t="s">
        <v>4996</v>
      </c>
      <c r="K33" s="10">
        <v>45642</v>
      </c>
      <c r="L33" s="10">
        <v>45642.456058067102</v>
      </c>
      <c r="M33" t="e">
        <f>VLOOKUP(A33,#REF!,1,0)</f>
        <v>#REF!</v>
      </c>
    </row>
    <row r="34" spans="1:13">
      <c r="A34" t="s">
        <v>2539</v>
      </c>
      <c r="B34" t="s">
        <v>5003</v>
      </c>
      <c r="C34" t="s">
        <v>5015</v>
      </c>
      <c r="D34" t="s">
        <v>2541</v>
      </c>
      <c r="E34" t="s">
        <v>4991</v>
      </c>
      <c r="F34" t="s">
        <v>4999</v>
      </c>
      <c r="G34" t="s">
        <v>5000</v>
      </c>
      <c r="H34" t="s">
        <v>4994</v>
      </c>
      <c r="I34" t="s">
        <v>4995</v>
      </c>
      <c r="J34" t="s">
        <v>4996</v>
      </c>
      <c r="K34" s="10">
        <v>45637</v>
      </c>
      <c r="L34" s="10">
        <v>45637.416161284702</v>
      </c>
      <c r="M34" t="e">
        <f>VLOOKUP(A34,#REF!,1,0)</f>
        <v>#REF!</v>
      </c>
    </row>
    <row r="35" spans="1:13">
      <c r="A35" t="s">
        <v>2542</v>
      </c>
      <c r="B35" t="s">
        <v>5003</v>
      </c>
      <c r="C35" t="s">
        <v>5002</v>
      </c>
      <c r="D35" t="s">
        <v>5016</v>
      </c>
      <c r="E35" t="s">
        <v>4991</v>
      </c>
      <c r="F35" t="s">
        <v>4999</v>
      </c>
      <c r="G35" t="s">
        <v>5000</v>
      </c>
      <c r="H35" t="s">
        <v>4994</v>
      </c>
      <c r="I35" t="s">
        <v>4995</v>
      </c>
      <c r="J35" t="s">
        <v>4996</v>
      </c>
      <c r="K35" s="10">
        <v>45637</v>
      </c>
      <c r="L35" s="10">
        <v>45637.416169687502</v>
      </c>
      <c r="M35" t="e">
        <f>VLOOKUP(A35,#REF!,1,0)</f>
        <v>#REF!</v>
      </c>
    </row>
    <row r="36" spans="1:13">
      <c r="A36" t="s">
        <v>2473</v>
      </c>
      <c r="B36" t="s">
        <v>4989</v>
      </c>
      <c r="C36" t="s">
        <v>5013</v>
      </c>
      <c r="D36" t="s">
        <v>5017</v>
      </c>
      <c r="E36" t="s">
        <v>4991</v>
      </c>
      <c r="F36" t="s">
        <v>4999</v>
      </c>
      <c r="G36" t="s">
        <v>5000</v>
      </c>
      <c r="H36" t="s">
        <v>4994</v>
      </c>
      <c r="I36" t="s">
        <v>4995</v>
      </c>
      <c r="J36" t="s">
        <v>4996</v>
      </c>
      <c r="K36" s="10">
        <v>45652</v>
      </c>
      <c r="L36" s="10">
        <v>45652.482351898201</v>
      </c>
      <c r="M36" t="e">
        <f>VLOOKUP(A36,#REF!,1,0)</f>
        <v>#REF!</v>
      </c>
    </row>
    <row r="37" spans="1:13">
      <c r="A37" t="s">
        <v>2475</v>
      </c>
      <c r="B37" t="s">
        <v>4989</v>
      </c>
      <c r="C37" t="s">
        <v>5010</v>
      </c>
      <c r="D37" t="s">
        <v>5017</v>
      </c>
      <c r="E37" t="s">
        <v>4991</v>
      </c>
      <c r="F37" t="s">
        <v>4999</v>
      </c>
      <c r="G37" t="s">
        <v>5000</v>
      </c>
      <c r="H37" t="s">
        <v>4994</v>
      </c>
      <c r="I37" t="s">
        <v>4995</v>
      </c>
      <c r="J37" t="s">
        <v>4996</v>
      </c>
      <c r="K37" s="10">
        <v>45652</v>
      </c>
      <c r="L37" s="10">
        <v>45652.482296099501</v>
      </c>
      <c r="M37" t="e">
        <f>VLOOKUP(A37,#REF!,1,0)</f>
        <v>#REF!</v>
      </c>
    </row>
    <row r="38" spans="1:13">
      <c r="A38" t="s">
        <v>2476</v>
      </c>
      <c r="B38" t="s">
        <v>4989</v>
      </c>
      <c r="C38" t="s">
        <v>5013</v>
      </c>
      <c r="D38" t="s">
        <v>5018</v>
      </c>
      <c r="E38" t="s">
        <v>4991</v>
      </c>
      <c r="F38" t="s">
        <v>4999</v>
      </c>
      <c r="G38" t="s">
        <v>5000</v>
      </c>
      <c r="H38" t="s">
        <v>4994</v>
      </c>
      <c r="I38" t="s">
        <v>4995</v>
      </c>
      <c r="J38" t="s">
        <v>4996</v>
      </c>
      <c r="K38" s="10">
        <v>45652</v>
      </c>
      <c r="L38" s="10">
        <v>45652.482342384297</v>
      </c>
      <c r="M38" t="e">
        <f>VLOOKUP(A38,#REF!,1,0)</f>
        <v>#REF!</v>
      </c>
    </row>
    <row r="39" spans="1:13">
      <c r="A39" t="s">
        <v>2489</v>
      </c>
      <c r="B39" t="s">
        <v>4989</v>
      </c>
      <c r="C39" t="s">
        <v>4990</v>
      </c>
      <c r="D39" t="s">
        <v>2490</v>
      </c>
      <c r="E39" t="s">
        <v>4991</v>
      </c>
      <c r="F39" t="s">
        <v>5011</v>
      </c>
      <c r="G39" t="s">
        <v>5012</v>
      </c>
      <c r="H39" t="s">
        <v>4994</v>
      </c>
      <c r="I39" t="s">
        <v>4995</v>
      </c>
      <c r="J39" t="s">
        <v>4996</v>
      </c>
      <c r="K39" s="10">
        <v>45612</v>
      </c>
      <c r="L39" s="10">
        <v>45626.734106759301</v>
      </c>
      <c r="M39" t="e">
        <f>VLOOKUP(A39,#REF!,1,0)</f>
        <v>#REF!</v>
      </c>
    </row>
    <row r="40" spans="1:13">
      <c r="A40" t="s">
        <v>2489</v>
      </c>
      <c r="B40" t="s">
        <v>4989</v>
      </c>
      <c r="C40" t="s">
        <v>5013</v>
      </c>
      <c r="D40" t="s">
        <v>2490</v>
      </c>
      <c r="E40" t="s">
        <v>4991</v>
      </c>
      <c r="F40" t="s">
        <v>5011</v>
      </c>
      <c r="G40" t="s">
        <v>5012</v>
      </c>
      <c r="H40" t="s">
        <v>4994</v>
      </c>
      <c r="I40" t="s">
        <v>4995</v>
      </c>
      <c r="J40" t="s">
        <v>4996</v>
      </c>
      <c r="K40" s="10">
        <v>45612</v>
      </c>
      <c r="L40" s="10">
        <v>45626.7341168403</v>
      </c>
      <c r="M40" t="e">
        <f>VLOOKUP(A40,#REF!,1,0)</f>
        <v>#REF!</v>
      </c>
    </row>
    <row r="41" spans="1:13">
      <c r="A41" t="s">
        <v>2492</v>
      </c>
      <c r="B41" t="s">
        <v>4989</v>
      </c>
      <c r="C41" t="s">
        <v>5013</v>
      </c>
      <c r="D41" t="s">
        <v>2490</v>
      </c>
      <c r="E41" t="s">
        <v>4991</v>
      </c>
      <c r="F41" t="s">
        <v>5011</v>
      </c>
      <c r="G41" t="s">
        <v>5012</v>
      </c>
      <c r="H41" t="s">
        <v>4994</v>
      </c>
      <c r="I41" t="s">
        <v>4995</v>
      </c>
      <c r="J41" t="s">
        <v>4996</v>
      </c>
      <c r="K41" s="10">
        <v>45612</v>
      </c>
      <c r="L41" s="10">
        <v>45626.734106712996</v>
      </c>
      <c r="M41" t="e">
        <f>VLOOKUP(A41,#REF!,1,0)</f>
        <v>#REF!</v>
      </c>
    </row>
    <row r="42" spans="1:13">
      <c r="A42" t="s">
        <v>2493</v>
      </c>
      <c r="B42" t="s">
        <v>4989</v>
      </c>
      <c r="C42" t="s">
        <v>5013</v>
      </c>
      <c r="D42" t="s">
        <v>2490</v>
      </c>
      <c r="E42" t="s">
        <v>4991</v>
      </c>
      <c r="F42" t="s">
        <v>5011</v>
      </c>
      <c r="G42" t="s">
        <v>5012</v>
      </c>
      <c r="H42" t="s">
        <v>4994</v>
      </c>
      <c r="I42" t="s">
        <v>4995</v>
      </c>
      <c r="J42" t="s">
        <v>4996</v>
      </c>
      <c r="K42" s="10">
        <v>45612</v>
      </c>
      <c r="L42" s="10">
        <v>45626.734108148099</v>
      </c>
      <c r="M42" t="e">
        <f>VLOOKUP(A42,#REF!,1,0)</f>
        <v>#REF!</v>
      </c>
    </row>
    <row r="43" spans="1:13">
      <c r="A43" t="s">
        <v>2494</v>
      </c>
      <c r="B43" t="s">
        <v>4989</v>
      </c>
      <c r="C43" t="s">
        <v>5013</v>
      </c>
      <c r="D43" t="s">
        <v>2490</v>
      </c>
      <c r="E43" t="s">
        <v>4991</v>
      </c>
      <c r="F43" t="s">
        <v>5011</v>
      </c>
      <c r="G43" t="s">
        <v>5012</v>
      </c>
      <c r="H43" t="s">
        <v>4994</v>
      </c>
      <c r="I43" t="s">
        <v>4995</v>
      </c>
      <c r="J43" t="s">
        <v>4996</v>
      </c>
      <c r="K43" s="10">
        <v>45612</v>
      </c>
      <c r="L43" s="10">
        <v>45626.734106516204</v>
      </c>
      <c r="M43" t="e">
        <f>VLOOKUP(A43,#REF!,1,0)</f>
        <v>#REF!</v>
      </c>
    </row>
    <row r="44" spans="1:13">
      <c r="A44" t="s">
        <v>2495</v>
      </c>
      <c r="B44" t="s">
        <v>4989</v>
      </c>
      <c r="C44" t="s">
        <v>5013</v>
      </c>
      <c r="D44" t="s">
        <v>2490</v>
      </c>
      <c r="E44" t="s">
        <v>4991</v>
      </c>
      <c r="F44" t="s">
        <v>5011</v>
      </c>
      <c r="G44" t="s">
        <v>5012</v>
      </c>
      <c r="H44" t="s">
        <v>4994</v>
      </c>
      <c r="I44" t="s">
        <v>4995</v>
      </c>
      <c r="J44" t="s">
        <v>4996</v>
      </c>
      <c r="K44" s="10">
        <v>45612</v>
      </c>
      <c r="L44" s="10">
        <v>45626.734104675903</v>
      </c>
      <c r="M44" t="e">
        <f>VLOOKUP(A44,#REF!,1,0)</f>
        <v>#REF!</v>
      </c>
    </row>
    <row r="45" spans="1:13">
      <c r="A45" t="s">
        <v>2496</v>
      </c>
      <c r="B45" t="s">
        <v>4989</v>
      </c>
      <c r="C45" t="s">
        <v>5013</v>
      </c>
      <c r="D45" t="s">
        <v>2490</v>
      </c>
      <c r="E45" t="s">
        <v>4991</v>
      </c>
      <c r="F45" t="s">
        <v>5011</v>
      </c>
      <c r="G45" t="s">
        <v>5012</v>
      </c>
      <c r="H45" t="s">
        <v>4994</v>
      </c>
      <c r="I45" t="s">
        <v>4995</v>
      </c>
      <c r="J45" t="s">
        <v>4996</v>
      </c>
      <c r="K45" s="10">
        <v>45612</v>
      </c>
      <c r="L45" s="10">
        <v>45626.734112881903</v>
      </c>
      <c r="M45" t="e">
        <f>VLOOKUP(A45,#REF!,1,0)</f>
        <v>#REF!</v>
      </c>
    </row>
    <row r="46" spans="1:13">
      <c r="A46" t="s">
        <v>2497</v>
      </c>
      <c r="B46" t="s">
        <v>4989</v>
      </c>
      <c r="C46" t="s">
        <v>5013</v>
      </c>
      <c r="D46" t="s">
        <v>2499</v>
      </c>
      <c r="E46" t="s">
        <v>4991</v>
      </c>
      <c r="F46" t="s">
        <v>5011</v>
      </c>
      <c r="G46" t="s">
        <v>5012</v>
      </c>
      <c r="H46" t="s">
        <v>4994</v>
      </c>
      <c r="I46" t="s">
        <v>4995</v>
      </c>
      <c r="J46" t="s">
        <v>4996</v>
      </c>
      <c r="K46" s="10">
        <v>45612</v>
      </c>
      <c r="L46" s="10">
        <v>45626.734113136597</v>
      </c>
      <c r="M46" t="e">
        <f>VLOOKUP(A46,#REF!,1,0)</f>
        <v>#REF!</v>
      </c>
    </row>
    <row r="47" spans="1:13">
      <c r="A47" t="s">
        <v>2498</v>
      </c>
      <c r="B47" t="s">
        <v>4989</v>
      </c>
      <c r="C47" t="s">
        <v>5013</v>
      </c>
      <c r="D47" t="s">
        <v>2501</v>
      </c>
      <c r="E47" t="s">
        <v>4991</v>
      </c>
      <c r="F47" t="s">
        <v>5011</v>
      </c>
      <c r="G47" t="s">
        <v>5012</v>
      </c>
      <c r="H47" t="s">
        <v>4994</v>
      </c>
      <c r="I47" t="s">
        <v>4995</v>
      </c>
      <c r="J47" t="s">
        <v>4996</v>
      </c>
      <c r="K47" s="10">
        <v>45612</v>
      </c>
      <c r="L47" s="10">
        <v>45626.734112685197</v>
      </c>
      <c r="M47" t="e">
        <f>VLOOKUP(A47,#REF!,1,0)</f>
        <v>#REF!</v>
      </c>
    </row>
    <row r="48" spans="1:13">
      <c r="A48" t="s">
        <v>2500</v>
      </c>
      <c r="B48" t="s">
        <v>4989</v>
      </c>
      <c r="C48" t="s">
        <v>5013</v>
      </c>
      <c r="D48" t="s">
        <v>2501</v>
      </c>
      <c r="E48" t="s">
        <v>4991</v>
      </c>
      <c r="F48" t="s">
        <v>5011</v>
      </c>
      <c r="G48" t="s">
        <v>5012</v>
      </c>
      <c r="H48" t="s">
        <v>4994</v>
      </c>
      <c r="I48" t="s">
        <v>4995</v>
      </c>
      <c r="J48" t="s">
        <v>4996</v>
      </c>
      <c r="K48" s="10">
        <v>45612</v>
      </c>
      <c r="L48" s="10">
        <v>45626.734111620397</v>
      </c>
      <c r="M48" t="e">
        <f>VLOOKUP(A48,#REF!,1,0)</f>
        <v>#REF!</v>
      </c>
    </row>
    <row r="49" spans="1:13">
      <c r="A49" t="s">
        <v>2502</v>
      </c>
      <c r="B49" t="s">
        <v>4989</v>
      </c>
      <c r="C49" t="s">
        <v>5013</v>
      </c>
      <c r="D49" t="s">
        <v>2501</v>
      </c>
      <c r="E49" t="s">
        <v>4991</v>
      </c>
      <c r="F49" t="s">
        <v>5011</v>
      </c>
      <c r="G49" t="s">
        <v>5012</v>
      </c>
      <c r="H49" t="s">
        <v>4994</v>
      </c>
      <c r="I49" t="s">
        <v>4995</v>
      </c>
      <c r="J49" t="s">
        <v>4996</v>
      </c>
      <c r="K49" s="10">
        <v>45612</v>
      </c>
      <c r="L49" s="10">
        <v>45626.734111018501</v>
      </c>
      <c r="M49" t="e">
        <f>VLOOKUP(A49,#REF!,1,0)</f>
        <v>#REF!</v>
      </c>
    </row>
    <row r="50" spans="1:13">
      <c r="A50" t="s">
        <v>2503</v>
      </c>
      <c r="B50" t="s">
        <v>4989</v>
      </c>
      <c r="C50" t="s">
        <v>5013</v>
      </c>
      <c r="D50" t="s">
        <v>2501</v>
      </c>
      <c r="E50" t="s">
        <v>4991</v>
      </c>
      <c r="F50" t="s">
        <v>5011</v>
      </c>
      <c r="G50" t="s">
        <v>5012</v>
      </c>
      <c r="H50" t="s">
        <v>4994</v>
      </c>
      <c r="I50" t="s">
        <v>4995</v>
      </c>
      <c r="J50" t="s">
        <v>4996</v>
      </c>
      <c r="K50" s="10">
        <v>45612</v>
      </c>
      <c r="L50" s="10">
        <v>45626.73411125</v>
      </c>
      <c r="M50" t="e">
        <f>VLOOKUP(A50,#REF!,1,0)</f>
        <v>#REF!</v>
      </c>
    </row>
    <row r="51" spans="1:13">
      <c r="A51" t="s">
        <v>2504</v>
      </c>
      <c r="B51" t="s">
        <v>4989</v>
      </c>
      <c r="C51" t="s">
        <v>5013</v>
      </c>
      <c r="D51" t="s">
        <v>2501</v>
      </c>
      <c r="E51" t="s">
        <v>4991</v>
      </c>
      <c r="F51" t="s">
        <v>5011</v>
      </c>
      <c r="G51" t="s">
        <v>5012</v>
      </c>
      <c r="H51" t="s">
        <v>4994</v>
      </c>
      <c r="I51" t="s">
        <v>4995</v>
      </c>
      <c r="J51" t="s">
        <v>4996</v>
      </c>
      <c r="K51" s="10">
        <v>45612</v>
      </c>
      <c r="L51" s="10">
        <v>45626.734110705998</v>
      </c>
      <c r="M51" t="e">
        <f>VLOOKUP(A51,#REF!,1,0)</f>
        <v>#REF!</v>
      </c>
    </row>
    <row r="52" spans="1:13">
      <c r="A52" t="s">
        <v>2505</v>
      </c>
      <c r="B52" t="s">
        <v>4989</v>
      </c>
      <c r="C52" t="s">
        <v>5013</v>
      </c>
      <c r="D52" t="s">
        <v>2501</v>
      </c>
      <c r="E52" t="s">
        <v>4991</v>
      </c>
      <c r="F52" t="s">
        <v>5011</v>
      </c>
      <c r="G52" t="s">
        <v>5012</v>
      </c>
      <c r="H52" t="s">
        <v>4994</v>
      </c>
      <c r="I52" t="s">
        <v>4995</v>
      </c>
      <c r="J52" t="s">
        <v>4996</v>
      </c>
      <c r="K52" s="10">
        <v>45612</v>
      </c>
      <c r="L52" s="10">
        <v>45626.734108449098</v>
      </c>
      <c r="M52" t="e">
        <f>VLOOKUP(A52,#REF!,1,0)</f>
        <v>#REF!</v>
      </c>
    </row>
    <row r="53" spans="1:13">
      <c r="A53" t="s">
        <v>2598</v>
      </c>
      <c r="B53" t="s">
        <v>4989</v>
      </c>
      <c r="C53" t="s">
        <v>5013</v>
      </c>
      <c r="D53" t="s">
        <v>2599</v>
      </c>
      <c r="E53" t="s">
        <v>4991</v>
      </c>
      <c r="F53" t="s">
        <v>4999</v>
      </c>
      <c r="G53" t="s">
        <v>5000</v>
      </c>
      <c r="H53" t="s">
        <v>4994</v>
      </c>
      <c r="I53" t="s">
        <v>4995</v>
      </c>
      <c r="J53" t="s">
        <v>4996</v>
      </c>
      <c r="K53" s="10">
        <v>45642</v>
      </c>
      <c r="L53" s="10">
        <v>45642.676658171302</v>
      </c>
      <c r="M53" t="e">
        <f>VLOOKUP(A53,#REF!,1,0)</f>
        <v>#REF!</v>
      </c>
    </row>
    <row r="54" spans="1:13">
      <c r="A54" t="s">
        <v>2600</v>
      </c>
      <c r="B54" t="s">
        <v>4989</v>
      </c>
      <c r="C54" t="s">
        <v>5010</v>
      </c>
      <c r="D54" t="s">
        <v>2601</v>
      </c>
      <c r="E54" t="s">
        <v>4991</v>
      </c>
      <c r="F54" t="s">
        <v>4999</v>
      </c>
      <c r="G54" t="s">
        <v>5000</v>
      </c>
      <c r="H54" t="s">
        <v>4994</v>
      </c>
      <c r="I54" t="s">
        <v>4995</v>
      </c>
      <c r="J54" t="s">
        <v>4996</v>
      </c>
      <c r="K54" s="10">
        <v>45642</v>
      </c>
      <c r="L54" s="10">
        <v>45642.676234733801</v>
      </c>
      <c r="M54" t="e">
        <f>VLOOKUP(A54,#REF!,1,0)</f>
        <v>#REF!</v>
      </c>
    </row>
    <row r="55" spans="1:13">
      <c r="A55" t="s">
        <v>2603</v>
      </c>
      <c r="B55" t="s">
        <v>4989</v>
      </c>
      <c r="C55" t="s">
        <v>5010</v>
      </c>
      <c r="D55" t="s">
        <v>2601</v>
      </c>
      <c r="E55" t="s">
        <v>4991</v>
      </c>
      <c r="F55" t="s">
        <v>4999</v>
      </c>
      <c r="G55" t="s">
        <v>5000</v>
      </c>
      <c r="H55" t="s">
        <v>4994</v>
      </c>
      <c r="I55" t="s">
        <v>4995</v>
      </c>
      <c r="J55" t="s">
        <v>4996</v>
      </c>
      <c r="K55" s="10">
        <v>45642</v>
      </c>
      <c r="L55" s="10">
        <v>45642.676249849501</v>
      </c>
      <c r="M55" t="e">
        <f>VLOOKUP(A55,#REF!,1,0)</f>
        <v>#REF!</v>
      </c>
    </row>
    <row r="56" spans="1:13">
      <c r="A56" t="s">
        <v>2604</v>
      </c>
      <c r="B56" t="s">
        <v>4989</v>
      </c>
      <c r="C56" t="s">
        <v>5010</v>
      </c>
      <c r="D56" t="s">
        <v>2601</v>
      </c>
      <c r="E56" t="s">
        <v>4991</v>
      </c>
      <c r="F56" t="s">
        <v>4999</v>
      </c>
      <c r="G56" t="s">
        <v>5000</v>
      </c>
      <c r="H56" t="s">
        <v>4994</v>
      </c>
      <c r="I56" t="s">
        <v>4995</v>
      </c>
      <c r="J56" t="s">
        <v>4996</v>
      </c>
      <c r="K56" s="10">
        <v>45642</v>
      </c>
      <c r="L56" s="10">
        <v>45642.675940370398</v>
      </c>
      <c r="M56" t="e">
        <f>VLOOKUP(A56,#REF!,1,0)</f>
        <v>#REF!</v>
      </c>
    </row>
    <row r="57" spans="1:13">
      <c r="A57" t="s">
        <v>2605</v>
      </c>
      <c r="B57" t="s">
        <v>4989</v>
      </c>
      <c r="C57" t="s">
        <v>5010</v>
      </c>
      <c r="D57" t="s">
        <v>2601</v>
      </c>
      <c r="E57" t="s">
        <v>4991</v>
      </c>
      <c r="F57" t="s">
        <v>4999</v>
      </c>
      <c r="G57" t="s">
        <v>5000</v>
      </c>
      <c r="H57" t="s">
        <v>4994</v>
      </c>
      <c r="I57" t="s">
        <v>4995</v>
      </c>
      <c r="J57" t="s">
        <v>4996</v>
      </c>
      <c r="K57" s="10">
        <v>45642</v>
      </c>
      <c r="L57" s="10">
        <v>45642.675950011602</v>
      </c>
      <c r="M57" t="e">
        <f>VLOOKUP(A57,#REF!,1,0)</f>
        <v>#REF!</v>
      </c>
    </row>
    <row r="58" spans="1:13">
      <c r="A58" t="s">
        <v>2606</v>
      </c>
      <c r="B58" t="s">
        <v>4989</v>
      </c>
      <c r="C58" t="s">
        <v>5010</v>
      </c>
      <c r="D58" t="s">
        <v>2601</v>
      </c>
      <c r="E58" t="s">
        <v>4991</v>
      </c>
      <c r="F58" t="s">
        <v>4999</v>
      </c>
      <c r="G58" t="s">
        <v>5000</v>
      </c>
      <c r="H58" t="s">
        <v>4994</v>
      </c>
      <c r="I58" t="s">
        <v>4995</v>
      </c>
      <c r="J58" t="s">
        <v>4996</v>
      </c>
      <c r="K58" s="10">
        <v>45642</v>
      </c>
      <c r="L58" s="10">
        <v>45642.675963541697</v>
      </c>
      <c r="M58" t="e">
        <f>VLOOKUP(A58,#REF!,1,0)</f>
        <v>#REF!</v>
      </c>
    </row>
    <row r="59" spans="1:13">
      <c r="A59" t="s">
        <v>2607</v>
      </c>
      <c r="B59" t="s">
        <v>4989</v>
      </c>
      <c r="C59" t="s">
        <v>5010</v>
      </c>
      <c r="D59" t="s">
        <v>2601</v>
      </c>
      <c r="E59" t="s">
        <v>4991</v>
      </c>
      <c r="F59" t="s">
        <v>4999</v>
      </c>
      <c r="G59" t="s">
        <v>5000</v>
      </c>
      <c r="H59" t="s">
        <v>4994</v>
      </c>
      <c r="I59" t="s">
        <v>4995</v>
      </c>
      <c r="J59" t="s">
        <v>4996</v>
      </c>
      <c r="K59" s="10">
        <v>45642</v>
      </c>
      <c r="L59" s="10">
        <v>45642.675975567101</v>
      </c>
      <c r="M59" t="e">
        <f>VLOOKUP(A59,#REF!,1,0)</f>
        <v>#REF!</v>
      </c>
    </row>
    <row r="60" spans="1:13">
      <c r="A60" t="s">
        <v>2608</v>
      </c>
      <c r="B60" t="s">
        <v>4989</v>
      </c>
      <c r="C60" t="s">
        <v>5010</v>
      </c>
      <c r="D60" t="s">
        <v>2601</v>
      </c>
      <c r="E60" t="s">
        <v>4991</v>
      </c>
      <c r="F60" t="s">
        <v>4999</v>
      </c>
      <c r="G60" t="s">
        <v>5000</v>
      </c>
      <c r="H60" t="s">
        <v>4994</v>
      </c>
      <c r="I60" t="s">
        <v>4995</v>
      </c>
      <c r="J60" t="s">
        <v>4996</v>
      </c>
      <c r="K60" s="10">
        <v>45642</v>
      </c>
      <c r="L60" s="10">
        <v>45642.6759888542</v>
      </c>
      <c r="M60" t="e">
        <f>VLOOKUP(A60,#REF!,1,0)</f>
        <v>#REF!</v>
      </c>
    </row>
    <row r="61" spans="1:13">
      <c r="A61" t="s">
        <v>2609</v>
      </c>
      <c r="B61" t="s">
        <v>4989</v>
      </c>
      <c r="C61" t="s">
        <v>5010</v>
      </c>
      <c r="D61" t="s">
        <v>2601</v>
      </c>
      <c r="E61" t="s">
        <v>4991</v>
      </c>
      <c r="F61" t="s">
        <v>4999</v>
      </c>
      <c r="G61" t="s">
        <v>5000</v>
      </c>
      <c r="H61" t="s">
        <v>4994</v>
      </c>
      <c r="I61" t="s">
        <v>4995</v>
      </c>
      <c r="J61" t="s">
        <v>4996</v>
      </c>
      <c r="K61" s="10">
        <v>45642</v>
      </c>
      <c r="L61" s="10">
        <v>45642.676004456</v>
      </c>
      <c r="M61" t="e">
        <f>VLOOKUP(A61,#REF!,1,0)</f>
        <v>#REF!</v>
      </c>
    </row>
    <row r="62" spans="1:13">
      <c r="A62" t="s">
        <v>2610</v>
      </c>
      <c r="B62" t="s">
        <v>4989</v>
      </c>
      <c r="C62" t="s">
        <v>5010</v>
      </c>
      <c r="D62" t="s">
        <v>2601</v>
      </c>
      <c r="E62" t="s">
        <v>4991</v>
      </c>
      <c r="F62" t="s">
        <v>4999</v>
      </c>
      <c r="G62" t="s">
        <v>5000</v>
      </c>
      <c r="H62" t="s">
        <v>4994</v>
      </c>
      <c r="I62" t="s">
        <v>4995</v>
      </c>
      <c r="J62" t="s">
        <v>4996</v>
      </c>
      <c r="K62" s="10">
        <v>45642</v>
      </c>
      <c r="L62" s="10">
        <v>45642.676014513898</v>
      </c>
      <c r="M62" t="e">
        <f>VLOOKUP(A62,#REF!,1,0)</f>
        <v>#REF!</v>
      </c>
    </row>
    <row r="63" spans="1:13">
      <c r="A63" t="s">
        <v>2611</v>
      </c>
      <c r="B63" t="s">
        <v>4989</v>
      </c>
      <c r="C63" t="s">
        <v>5010</v>
      </c>
      <c r="D63" t="s">
        <v>2601</v>
      </c>
      <c r="E63" t="s">
        <v>4991</v>
      </c>
      <c r="F63" t="s">
        <v>4999</v>
      </c>
      <c r="G63" t="s">
        <v>5000</v>
      </c>
      <c r="H63" t="s">
        <v>4994</v>
      </c>
      <c r="I63" t="s">
        <v>4995</v>
      </c>
      <c r="J63" t="s">
        <v>4996</v>
      </c>
      <c r="K63" s="10">
        <v>45642</v>
      </c>
      <c r="L63" s="10">
        <v>45642.676025405097</v>
      </c>
      <c r="M63" t="e">
        <f>VLOOKUP(A63,#REF!,1,0)</f>
        <v>#REF!</v>
      </c>
    </row>
    <row r="64" spans="1:13">
      <c r="A64" t="s">
        <v>2612</v>
      </c>
      <c r="B64" t="s">
        <v>4989</v>
      </c>
      <c r="C64" t="s">
        <v>5010</v>
      </c>
      <c r="D64" t="s">
        <v>2601</v>
      </c>
      <c r="E64" t="s">
        <v>4991</v>
      </c>
      <c r="F64" t="s">
        <v>4999</v>
      </c>
      <c r="G64" t="s">
        <v>5000</v>
      </c>
      <c r="H64" t="s">
        <v>4994</v>
      </c>
      <c r="I64" t="s">
        <v>4995</v>
      </c>
      <c r="J64" t="s">
        <v>4996</v>
      </c>
      <c r="K64" s="10">
        <v>45642</v>
      </c>
      <c r="L64" s="10">
        <v>45642.676038182901</v>
      </c>
      <c r="M64" t="e">
        <f>VLOOKUP(A64,#REF!,1,0)</f>
        <v>#REF!</v>
      </c>
    </row>
    <row r="65" spans="1:13">
      <c r="A65" t="s">
        <v>2613</v>
      </c>
      <c r="B65" t="s">
        <v>4989</v>
      </c>
      <c r="C65" t="s">
        <v>5010</v>
      </c>
      <c r="D65" t="s">
        <v>2601</v>
      </c>
      <c r="E65" t="s">
        <v>4991</v>
      </c>
      <c r="F65" t="s">
        <v>4999</v>
      </c>
      <c r="G65" t="s">
        <v>5000</v>
      </c>
      <c r="H65" t="s">
        <v>4994</v>
      </c>
      <c r="I65" t="s">
        <v>4995</v>
      </c>
      <c r="J65" t="s">
        <v>4996</v>
      </c>
      <c r="K65" s="10">
        <v>45642</v>
      </c>
      <c r="L65" s="10">
        <v>45642.676055497701</v>
      </c>
      <c r="M65" t="e">
        <f>VLOOKUP(A65,#REF!,1,0)</f>
        <v>#REF!</v>
      </c>
    </row>
    <row r="66" spans="1:13">
      <c r="A66" t="s">
        <v>2614</v>
      </c>
      <c r="B66" t="s">
        <v>4989</v>
      </c>
      <c r="C66" t="s">
        <v>5010</v>
      </c>
      <c r="D66" t="s">
        <v>2615</v>
      </c>
      <c r="E66" t="s">
        <v>4991</v>
      </c>
      <c r="F66" t="s">
        <v>4999</v>
      </c>
      <c r="G66" t="s">
        <v>5000</v>
      </c>
      <c r="H66" t="s">
        <v>4994</v>
      </c>
      <c r="I66" t="s">
        <v>4995</v>
      </c>
      <c r="J66" t="s">
        <v>4996</v>
      </c>
      <c r="K66" s="10">
        <v>45642</v>
      </c>
      <c r="L66" s="10">
        <v>45642.676066562497</v>
      </c>
      <c r="M66" t="e">
        <f>VLOOKUP(A66,#REF!,1,0)</f>
        <v>#REF!</v>
      </c>
    </row>
    <row r="67" spans="1:13">
      <c r="A67" t="s">
        <v>2617</v>
      </c>
      <c r="B67" t="s">
        <v>4989</v>
      </c>
      <c r="C67" t="s">
        <v>5010</v>
      </c>
      <c r="D67" t="s">
        <v>2615</v>
      </c>
      <c r="E67" t="s">
        <v>4991</v>
      </c>
      <c r="F67" t="s">
        <v>4999</v>
      </c>
      <c r="G67" t="s">
        <v>5000</v>
      </c>
      <c r="H67" t="s">
        <v>4994</v>
      </c>
      <c r="I67" t="s">
        <v>4995</v>
      </c>
      <c r="J67" t="s">
        <v>4996</v>
      </c>
      <c r="K67" s="10">
        <v>45642</v>
      </c>
      <c r="L67" s="10">
        <v>45642.676078078701</v>
      </c>
      <c r="M67" t="e">
        <f>VLOOKUP(A67,#REF!,1,0)</f>
        <v>#REF!</v>
      </c>
    </row>
    <row r="68" spans="1:13">
      <c r="A68" t="s">
        <v>2618</v>
      </c>
      <c r="B68" t="s">
        <v>4989</v>
      </c>
      <c r="C68" t="s">
        <v>5010</v>
      </c>
      <c r="D68" t="s">
        <v>2619</v>
      </c>
      <c r="E68" t="s">
        <v>4991</v>
      </c>
      <c r="F68" t="s">
        <v>4999</v>
      </c>
      <c r="G68" t="s">
        <v>5000</v>
      </c>
      <c r="H68" t="s">
        <v>4994</v>
      </c>
      <c r="I68" t="s">
        <v>4995</v>
      </c>
      <c r="J68" t="s">
        <v>4996</v>
      </c>
      <c r="K68" s="10">
        <v>45642</v>
      </c>
      <c r="L68" s="10">
        <v>45642.676089756897</v>
      </c>
      <c r="M68" t="e">
        <f>VLOOKUP(A68,#REF!,1,0)</f>
        <v>#REF!</v>
      </c>
    </row>
    <row r="69" spans="1:13">
      <c r="A69" t="s">
        <v>2620</v>
      </c>
      <c r="B69" t="s">
        <v>4989</v>
      </c>
      <c r="C69" t="s">
        <v>5010</v>
      </c>
      <c r="D69" t="s">
        <v>2621</v>
      </c>
      <c r="E69" t="s">
        <v>4991</v>
      </c>
      <c r="F69" t="s">
        <v>4999</v>
      </c>
      <c r="G69" t="s">
        <v>5000</v>
      </c>
      <c r="H69" t="s">
        <v>4994</v>
      </c>
      <c r="I69" t="s">
        <v>4995</v>
      </c>
      <c r="J69" t="s">
        <v>4996</v>
      </c>
      <c r="K69" s="10">
        <v>45642</v>
      </c>
      <c r="L69" s="10">
        <v>45642.6761026042</v>
      </c>
      <c r="M69" t="e">
        <f>VLOOKUP(A69,#REF!,1,0)</f>
        <v>#REF!</v>
      </c>
    </row>
    <row r="70" spans="1:13">
      <c r="A70" t="s">
        <v>2622</v>
      </c>
      <c r="B70" t="s">
        <v>4989</v>
      </c>
      <c r="C70" t="s">
        <v>5010</v>
      </c>
      <c r="D70" t="s">
        <v>2621</v>
      </c>
      <c r="E70" t="s">
        <v>4991</v>
      </c>
      <c r="F70" t="s">
        <v>4999</v>
      </c>
      <c r="G70" t="s">
        <v>5000</v>
      </c>
      <c r="H70" t="s">
        <v>4994</v>
      </c>
      <c r="I70" t="s">
        <v>4995</v>
      </c>
      <c r="J70" t="s">
        <v>4996</v>
      </c>
      <c r="K70" s="10">
        <v>45642</v>
      </c>
      <c r="L70" s="10">
        <v>45642.676115786999</v>
      </c>
      <c r="M70" t="e">
        <f>VLOOKUP(A70,#REF!,1,0)</f>
        <v>#REF!</v>
      </c>
    </row>
    <row r="71" spans="1:13">
      <c r="A71" t="s">
        <v>2623</v>
      </c>
      <c r="B71" t="s">
        <v>4989</v>
      </c>
      <c r="C71" t="s">
        <v>5010</v>
      </c>
      <c r="D71" t="s">
        <v>2621</v>
      </c>
      <c r="E71" t="s">
        <v>4991</v>
      </c>
      <c r="F71" t="s">
        <v>4999</v>
      </c>
      <c r="G71" t="s">
        <v>5000</v>
      </c>
      <c r="H71" t="s">
        <v>4994</v>
      </c>
      <c r="I71" t="s">
        <v>4995</v>
      </c>
      <c r="J71" t="s">
        <v>4996</v>
      </c>
      <c r="K71" s="10">
        <v>45642</v>
      </c>
      <c r="L71" s="10">
        <v>45642.676573773097</v>
      </c>
      <c r="M71" t="e">
        <f>VLOOKUP(A71,#REF!,1,0)</f>
        <v>#REF!</v>
      </c>
    </row>
    <row r="72" spans="1:13">
      <c r="A72" t="s">
        <v>2624</v>
      </c>
      <c r="B72" t="s">
        <v>4989</v>
      </c>
      <c r="C72" t="s">
        <v>5010</v>
      </c>
      <c r="D72" t="s">
        <v>2621</v>
      </c>
      <c r="E72" t="s">
        <v>4991</v>
      </c>
      <c r="F72" t="s">
        <v>4999</v>
      </c>
      <c r="G72" t="s">
        <v>5000</v>
      </c>
      <c r="H72" t="s">
        <v>4994</v>
      </c>
      <c r="I72" t="s">
        <v>4995</v>
      </c>
      <c r="J72" t="s">
        <v>4996</v>
      </c>
      <c r="K72" s="10">
        <v>45642</v>
      </c>
      <c r="L72" s="10">
        <v>45642.676128148101</v>
      </c>
      <c r="M72" t="e">
        <f>VLOOKUP(A72,#REF!,1,0)</f>
        <v>#REF!</v>
      </c>
    </row>
    <row r="73" spans="1:13">
      <c r="A73" t="s">
        <v>2625</v>
      </c>
      <c r="B73" t="s">
        <v>4989</v>
      </c>
      <c r="C73" t="s">
        <v>5010</v>
      </c>
      <c r="D73" t="s">
        <v>2621</v>
      </c>
      <c r="E73" t="s">
        <v>4991</v>
      </c>
      <c r="F73" t="s">
        <v>4999</v>
      </c>
      <c r="G73" t="s">
        <v>5000</v>
      </c>
      <c r="H73" t="s">
        <v>4994</v>
      </c>
      <c r="I73" t="s">
        <v>4995</v>
      </c>
      <c r="J73" t="s">
        <v>4996</v>
      </c>
      <c r="K73" s="10">
        <v>45642</v>
      </c>
      <c r="L73" s="10">
        <v>45642.676142407399</v>
      </c>
      <c r="M73" t="e">
        <f>VLOOKUP(A73,#REF!,1,0)</f>
        <v>#REF!</v>
      </c>
    </row>
    <row r="74" spans="1:13">
      <c r="A74" t="s">
        <v>2626</v>
      </c>
      <c r="B74" t="s">
        <v>4989</v>
      </c>
      <c r="C74" t="s">
        <v>5010</v>
      </c>
      <c r="D74" t="s">
        <v>2621</v>
      </c>
      <c r="E74" t="s">
        <v>4991</v>
      </c>
      <c r="F74" t="s">
        <v>4999</v>
      </c>
      <c r="G74" t="s">
        <v>5000</v>
      </c>
      <c r="H74" t="s">
        <v>4994</v>
      </c>
      <c r="I74" t="s">
        <v>4995</v>
      </c>
      <c r="J74" t="s">
        <v>4996</v>
      </c>
      <c r="K74" s="10">
        <v>45642</v>
      </c>
      <c r="L74" s="10">
        <v>45642.676598483798</v>
      </c>
      <c r="M74" t="e">
        <f>VLOOKUP(A74,#REF!,1,0)</f>
        <v>#REF!</v>
      </c>
    </row>
    <row r="75" spans="1:13">
      <c r="A75" t="s">
        <v>2627</v>
      </c>
      <c r="B75" t="s">
        <v>4989</v>
      </c>
      <c r="C75" t="s">
        <v>5010</v>
      </c>
      <c r="D75" t="s">
        <v>2621</v>
      </c>
      <c r="E75" t="s">
        <v>4991</v>
      </c>
      <c r="F75" t="s">
        <v>4999</v>
      </c>
      <c r="G75" t="s">
        <v>5000</v>
      </c>
      <c r="H75" t="s">
        <v>4994</v>
      </c>
      <c r="I75" t="s">
        <v>4995</v>
      </c>
      <c r="J75" t="s">
        <v>4996</v>
      </c>
      <c r="K75" s="10">
        <v>45642</v>
      </c>
      <c r="L75" s="10">
        <v>45642.676159259303</v>
      </c>
      <c r="M75" t="e">
        <f>VLOOKUP(A75,#REF!,1,0)</f>
        <v>#REF!</v>
      </c>
    </row>
    <row r="76" spans="1:13">
      <c r="A76" t="s">
        <v>2628</v>
      </c>
      <c r="B76" t="s">
        <v>4989</v>
      </c>
      <c r="C76" t="s">
        <v>5010</v>
      </c>
      <c r="D76" t="s">
        <v>2621</v>
      </c>
      <c r="E76" t="s">
        <v>4991</v>
      </c>
      <c r="F76" t="s">
        <v>4999</v>
      </c>
      <c r="G76" t="s">
        <v>5000</v>
      </c>
      <c r="H76" t="s">
        <v>4994</v>
      </c>
      <c r="I76" t="s">
        <v>4995</v>
      </c>
      <c r="J76" t="s">
        <v>4996</v>
      </c>
      <c r="K76" s="10">
        <v>45642</v>
      </c>
      <c r="L76" s="10">
        <v>45642.676171539402</v>
      </c>
      <c r="M76" t="e">
        <f>VLOOKUP(A76,#REF!,1,0)</f>
        <v>#REF!</v>
      </c>
    </row>
    <row r="77" spans="1:13">
      <c r="A77" t="s">
        <v>2629</v>
      </c>
      <c r="B77" t="s">
        <v>4989</v>
      </c>
      <c r="C77" t="s">
        <v>5010</v>
      </c>
      <c r="D77" t="s">
        <v>2621</v>
      </c>
      <c r="E77" t="s">
        <v>4991</v>
      </c>
      <c r="F77" t="s">
        <v>4999</v>
      </c>
      <c r="G77" t="s">
        <v>5000</v>
      </c>
      <c r="H77" t="s">
        <v>4994</v>
      </c>
      <c r="I77" t="s">
        <v>4995</v>
      </c>
      <c r="J77" t="s">
        <v>4996</v>
      </c>
      <c r="K77" s="10">
        <v>45642</v>
      </c>
      <c r="L77" s="10">
        <v>45642.676183414398</v>
      </c>
      <c r="M77" t="e">
        <f>VLOOKUP(A77,#REF!,1,0)</f>
        <v>#REF!</v>
      </c>
    </row>
    <row r="78" spans="1:13">
      <c r="A78" t="s">
        <v>2630</v>
      </c>
      <c r="B78" t="s">
        <v>4989</v>
      </c>
      <c r="C78" t="s">
        <v>5010</v>
      </c>
      <c r="D78" t="s">
        <v>2621</v>
      </c>
      <c r="E78" t="s">
        <v>4991</v>
      </c>
      <c r="F78" t="s">
        <v>4999</v>
      </c>
      <c r="G78" t="s">
        <v>5000</v>
      </c>
      <c r="H78" t="s">
        <v>4994</v>
      </c>
      <c r="I78" t="s">
        <v>4995</v>
      </c>
      <c r="J78" t="s">
        <v>4996</v>
      </c>
      <c r="K78" s="10">
        <v>45642</v>
      </c>
      <c r="L78" s="10">
        <v>45642.676195775501</v>
      </c>
      <c r="M78" t="e">
        <f>VLOOKUP(A78,#REF!,1,0)</f>
        <v>#REF!</v>
      </c>
    </row>
    <row r="79" spans="1:13">
      <c r="A79" t="s">
        <v>2631</v>
      </c>
      <c r="B79" t="s">
        <v>4989</v>
      </c>
      <c r="C79" t="s">
        <v>5010</v>
      </c>
      <c r="D79" t="s">
        <v>2621</v>
      </c>
      <c r="E79" t="s">
        <v>4991</v>
      </c>
      <c r="F79" t="s">
        <v>4999</v>
      </c>
      <c r="G79" t="s">
        <v>5000</v>
      </c>
      <c r="H79" t="s">
        <v>4994</v>
      </c>
      <c r="I79" t="s">
        <v>4995</v>
      </c>
      <c r="J79" t="s">
        <v>4996</v>
      </c>
      <c r="K79" s="10">
        <v>45642</v>
      </c>
      <c r="L79" s="10">
        <v>45642.676209687503</v>
      </c>
      <c r="M79" t="e">
        <f>VLOOKUP(A79,#REF!,1,0)</f>
        <v>#REF!</v>
      </c>
    </row>
    <row r="80" spans="1:13">
      <c r="A80" t="s">
        <v>2632</v>
      </c>
      <c r="B80" t="s">
        <v>4989</v>
      </c>
      <c r="C80" t="s">
        <v>5010</v>
      </c>
      <c r="D80" t="s">
        <v>2621</v>
      </c>
      <c r="E80" t="s">
        <v>4991</v>
      </c>
      <c r="F80" t="s">
        <v>4999</v>
      </c>
      <c r="G80" t="s">
        <v>5000</v>
      </c>
      <c r="H80" t="s">
        <v>4994</v>
      </c>
      <c r="I80" t="s">
        <v>4995</v>
      </c>
      <c r="J80" t="s">
        <v>4996</v>
      </c>
      <c r="K80" s="10">
        <v>45642</v>
      </c>
      <c r="L80" s="10">
        <v>45642.676222546303</v>
      </c>
      <c r="M80" t="e">
        <f>VLOOKUP(A80,#REF!,1,0)</f>
        <v>#REF!</v>
      </c>
    </row>
    <row r="81" spans="1:13">
      <c r="A81" t="s">
        <v>2547</v>
      </c>
      <c r="B81" t="s">
        <v>4989</v>
      </c>
      <c r="C81" t="s">
        <v>5013</v>
      </c>
      <c r="D81" t="s">
        <v>2548</v>
      </c>
      <c r="E81" t="s">
        <v>4991</v>
      </c>
      <c r="F81" t="s">
        <v>4999</v>
      </c>
      <c r="G81" t="s">
        <v>5000</v>
      </c>
      <c r="H81" t="s">
        <v>4994</v>
      </c>
      <c r="I81" t="s">
        <v>4995</v>
      </c>
      <c r="J81" t="s">
        <v>4996</v>
      </c>
      <c r="K81" s="10">
        <v>45641</v>
      </c>
      <c r="L81" s="10">
        <v>45642.469455173603</v>
      </c>
      <c r="M81" t="e">
        <f>VLOOKUP(A81,#REF!,1,0)</f>
        <v>#REF!</v>
      </c>
    </row>
    <row r="82" spans="1:13">
      <c r="A82" t="s">
        <v>2549</v>
      </c>
      <c r="B82" t="s">
        <v>4989</v>
      </c>
      <c r="C82" t="s">
        <v>5010</v>
      </c>
      <c r="D82" t="s">
        <v>2548</v>
      </c>
      <c r="E82" t="s">
        <v>4991</v>
      </c>
      <c r="F82" t="s">
        <v>4999</v>
      </c>
      <c r="G82" t="s">
        <v>5000</v>
      </c>
      <c r="H82" t="s">
        <v>4994</v>
      </c>
      <c r="I82" t="s">
        <v>4995</v>
      </c>
      <c r="J82" t="s">
        <v>4996</v>
      </c>
      <c r="K82" s="10">
        <v>45641</v>
      </c>
      <c r="L82" s="10">
        <v>45642.468598877298</v>
      </c>
      <c r="M82" t="e">
        <f>VLOOKUP(A82,#REF!,1,0)</f>
        <v>#REF!</v>
      </c>
    </row>
    <row r="83" spans="1:13">
      <c r="A83" t="s">
        <v>2550</v>
      </c>
      <c r="B83" t="s">
        <v>4989</v>
      </c>
      <c r="C83" t="s">
        <v>5010</v>
      </c>
      <c r="D83" t="s">
        <v>2548</v>
      </c>
      <c r="E83" t="s">
        <v>4991</v>
      </c>
      <c r="F83" t="s">
        <v>4999</v>
      </c>
      <c r="G83" t="s">
        <v>5000</v>
      </c>
      <c r="H83" t="s">
        <v>4994</v>
      </c>
      <c r="I83" t="s">
        <v>4995</v>
      </c>
      <c r="J83" t="s">
        <v>4996</v>
      </c>
      <c r="K83" s="10">
        <v>45641</v>
      </c>
      <c r="L83" s="10">
        <v>45642.468607314797</v>
      </c>
      <c r="M83" t="e">
        <f>VLOOKUP(A83,#REF!,1,0)</f>
        <v>#REF!</v>
      </c>
    </row>
    <row r="84" spans="1:13">
      <c r="A84" t="s">
        <v>2551</v>
      </c>
      <c r="B84" t="s">
        <v>4989</v>
      </c>
      <c r="C84" t="s">
        <v>5010</v>
      </c>
      <c r="D84" t="s">
        <v>2553</v>
      </c>
      <c r="E84" t="s">
        <v>4991</v>
      </c>
      <c r="F84" t="s">
        <v>4999</v>
      </c>
      <c r="G84" t="s">
        <v>5000</v>
      </c>
      <c r="H84" t="s">
        <v>4994</v>
      </c>
      <c r="I84" t="s">
        <v>4995</v>
      </c>
      <c r="J84" t="s">
        <v>4996</v>
      </c>
      <c r="K84" s="10">
        <v>45641</v>
      </c>
      <c r="L84" s="10">
        <v>45642.4686154398</v>
      </c>
      <c r="M84" t="e">
        <f>VLOOKUP(A84,#REF!,1,0)</f>
        <v>#REF!</v>
      </c>
    </row>
    <row r="85" spans="1:13">
      <c r="A85" t="s">
        <v>2552</v>
      </c>
      <c r="B85" t="s">
        <v>4989</v>
      </c>
      <c r="C85" t="s">
        <v>5010</v>
      </c>
      <c r="D85" t="s">
        <v>2553</v>
      </c>
      <c r="E85" t="s">
        <v>4991</v>
      </c>
      <c r="F85" t="s">
        <v>4999</v>
      </c>
      <c r="G85" t="s">
        <v>5000</v>
      </c>
      <c r="H85" t="s">
        <v>4994</v>
      </c>
      <c r="I85" t="s">
        <v>4995</v>
      </c>
      <c r="J85" t="s">
        <v>4996</v>
      </c>
      <c r="K85" s="10">
        <v>45641</v>
      </c>
      <c r="L85" s="10">
        <v>45642.468623009299</v>
      </c>
      <c r="M85" t="e">
        <f>VLOOKUP(A85,#REF!,1,0)</f>
        <v>#REF!</v>
      </c>
    </row>
    <row r="86" spans="1:13">
      <c r="A86" t="s">
        <v>2554</v>
      </c>
      <c r="B86" t="s">
        <v>4989</v>
      </c>
      <c r="C86" t="s">
        <v>5010</v>
      </c>
      <c r="D86" t="s">
        <v>2553</v>
      </c>
      <c r="E86" t="s">
        <v>4991</v>
      </c>
      <c r="F86" t="s">
        <v>4999</v>
      </c>
      <c r="G86" t="s">
        <v>5000</v>
      </c>
      <c r="H86" t="s">
        <v>4994</v>
      </c>
      <c r="I86" t="s">
        <v>4995</v>
      </c>
      <c r="J86" t="s">
        <v>4996</v>
      </c>
      <c r="K86" s="10">
        <v>45641</v>
      </c>
      <c r="L86" s="10">
        <v>45642.468633020799</v>
      </c>
      <c r="M86" t="e">
        <f>VLOOKUP(A86,#REF!,1,0)</f>
        <v>#REF!</v>
      </c>
    </row>
    <row r="87" spans="1:13">
      <c r="A87" t="s">
        <v>2555</v>
      </c>
      <c r="B87" t="s">
        <v>4989</v>
      </c>
      <c r="C87" t="s">
        <v>5010</v>
      </c>
      <c r="D87" t="s">
        <v>5019</v>
      </c>
      <c r="E87" t="s">
        <v>4991</v>
      </c>
      <c r="F87" t="s">
        <v>4999</v>
      </c>
      <c r="G87" t="s">
        <v>5000</v>
      </c>
      <c r="H87" t="s">
        <v>4994</v>
      </c>
      <c r="I87" t="s">
        <v>4995</v>
      </c>
      <c r="J87" t="s">
        <v>4996</v>
      </c>
      <c r="K87" s="10">
        <v>45641</v>
      </c>
      <c r="L87" s="10">
        <v>45642.4686396412</v>
      </c>
      <c r="M87" t="e">
        <f>VLOOKUP(A87,#REF!,1,0)</f>
        <v>#REF!</v>
      </c>
    </row>
    <row r="88" spans="1:13">
      <c r="A88" t="s">
        <v>2556</v>
      </c>
      <c r="B88" t="s">
        <v>4989</v>
      </c>
      <c r="C88" t="s">
        <v>5010</v>
      </c>
      <c r="D88" t="s">
        <v>5019</v>
      </c>
      <c r="E88" t="s">
        <v>4991</v>
      </c>
      <c r="F88" t="s">
        <v>4999</v>
      </c>
      <c r="G88" t="s">
        <v>5000</v>
      </c>
      <c r="H88" t="s">
        <v>4994</v>
      </c>
      <c r="I88" t="s">
        <v>4995</v>
      </c>
      <c r="J88" t="s">
        <v>4996</v>
      </c>
      <c r="K88" s="10">
        <v>45641</v>
      </c>
      <c r="L88" s="10">
        <v>45642.468646770802</v>
      </c>
      <c r="M88" t="e">
        <f>VLOOKUP(A88,#REF!,1,0)</f>
        <v>#REF!</v>
      </c>
    </row>
    <row r="89" spans="1:13">
      <c r="A89" t="s">
        <v>2557</v>
      </c>
      <c r="B89" t="s">
        <v>4989</v>
      </c>
      <c r="C89" t="s">
        <v>5010</v>
      </c>
      <c r="D89" t="s">
        <v>5019</v>
      </c>
      <c r="E89" t="s">
        <v>4991</v>
      </c>
      <c r="F89" t="s">
        <v>4999</v>
      </c>
      <c r="G89" t="s">
        <v>5000</v>
      </c>
      <c r="H89" t="s">
        <v>4994</v>
      </c>
      <c r="I89" t="s">
        <v>4995</v>
      </c>
      <c r="J89" t="s">
        <v>4996</v>
      </c>
      <c r="K89" s="10">
        <v>45641</v>
      </c>
      <c r="L89" s="10">
        <v>45642.468654374999</v>
      </c>
      <c r="M89" t="e">
        <f>VLOOKUP(A89,#REF!,1,0)</f>
        <v>#REF!</v>
      </c>
    </row>
    <row r="90" spans="1:13">
      <c r="A90" t="s">
        <v>2558</v>
      </c>
      <c r="B90" t="s">
        <v>4989</v>
      </c>
      <c r="C90" t="s">
        <v>5010</v>
      </c>
      <c r="D90" t="s">
        <v>5020</v>
      </c>
      <c r="E90" t="s">
        <v>4991</v>
      </c>
      <c r="F90" t="s">
        <v>4999</v>
      </c>
      <c r="G90" t="s">
        <v>5000</v>
      </c>
      <c r="H90" t="s">
        <v>4994</v>
      </c>
      <c r="I90" t="s">
        <v>4995</v>
      </c>
      <c r="J90" t="s">
        <v>4996</v>
      </c>
      <c r="K90" s="10">
        <v>45641</v>
      </c>
      <c r="L90" s="10">
        <v>45642.468663136598</v>
      </c>
      <c r="M90" t="e">
        <f>VLOOKUP(A90,#REF!,1,0)</f>
        <v>#REF!</v>
      </c>
    </row>
    <row r="91" spans="1:13">
      <c r="A91" t="s">
        <v>2559</v>
      </c>
      <c r="B91" t="s">
        <v>4989</v>
      </c>
      <c r="C91" t="s">
        <v>5010</v>
      </c>
      <c r="D91" t="s">
        <v>5020</v>
      </c>
      <c r="E91" t="s">
        <v>4991</v>
      </c>
      <c r="F91" t="s">
        <v>4999</v>
      </c>
      <c r="G91" t="s">
        <v>5000</v>
      </c>
      <c r="H91" t="s">
        <v>4994</v>
      </c>
      <c r="I91" t="s">
        <v>4995</v>
      </c>
      <c r="J91" t="s">
        <v>4996</v>
      </c>
      <c r="K91" s="10">
        <v>45641</v>
      </c>
      <c r="L91" s="10">
        <v>45642.4686708218</v>
      </c>
      <c r="M91" t="e">
        <f>VLOOKUP(A91,#REF!,1,0)</f>
        <v>#REF!</v>
      </c>
    </row>
    <row r="92" spans="1:13">
      <c r="A92" t="s">
        <v>2560</v>
      </c>
      <c r="B92" t="s">
        <v>4989</v>
      </c>
      <c r="C92" t="s">
        <v>5010</v>
      </c>
      <c r="D92" t="s">
        <v>5020</v>
      </c>
      <c r="E92" t="s">
        <v>4991</v>
      </c>
      <c r="F92" t="s">
        <v>4999</v>
      </c>
      <c r="G92" t="s">
        <v>5000</v>
      </c>
      <c r="H92" t="s">
        <v>4994</v>
      </c>
      <c r="I92" t="s">
        <v>4995</v>
      </c>
      <c r="J92" t="s">
        <v>4996</v>
      </c>
      <c r="K92" s="10">
        <v>45641</v>
      </c>
      <c r="L92" s="10">
        <v>45642.4686799306</v>
      </c>
      <c r="M92" t="e">
        <f>VLOOKUP(A92,#REF!,1,0)</f>
        <v>#REF!</v>
      </c>
    </row>
    <row r="93" spans="1:13">
      <c r="A93" t="s">
        <v>2561</v>
      </c>
      <c r="B93" t="s">
        <v>4989</v>
      </c>
      <c r="C93" t="s">
        <v>5010</v>
      </c>
      <c r="D93" t="s">
        <v>5021</v>
      </c>
      <c r="E93" t="s">
        <v>4991</v>
      </c>
      <c r="F93" t="s">
        <v>4999</v>
      </c>
      <c r="G93" t="s">
        <v>5000</v>
      </c>
      <c r="H93" t="s">
        <v>4994</v>
      </c>
      <c r="I93" t="s">
        <v>4995</v>
      </c>
      <c r="J93" t="s">
        <v>4996</v>
      </c>
      <c r="K93" s="10">
        <v>45641</v>
      </c>
      <c r="L93" s="10">
        <v>45642.468688541703</v>
      </c>
      <c r="M93" t="e">
        <f>VLOOKUP(A93,#REF!,1,0)</f>
        <v>#REF!</v>
      </c>
    </row>
    <row r="94" spans="1:13">
      <c r="A94" t="s">
        <v>2562</v>
      </c>
      <c r="B94" t="s">
        <v>4989</v>
      </c>
      <c r="C94" t="s">
        <v>5010</v>
      </c>
      <c r="D94" t="s">
        <v>2573</v>
      </c>
      <c r="E94" t="s">
        <v>4991</v>
      </c>
      <c r="F94" t="s">
        <v>4999</v>
      </c>
      <c r="G94" t="s">
        <v>5000</v>
      </c>
      <c r="H94" t="s">
        <v>4994</v>
      </c>
      <c r="I94" t="s">
        <v>4995</v>
      </c>
      <c r="J94" t="s">
        <v>4996</v>
      </c>
      <c r="K94" s="10">
        <v>45641</v>
      </c>
      <c r="L94" s="10">
        <v>45642.4686966667</v>
      </c>
      <c r="M94" t="e">
        <f>VLOOKUP(A94,#REF!,1,0)</f>
        <v>#REF!</v>
      </c>
    </row>
    <row r="95" spans="1:13">
      <c r="A95" t="s">
        <v>2563</v>
      </c>
      <c r="B95" t="s">
        <v>4989</v>
      </c>
      <c r="C95" t="s">
        <v>5010</v>
      </c>
      <c r="D95" t="s">
        <v>2573</v>
      </c>
      <c r="E95" t="s">
        <v>4991</v>
      </c>
      <c r="F95" t="s">
        <v>4999</v>
      </c>
      <c r="G95" t="s">
        <v>5000</v>
      </c>
      <c r="H95" t="s">
        <v>4994</v>
      </c>
      <c r="I95" t="s">
        <v>4995</v>
      </c>
      <c r="J95" t="s">
        <v>4996</v>
      </c>
      <c r="K95" s="10">
        <v>45641</v>
      </c>
      <c r="L95" s="10">
        <v>45642.468712395799</v>
      </c>
      <c r="M95" t="e">
        <f>VLOOKUP(A95,#REF!,1,0)</f>
        <v>#REF!</v>
      </c>
    </row>
    <row r="96" spans="1:13">
      <c r="A96" t="s">
        <v>2565</v>
      </c>
      <c r="B96" t="s">
        <v>4989</v>
      </c>
      <c r="C96" t="s">
        <v>5010</v>
      </c>
      <c r="D96" t="s">
        <v>2573</v>
      </c>
      <c r="E96" t="s">
        <v>4991</v>
      </c>
      <c r="F96" t="s">
        <v>4999</v>
      </c>
      <c r="G96" t="s">
        <v>5000</v>
      </c>
      <c r="H96" t="s">
        <v>4994</v>
      </c>
      <c r="I96" t="s">
        <v>4995</v>
      </c>
      <c r="J96" t="s">
        <v>4996</v>
      </c>
      <c r="K96" s="10">
        <v>45641</v>
      </c>
      <c r="L96" s="10">
        <v>45642.468722175901</v>
      </c>
      <c r="M96" t="e">
        <f>VLOOKUP(A96,#REF!,1,0)</f>
        <v>#REF!</v>
      </c>
    </row>
    <row r="97" spans="1:13">
      <c r="A97" t="s">
        <v>2566</v>
      </c>
      <c r="B97" t="s">
        <v>4989</v>
      </c>
      <c r="C97" t="s">
        <v>5010</v>
      </c>
      <c r="D97" t="s">
        <v>2573</v>
      </c>
      <c r="E97" t="s">
        <v>4991</v>
      </c>
      <c r="F97" t="s">
        <v>4999</v>
      </c>
      <c r="G97" t="s">
        <v>5000</v>
      </c>
      <c r="H97" t="s">
        <v>4994</v>
      </c>
      <c r="I97" t="s">
        <v>4995</v>
      </c>
      <c r="J97" t="s">
        <v>4996</v>
      </c>
      <c r="K97" s="10">
        <v>45641</v>
      </c>
      <c r="L97" s="10">
        <v>45642.468730844899</v>
      </c>
      <c r="M97" t="e">
        <f>VLOOKUP(A97,#REF!,1,0)</f>
        <v>#REF!</v>
      </c>
    </row>
    <row r="98" spans="1:13">
      <c r="A98" t="s">
        <v>2567</v>
      </c>
      <c r="B98" t="s">
        <v>4989</v>
      </c>
      <c r="C98" t="s">
        <v>5010</v>
      </c>
      <c r="D98" t="s">
        <v>2573</v>
      </c>
      <c r="E98" t="s">
        <v>4991</v>
      </c>
      <c r="F98" t="s">
        <v>4999</v>
      </c>
      <c r="G98" t="s">
        <v>5000</v>
      </c>
      <c r="H98" t="s">
        <v>4994</v>
      </c>
      <c r="I98" t="s">
        <v>4995</v>
      </c>
      <c r="J98" t="s">
        <v>4996</v>
      </c>
      <c r="K98" s="10">
        <v>45641</v>
      </c>
      <c r="L98" s="10">
        <v>45642.4687385301</v>
      </c>
      <c r="M98" t="e">
        <f>VLOOKUP(A98,#REF!,1,0)</f>
        <v>#REF!</v>
      </c>
    </row>
    <row r="99" spans="1:13">
      <c r="A99" t="s">
        <v>2568</v>
      </c>
      <c r="B99" t="s">
        <v>4989</v>
      </c>
      <c r="C99" t="s">
        <v>5010</v>
      </c>
      <c r="D99" t="s">
        <v>2573</v>
      </c>
      <c r="E99" t="s">
        <v>4991</v>
      </c>
      <c r="F99" t="s">
        <v>4999</v>
      </c>
      <c r="G99" t="s">
        <v>5000</v>
      </c>
      <c r="H99" t="s">
        <v>4994</v>
      </c>
      <c r="I99" t="s">
        <v>4995</v>
      </c>
      <c r="J99" t="s">
        <v>4996</v>
      </c>
      <c r="K99" s="10">
        <v>45641</v>
      </c>
      <c r="L99" s="10">
        <v>45642.468747210602</v>
      </c>
      <c r="M99" t="e">
        <f>VLOOKUP(A99,#REF!,1,0)</f>
        <v>#REF!</v>
      </c>
    </row>
    <row r="100" spans="1:13">
      <c r="A100" t="s">
        <v>2569</v>
      </c>
      <c r="B100" t="s">
        <v>4989</v>
      </c>
      <c r="C100" t="s">
        <v>5010</v>
      </c>
      <c r="D100" t="s">
        <v>2573</v>
      </c>
      <c r="E100" t="s">
        <v>4991</v>
      </c>
      <c r="F100" t="s">
        <v>4999</v>
      </c>
      <c r="G100" t="s">
        <v>5000</v>
      </c>
      <c r="H100" t="s">
        <v>4994</v>
      </c>
      <c r="I100" t="s">
        <v>4995</v>
      </c>
      <c r="J100" t="s">
        <v>4996</v>
      </c>
      <c r="K100" s="10">
        <v>45641</v>
      </c>
      <c r="L100" s="10">
        <v>45642.468755810201</v>
      </c>
      <c r="M100" t="e">
        <f>VLOOKUP(A100,#REF!,1,0)</f>
        <v>#REF!</v>
      </c>
    </row>
    <row r="101" spans="1:13">
      <c r="A101" t="s">
        <v>2570</v>
      </c>
      <c r="B101" t="s">
        <v>4989</v>
      </c>
      <c r="C101" t="s">
        <v>5010</v>
      </c>
      <c r="D101" t="s">
        <v>2573</v>
      </c>
      <c r="E101" t="s">
        <v>4991</v>
      </c>
      <c r="F101" t="s">
        <v>4999</v>
      </c>
      <c r="G101" t="s">
        <v>5000</v>
      </c>
      <c r="H101" t="s">
        <v>4994</v>
      </c>
      <c r="I101" t="s">
        <v>4995</v>
      </c>
      <c r="J101" t="s">
        <v>4996</v>
      </c>
      <c r="K101" s="10">
        <v>45641</v>
      </c>
      <c r="L101" s="10">
        <v>45642.468764004603</v>
      </c>
      <c r="M101" t="e">
        <f>VLOOKUP(A101,#REF!,1,0)</f>
        <v>#REF!</v>
      </c>
    </row>
    <row r="102" spans="1:13">
      <c r="A102" t="s">
        <v>2571</v>
      </c>
      <c r="B102" t="s">
        <v>4989</v>
      </c>
      <c r="C102" t="s">
        <v>5010</v>
      </c>
      <c r="D102" t="s">
        <v>2573</v>
      </c>
      <c r="E102" t="s">
        <v>4991</v>
      </c>
      <c r="F102" t="s">
        <v>4999</v>
      </c>
      <c r="G102" t="s">
        <v>5000</v>
      </c>
      <c r="H102" t="s">
        <v>4994</v>
      </c>
      <c r="I102" t="s">
        <v>4995</v>
      </c>
      <c r="J102" t="s">
        <v>4996</v>
      </c>
      <c r="K102" s="10">
        <v>45641</v>
      </c>
      <c r="L102" s="10">
        <v>45642.468775266199</v>
      </c>
      <c r="M102" t="e">
        <f>VLOOKUP(A102,#REF!,1,0)</f>
        <v>#REF!</v>
      </c>
    </row>
    <row r="103" spans="1:13">
      <c r="A103" t="s">
        <v>2572</v>
      </c>
      <c r="B103" t="s">
        <v>4989</v>
      </c>
      <c r="C103" t="s">
        <v>5010</v>
      </c>
      <c r="D103" t="s">
        <v>2573</v>
      </c>
      <c r="E103" t="s">
        <v>4991</v>
      </c>
      <c r="F103" t="s">
        <v>4999</v>
      </c>
      <c r="G103" t="s">
        <v>5000</v>
      </c>
      <c r="H103" t="s">
        <v>4994</v>
      </c>
      <c r="I103" t="s">
        <v>4995</v>
      </c>
      <c r="J103" t="s">
        <v>4996</v>
      </c>
      <c r="K103" s="10">
        <v>45641</v>
      </c>
      <c r="L103" s="10">
        <v>45642.468785023098</v>
      </c>
      <c r="M103" t="e">
        <f>VLOOKUP(A103,#REF!,1,0)</f>
        <v>#REF!</v>
      </c>
    </row>
    <row r="104" spans="1:13">
      <c r="A104" t="s">
        <v>2574</v>
      </c>
      <c r="B104" t="s">
        <v>4989</v>
      </c>
      <c r="C104" t="s">
        <v>5010</v>
      </c>
      <c r="D104" t="s">
        <v>2573</v>
      </c>
      <c r="E104" t="s">
        <v>4991</v>
      </c>
      <c r="F104" t="s">
        <v>4999</v>
      </c>
      <c r="G104" t="s">
        <v>5000</v>
      </c>
      <c r="H104" t="s">
        <v>4994</v>
      </c>
      <c r="I104" t="s">
        <v>4995</v>
      </c>
      <c r="J104" t="s">
        <v>4996</v>
      </c>
      <c r="K104" s="10">
        <v>45641</v>
      </c>
      <c r="L104" s="10">
        <v>45642.468793402797</v>
      </c>
      <c r="M104" t="e">
        <f>VLOOKUP(A104,#REF!,1,0)</f>
        <v>#REF!</v>
      </c>
    </row>
    <row r="105" spans="1:13">
      <c r="A105" t="s">
        <v>2575</v>
      </c>
      <c r="B105" t="s">
        <v>4989</v>
      </c>
      <c r="C105" t="s">
        <v>5010</v>
      </c>
      <c r="D105" t="s">
        <v>2576</v>
      </c>
      <c r="E105" t="s">
        <v>4991</v>
      </c>
      <c r="F105" t="s">
        <v>4999</v>
      </c>
      <c r="G105" t="s">
        <v>5000</v>
      </c>
      <c r="H105" t="s">
        <v>4994</v>
      </c>
      <c r="I105" t="s">
        <v>4995</v>
      </c>
      <c r="J105" t="s">
        <v>4996</v>
      </c>
      <c r="K105" s="10">
        <v>45641</v>
      </c>
      <c r="L105" s="10">
        <v>45642.468803865697</v>
      </c>
      <c r="M105" t="e">
        <f>VLOOKUP(A105,#REF!,1,0)</f>
        <v>#REF!</v>
      </c>
    </row>
    <row r="106" spans="1:13">
      <c r="A106" t="s">
        <v>2577</v>
      </c>
      <c r="B106" t="s">
        <v>4989</v>
      </c>
      <c r="C106" t="s">
        <v>5010</v>
      </c>
      <c r="D106" t="s">
        <v>2576</v>
      </c>
      <c r="E106" t="s">
        <v>4991</v>
      </c>
      <c r="F106" t="s">
        <v>4999</v>
      </c>
      <c r="G106" t="s">
        <v>5000</v>
      </c>
      <c r="H106" t="s">
        <v>4994</v>
      </c>
      <c r="I106" t="s">
        <v>4995</v>
      </c>
      <c r="J106" t="s">
        <v>4996</v>
      </c>
      <c r="K106" s="10">
        <v>45641</v>
      </c>
      <c r="L106" s="10">
        <v>45642.4688128704</v>
      </c>
      <c r="M106" t="e">
        <f>VLOOKUP(A106,#REF!,1,0)</f>
        <v>#REF!</v>
      </c>
    </row>
    <row r="107" spans="1:13">
      <c r="A107" t="s">
        <v>2578</v>
      </c>
      <c r="B107" t="s">
        <v>4989</v>
      </c>
      <c r="C107" t="s">
        <v>5010</v>
      </c>
      <c r="D107" t="s">
        <v>2576</v>
      </c>
      <c r="E107" t="s">
        <v>4991</v>
      </c>
      <c r="F107" t="s">
        <v>4999</v>
      </c>
      <c r="G107" t="s">
        <v>5000</v>
      </c>
      <c r="H107" t="s">
        <v>4994</v>
      </c>
      <c r="I107" t="s">
        <v>4995</v>
      </c>
      <c r="J107" t="s">
        <v>4996</v>
      </c>
      <c r="K107" s="10">
        <v>45641</v>
      </c>
      <c r="L107" s="10">
        <v>45642.468821134302</v>
      </c>
      <c r="M107" t="e">
        <f>VLOOKUP(A107,#REF!,1,0)</f>
        <v>#REF!</v>
      </c>
    </row>
    <row r="108" spans="1:13">
      <c r="A108" t="s">
        <v>2579</v>
      </c>
      <c r="B108" t="s">
        <v>4989</v>
      </c>
      <c r="C108" t="s">
        <v>5010</v>
      </c>
      <c r="D108" t="s">
        <v>2576</v>
      </c>
      <c r="E108" t="s">
        <v>4991</v>
      </c>
      <c r="F108" t="s">
        <v>4999</v>
      </c>
      <c r="G108" t="s">
        <v>5000</v>
      </c>
      <c r="H108" t="s">
        <v>4994</v>
      </c>
      <c r="I108" t="s">
        <v>4995</v>
      </c>
      <c r="J108" t="s">
        <v>4996</v>
      </c>
      <c r="K108" s="10">
        <v>45641</v>
      </c>
      <c r="L108" s="10">
        <v>45642.468830844897</v>
      </c>
      <c r="M108" t="e">
        <f>VLOOKUP(A108,#REF!,1,0)</f>
        <v>#REF!</v>
      </c>
    </row>
    <row r="109" spans="1:13">
      <c r="A109" t="s">
        <v>2580</v>
      </c>
      <c r="B109" t="s">
        <v>4989</v>
      </c>
      <c r="C109" t="s">
        <v>5010</v>
      </c>
      <c r="D109" t="s">
        <v>2581</v>
      </c>
      <c r="E109" t="s">
        <v>4991</v>
      </c>
      <c r="F109" t="s">
        <v>4999</v>
      </c>
      <c r="G109" t="s">
        <v>5000</v>
      </c>
      <c r="H109" t="s">
        <v>4994</v>
      </c>
      <c r="I109" t="s">
        <v>4995</v>
      </c>
      <c r="J109" t="s">
        <v>4996</v>
      </c>
      <c r="K109" s="10">
        <v>45641</v>
      </c>
      <c r="L109" s="10">
        <v>45642.468839305599</v>
      </c>
      <c r="M109" t="e">
        <f>VLOOKUP(A109,#REF!,1,0)</f>
        <v>#REF!</v>
      </c>
    </row>
    <row r="110" spans="1:13">
      <c r="A110" t="s">
        <v>2582</v>
      </c>
      <c r="B110" t="s">
        <v>4989</v>
      </c>
      <c r="C110" t="s">
        <v>5010</v>
      </c>
      <c r="D110" t="s">
        <v>2583</v>
      </c>
      <c r="E110" t="s">
        <v>4991</v>
      </c>
      <c r="F110" t="s">
        <v>4999</v>
      </c>
      <c r="G110" t="s">
        <v>5000</v>
      </c>
      <c r="H110" t="s">
        <v>4994</v>
      </c>
      <c r="I110" t="s">
        <v>4995</v>
      </c>
      <c r="J110" t="s">
        <v>4996</v>
      </c>
      <c r="K110" s="10">
        <v>45641</v>
      </c>
      <c r="L110" s="10">
        <v>45642.468850104196</v>
      </c>
      <c r="M110" t="e">
        <f>VLOOKUP(A110,#REF!,1,0)</f>
        <v>#REF!</v>
      </c>
    </row>
    <row r="111" spans="1:13">
      <c r="A111" t="s">
        <v>2584</v>
      </c>
      <c r="B111" t="s">
        <v>4989</v>
      </c>
      <c r="C111" t="s">
        <v>5010</v>
      </c>
      <c r="D111" t="s">
        <v>2585</v>
      </c>
      <c r="E111" t="s">
        <v>4991</v>
      </c>
      <c r="F111" t="s">
        <v>4999</v>
      </c>
      <c r="G111" t="s">
        <v>5000</v>
      </c>
      <c r="H111" t="s">
        <v>4994</v>
      </c>
      <c r="I111" t="s">
        <v>4995</v>
      </c>
      <c r="J111" t="s">
        <v>4996</v>
      </c>
      <c r="K111" s="10">
        <v>45641</v>
      </c>
      <c r="L111" s="10">
        <v>45642.468858506902</v>
      </c>
      <c r="M111" t="e">
        <f>VLOOKUP(A111,#REF!,1,0)</f>
        <v>#REF!</v>
      </c>
    </row>
    <row r="112" spans="1:13">
      <c r="A112" t="s">
        <v>2586</v>
      </c>
      <c r="B112" t="s">
        <v>4989</v>
      </c>
      <c r="C112" t="s">
        <v>5010</v>
      </c>
      <c r="D112" t="s">
        <v>2585</v>
      </c>
      <c r="E112" t="s">
        <v>4991</v>
      </c>
      <c r="F112" t="s">
        <v>4999</v>
      </c>
      <c r="G112" t="s">
        <v>5000</v>
      </c>
      <c r="H112" t="s">
        <v>4994</v>
      </c>
      <c r="I112" t="s">
        <v>4995</v>
      </c>
      <c r="J112" t="s">
        <v>4996</v>
      </c>
      <c r="K112" s="10">
        <v>45641</v>
      </c>
      <c r="L112" s="10">
        <v>45642.468868622702</v>
      </c>
      <c r="M112" t="e">
        <f>VLOOKUP(A112,#REF!,1,0)</f>
        <v>#REF!</v>
      </c>
    </row>
    <row r="113" spans="1:13">
      <c r="A113" t="s">
        <v>2587</v>
      </c>
      <c r="B113" t="s">
        <v>4989</v>
      </c>
      <c r="C113" t="s">
        <v>5010</v>
      </c>
      <c r="D113" t="s">
        <v>2588</v>
      </c>
      <c r="E113" t="s">
        <v>4991</v>
      </c>
      <c r="F113" t="s">
        <v>4999</v>
      </c>
      <c r="G113" t="s">
        <v>5000</v>
      </c>
      <c r="H113" t="s">
        <v>4994</v>
      </c>
      <c r="I113" t="s">
        <v>4995</v>
      </c>
      <c r="J113" t="s">
        <v>4996</v>
      </c>
      <c r="K113" s="10">
        <v>45641</v>
      </c>
      <c r="L113" s="10">
        <v>45642.468877245403</v>
      </c>
      <c r="M113" t="e">
        <f>VLOOKUP(A113,#REF!,1,0)</f>
        <v>#REF!</v>
      </c>
    </row>
    <row r="114" spans="1:13">
      <c r="A114" t="s">
        <v>2589</v>
      </c>
      <c r="B114" t="s">
        <v>4989</v>
      </c>
      <c r="C114" t="s">
        <v>5010</v>
      </c>
      <c r="D114" t="s">
        <v>5022</v>
      </c>
      <c r="E114" t="s">
        <v>4991</v>
      </c>
      <c r="F114" t="s">
        <v>4999</v>
      </c>
      <c r="G114" t="s">
        <v>5000</v>
      </c>
      <c r="H114" t="s">
        <v>4994</v>
      </c>
      <c r="I114" t="s">
        <v>4995</v>
      </c>
      <c r="J114" t="s">
        <v>4996</v>
      </c>
      <c r="K114" s="10">
        <v>45641</v>
      </c>
      <c r="L114" s="10">
        <v>45642.468885786999</v>
      </c>
      <c r="M114" t="e">
        <f>VLOOKUP(A114,#REF!,1,0)</f>
        <v>#REF!</v>
      </c>
    </row>
    <row r="115" spans="1:13">
      <c r="A115" t="s">
        <v>2590</v>
      </c>
      <c r="B115" t="s">
        <v>4989</v>
      </c>
      <c r="C115" t="s">
        <v>5010</v>
      </c>
      <c r="D115" t="s">
        <v>5022</v>
      </c>
      <c r="E115" t="s">
        <v>4991</v>
      </c>
      <c r="F115" t="s">
        <v>4999</v>
      </c>
      <c r="G115" t="s">
        <v>5000</v>
      </c>
      <c r="H115" t="s">
        <v>4994</v>
      </c>
      <c r="I115" t="s">
        <v>4995</v>
      </c>
      <c r="J115" t="s">
        <v>4996</v>
      </c>
      <c r="K115" s="10">
        <v>45641</v>
      </c>
      <c r="L115" s="10">
        <v>45642.468895740698</v>
      </c>
      <c r="M115" t="e">
        <f>VLOOKUP(A115,#REF!,1,0)</f>
        <v>#REF!</v>
      </c>
    </row>
    <row r="116" spans="1:13">
      <c r="A116" t="s">
        <v>2591</v>
      </c>
      <c r="B116" t="s">
        <v>4989</v>
      </c>
      <c r="C116" t="s">
        <v>5010</v>
      </c>
      <c r="D116" t="s">
        <v>5022</v>
      </c>
      <c r="E116" t="s">
        <v>4991</v>
      </c>
      <c r="F116" t="s">
        <v>4999</v>
      </c>
      <c r="G116" t="s">
        <v>5000</v>
      </c>
      <c r="H116" t="s">
        <v>4994</v>
      </c>
      <c r="I116" t="s">
        <v>4995</v>
      </c>
      <c r="J116" t="s">
        <v>4996</v>
      </c>
      <c r="K116" s="10">
        <v>45641</v>
      </c>
      <c r="L116" s="10">
        <v>45642.468905185196</v>
      </c>
      <c r="M116" t="e">
        <f>VLOOKUP(A116,#REF!,1,0)</f>
        <v>#REF!</v>
      </c>
    </row>
    <row r="117" spans="1:13">
      <c r="A117" t="s">
        <v>2592</v>
      </c>
      <c r="B117" t="s">
        <v>4989</v>
      </c>
      <c r="C117" t="s">
        <v>5010</v>
      </c>
      <c r="D117" t="s">
        <v>5022</v>
      </c>
      <c r="E117" t="s">
        <v>4991</v>
      </c>
      <c r="F117" t="s">
        <v>4999</v>
      </c>
      <c r="G117" t="s">
        <v>5000</v>
      </c>
      <c r="H117" t="s">
        <v>4994</v>
      </c>
      <c r="I117" t="s">
        <v>4995</v>
      </c>
      <c r="J117" t="s">
        <v>4996</v>
      </c>
      <c r="K117" s="10">
        <v>45641</v>
      </c>
      <c r="L117" s="10">
        <v>45642.468916620397</v>
      </c>
      <c r="M117" t="e">
        <f>VLOOKUP(A117,#REF!,1,0)</f>
        <v>#REF!</v>
      </c>
    </row>
    <row r="118" spans="1:13">
      <c r="A118" t="s">
        <v>2593</v>
      </c>
      <c r="B118" t="s">
        <v>4989</v>
      </c>
      <c r="C118" t="s">
        <v>5010</v>
      </c>
      <c r="D118" t="s">
        <v>5022</v>
      </c>
      <c r="E118" t="s">
        <v>4991</v>
      </c>
      <c r="F118" t="s">
        <v>4999</v>
      </c>
      <c r="G118" t="s">
        <v>5000</v>
      </c>
      <c r="H118" t="s">
        <v>4994</v>
      </c>
      <c r="I118" t="s">
        <v>4995</v>
      </c>
      <c r="J118" t="s">
        <v>4996</v>
      </c>
      <c r="K118" s="10">
        <v>45641</v>
      </c>
      <c r="L118" s="10">
        <v>45642.468926562498</v>
      </c>
      <c r="M118" t="e">
        <f>VLOOKUP(A118,#REF!,1,0)</f>
        <v>#REF!</v>
      </c>
    </row>
    <row r="119" spans="1:13">
      <c r="A119" t="s">
        <v>2594</v>
      </c>
      <c r="B119" t="s">
        <v>4989</v>
      </c>
      <c r="C119" t="s">
        <v>5010</v>
      </c>
      <c r="D119" t="s">
        <v>5022</v>
      </c>
      <c r="E119" t="s">
        <v>4991</v>
      </c>
      <c r="F119" t="s">
        <v>4999</v>
      </c>
      <c r="G119" t="s">
        <v>5000</v>
      </c>
      <c r="H119" t="s">
        <v>4994</v>
      </c>
      <c r="I119" t="s">
        <v>4995</v>
      </c>
      <c r="J119" t="s">
        <v>4996</v>
      </c>
      <c r="K119" s="10">
        <v>45641</v>
      </c>
      <c r="L119" s="10">
        <v>45642.468937233803</v>
      </c>
      <c r="M119" t="e">
        <f>VLOOKUP(A119,#REF!,1,0)</f>
        <v>#REF!</v>
      </c>
    </row>
    <row r="120" spans="1:13">
      <c r="A120" t="s">
        <v>2595</v>
      </c>
      <c r="B120" t="s">
        <v>4989</v>
      </c>
      <c r="C120" t="s">
        <v>5010</v>
      </c>
      <c r="D120" t="s">
        <v>5022</v>
      </c>
      <c r="E120" t="s">
        <v>4991</v>
      </c>
      <c r="F120" t="s">
        <v>4999</v>
      </c>
      <c r="G120" t="s">
        <v>5000</v>
      </c>
      <c r="H120" t="s">
        <v>4994</v>
      </c>
      <c r="I120" t="s">
        <v>4995</v>
      </c>
      <c r="J120" t="s">
        <v>4996</v>
      </c>
      <c r="K120" s="10">
        <v>45641</v>
      </c>
      <c r="L120" s="10">
        <v>45642.468947511603</v>
      </c>
      <c r="M120" t="e">
        <f>VLOOKUP(A120,#REF!,1,0)</f>
        <v>#REF!</v>
      </c>
    </row>
    <row r="121" spans="1:13">
      <c r="A121" t="s">
        <v>2596</v>
      </c>
      <c r="B121" t="s">
        <v>4989</v>
      </c>
      <c r="C121" t="s">
        <v>5010</v>
      </c>
      <c r="D121" t="s">
        <v>5022</v>
      </c>
      <c r="E121" t="s">
        <v>4991</v>
      </c>
      <c r="F121" t="s">
        <v>4999</v>
      </c>
      <c r="G121" t="s">
        <v>5000</v>
      </c>
      <c r="H121" t="s">
        <v>4994</v>
      </c>
      <c r="I121" t="s">
        <v>4995</v>
      </c>
      <c r="J121" t="s">
        <v>4996</v>
      </c>
      <c r="K121" s="10">
        <v>45641</v>
      </c>
      <c r="L121" s="10">
        <v>45642.468957303201</v>
      </c>
      <c r="M121" t="e">
        <f>VLOOKUP(A121,#REF!,1,0)</f>
        <v>#REF!</v>
      </c>
    </row>
    <row r="122" spans="1:13">
      <c r="A122" t="s">
        <v>2597</v>
      </c>
      <c r="B122" t="s">
        <v>4989</v>
      </c>
      <c r="C122" t="s">
        <v>5010</v>
      </c>
      <c r="D122" t="s">
        <v>5022</v>
      </c>
      <c r="E122" t="s">
        <v>4991</v>
      </c>
      <c r="F122" t="s">
        <v>4999</v>
      </c>
      <c r="G122" t="s">
        <v>5000</v>
      </c>
      <c r="H122" t="s">
        <v>4994</v>
      </c>
      <c r="I122" t="s">
        <v>4995</v>
      </c>
      <c r="J122" t="s">
        <v>4996</v>
      </c>
      <c r="K122" s="10">
        <v>45641</v>
      </c>
      <c r="L122" s="10">
        <v>45642.4689667477</v>
      </c>
      <c r="M122" t="e">
        <f>VLOOKUP(A122,#REF!,1,0)</f>
        <v>#REF!</v>
      </c>
    </row>
    <row r="123" spans="1:13">
      <c r="A123" t="s">
        <v>2633</v>
      </c>
      <c r="B123" t="s">
        <v>4989</v>
      </c>
      <c r="C123" t="s">
        <v>5010</v>
      </c>
      <c r="D123" t="s">
        <v>2634</v>
      </c>
      <c r="E123" t="s">
        <v>4991</v>
      </c>
      <c r="F123" t="s">
        <v>4999</v>
      </c>
      <c r="G123" t="s">
        <v>5000</v>
      </c>
      <c r="H123" t="s">
        <v>4994</v>
      </c>
      <c r="I123" t="s">
        <v>4995</v>
      </c>
      <c r="J123" t="s">
        <v>4996</v>
      </c>
      <c r="K123" s="10">
        <v>45647</v>
      </c>
      <c r="L123" s="10">
        <v>45647.423542187498</v>
      </c>
      <c r="M123" t="e">
        <f>VLOOKUP(A123,#REF!,1,0)</f>
        <v>#REF!</v>
      </c>
    </row>
    <row r="124" spans="1:13">
      <c r="A124" t="s">
        <v>2517</v>
      </c>
      <c r="B124" t="s">
        <v>4989</v>
      </c>
      <c r="C124" t="s">
        <v>5015</v>
      </c>
      <c r="D124" t="s">
        <v>5023</v>
      </c>
      <c r="E124" t="s">
        <v>4991</v>
      </c>
      <c r="F124" t="s">
        <v>4992</v>
      </c>
      <c r="G124" t="s">
        <v>4993</v>
      </c>
      <c r="H124" t="s">
        <v>5024</v>
      </c>
      <c r="I124" t="s">
        <v>4995</v>
      </c>
      <c r="J124" t="s">
        <v>4996</v>
      </c>
      <c r="K124" s="10">
        <v>45623</v>
      </c>
      <c r="L124" s="10">
        <v>45626.745296655099</v>
      </c>
      <c r="M124" t="e">
        <f>VLOOKUP(A124,#REF!,1,0)</f>
        <v>#REF!</v>
      </c>
    </row>
    <row r="125" spans="1:13">
      <c r="A125" t="s">
        <v>2517</v>
      </c>
      <c r="B125" t="s">
        <v>4989</v>
      </c>
      <c r="C125" t="s">
        <v>5002</v>
      </c>
      <c r="D125" t="s">
        <v>5023</v>
      </c>
      <c r="E125" t="s">
        <v>4991</v>
      </c>
      <c r="F125" t="s">
        <v>4992</v>
      </c>
      <c r="G125" t="s">
        <v>4993</v>
      </c>
      <c r="H125" t="s">
        <v>5024</v>
      </c>
      <c r="I125" t="s">
        <v>4995</v>
      </c>
      <c r="J125" t="s">
        <v>4996</v>
      </c>
      <c r="K125" s="10">
        <v>45623</v>
      </c>
      <c r="L125" s="10">
        <v>45626.745297187503</v>
      </c>
      <c r="M125" t="e">
        <f>VLOOKUP(A125,#REF!,1,0)</f>
        <v>#REF!</v>
      </c>
    </row>
    <row r="126" spans="1:13">
      <c r="A126" t="s">
        <v>5025</v>
      </c>
      <c r="B126" t="s">
        <v>5003</v>
      </c>
      <c r="C126" t="s">
        <v>5001</v>
      </c>
      <c r="D126" t="s">
        <v>5026</v>
      </c>
      <c r="E126" t="s">
        <v>4991</v>
      </c>
      <c r="F126" t="s">
        <v>4992</v>
      </c>
      <c r="G126" t="s">
        <v>4993</v>
      </c>
      <c r="H126" t="s">
        <v>4994</v>
      </c>
      <c r="I126" t="s">
        <v>4995</v>
      </c>
      <c r="J126" t="s">
        <v>4996</v>
      </c>
      <c r="K126" s="10">
        <v>45612</v>
      </c>
      <c r="L126" s="10">
        <v>45621.480943020797</v>
      </c>
      <c r="M126" t="e">
        <f>VLOOKUP(A126,#REF!,1,0)</f>
        <v>#REF!</v>
      </c>
    </row>
    <row r="127" spans="1:13">
      <c r="A127" t="s">
        <v>2545</v>
      </c>
      <c r="B127" t="s">
        <v>4989</v>
      </c>
      <c r="C127" t="s">
        <v>5004</v>
      </c>
      <c r="D127" t="s">
        <v>2546</v>
      </c>
      <c r="E127" t="s">
        <v>4991</v>
      </c>
      <c r="F127" t="s">
        <v>4992</v>
      </c>
      <c r="G127" t="s">
        <v>4993</v>
      </c>
      <c r="H127" t="s">
        <v>4994</v>
      </c>
      <c r="I127" t="s">
        <v>4995</v>
      </c>
      <c r="J127" t="s">
        <v>4996</v>
      </c>
      <c r="K127" s="10">
        <v>45640</v>
      </c>
      <c r="L127" s="10">
        <v>45640.747402928202</v>
      </c>
      <c r="M127" t="e">
        <f>VLOOKUP(A127,#REF!,1,0)</f>
        <v>#REF!</v>
      </c>
    </row>
    <row r="128" spans="1:13">
      <c r="A128" t="s">
        <v>2543</v>
      </c>
      <c r="B128" t="s">
        <v>5003</v>
      </c>
      <c r="C128" t="s">
        <v>4998</v>
      </c>
      <c r="D128" t="s">
        <v>2544</v>
      </c>
      <c r="E128" t="s">
        <v>4991</v>
      </c>
      <c r="F128" t="s">
        <v>5011</v>
      </c>
      <c r="G128" t="s">
        <v>5012</v>
      </c>
      <c r="H128" t="s">
        <v>4994</v>
      </c>
      <c r="I128" t="s">
        <v>4995</v>
      </c>
      <c r="J128" t="s">
        <v>4996</v>
      </c>
      <c r="K128" s="10">
        <v>45636</v>
      </c>
      <c r="L128" s="10">
        <v>45648.366396030098</v>
      </c>
      <c r="M128" t="e">
        <f>VLOOKUP(A128,#REF!,1,0)</f>
        <v>#REF!</v>
      </c>
    </row>
    <row r="137" spans="1:1">
      <c r="A137" t="s">
        <v>2467</v>
      </c>
    </row>
    <row r="138" spans="1:1">
      <c r="A138" t="s">
        <v>2470</v>
      </c>
    </row>
    <row r="139" spans="1:1">
      <c r="A139" t="s">
        <v>2471</v>
      </c>
    </row>
    <row r="140" spans="1:1">
      <c r="A140" t="s">
        <v>2473</v>
      </c>
    </row>
    <row r="141" spans="1:1">
      <c r="A141" t="s">
        <v>2475</v>
      </c>
    </row>
    <row r="142" spans="1:1">
      <c r="A142" t="s">
        <v>2476</v>
      </c>
    </row>
    <row r="143" spans="1:1">
      <c r="A143" t="s">
        <v>5025</v>
      </c>
    </row>
    <row r="144" spans="1:1">
      <c r="A144" t="s">
        <v>2477</v>
      </c>
    </row>
    <row r="145" spans="1:1">
      <c r="A145" t="s">
        <v>2480</v>
      </c>
    </row>
    <row r="146" spans="1:1">
      <c r="A146" t="s">
        <v>2481</v>
      </c>
    </row>
    <row r="147" spans="1:1">
      <c r="A147" t="s">
        <v>2483</v>
      </c>
    </row>
    <row r="148" spans="1:1">
      <c r="A148" t="s">
        <v>2486</v>
      </c>
    </row>
    <row r="149" spans="1:1">
      <c r="A149" t="s">
        <v>2487</v>
      </c>
    </row>
    <row r="150" spans="1:1">
      <c r="A150" t="s">
        <v>2489</v>
      </c>
    </row>
    <row r="151" spans="1:1">
      <c r="A151" t="s">
        <v>2489</v>
      </c>
    </row>
    <row r="152" spans="1:1">
      <c r="A152" t="s">
        <v>2492</v>
      </c>
    </row>
    <row r="153" spans="1:1">
      <c r="A153" t="s">
        <v>2493</v>
      </c>
    </row>
    <row r="154" spans="1:1">
      <c r="A154" t="s">
        <v>2494</v>
      </c>
    </row>
    <row r="155" spans="1:1">
      <c r="A155" t="s">
        <v>2495</v>
      </c>
    </row>
    <row r="156" spans="1:1">
      <c r="A156" t="s">
        <v>2496</v>
      </c>
    </row>
    <row r="157" spans="1:1">
      <c r="A157" t="s">
        <v>2497</v>
      </c>
    </row>
    <row r="158" spans="1:1">
      <c r="A158" t="s">
        <v>2498</v>
      </c>
    </row>
    <row r="159" spans="1:1">
      <c r="A159" t="s">
        <v>2500</v>
      </c>
    </row>
    <row r="160" spans="1:1">
      <c r="A160" t="s">
        <v>2502</v>
      </c>
    </row>
    <row r="161" spans="1:1">
      <c r="A161" t="s">
        <v>2503</v>
      </c>
    </row>
    <row r="162" spans="1:1">
      <c r="A162" t="s">
        <v>2504</v>
      </c>
    </row>
    <row r="163" spans="1:1">
      <c r="A163" t="s">
        <v>2505</v>
      </c>
    </row>
    <row r="164" spans="1:1">
      <c r="A164" t="s">
        <v>2517</v>
      </c>
    </row>
    <row r="165" spans="1:1">
      <c r="A165" t="s">
        <v>2506</v>
      </c>
    </row>
    <row r="166" spans="1:1">
      <c r="A166" t="s">
        <v>2508</v>
      </c>
    </row>
    <row r="167" spans="1:1">
      <c r="A167" t="s">
        <v>2512</v>
      </c>
    </row>
    <row r="168" spans="1:1">
      <c r="A168" t="s">
        <v>2513</v>
      </c>
    </row>
    <row r="169" spans="1:1">
      <c r="A169" t="s">
        <v>2514</v>
      </c>
    </row>
    <row r="170" spans="1:1">
      <c r="A170" t="s">
        <v>2517</v>
      </c>
    </row>
    <row r="171" spans="1:1">
      <c r="A171" t="s">
        <v>2518</v>
      </c>
    </row>
    <row r="172" spans="1:1">
      <c r="A172" t="s">
        <v>2520</v>
      </c>
    </row>
    <row r="173" spans="1:1">
      <c r="A173" t="s">
        <v>2521</v>
      </c>
    </row>
    <row r="174" spans="1:1">
      <c r="A174" t="s">
        <v>2522</v>
      </c>
    </row>
    <row r="175" spans="1:1">
      <c r="A175" t="s">
        <v>2523</v>
      </c>
    </row>
    <row r="176" spans="1:1">
      <c r="A176" t="s">
        <v>2525</v>
      </c>
    </row>
    <row r="177" spans="1:1">
      <c r="A177" t="s">
        <v>2526</v>
      </c>
    </row>
    <row r="178" spans="1:1">
      <c r="A178" t="s">
        <v>2527</v>
      </c>
    </row>
    <row r="179" spans="1:1">
      <c r="A179" t="s">
        <v>2528</v>
      </c>
    </row>
    <row r="180" spans="1:1">
      <c r="A180" t="s">
        <v>2529</v>
      </c>
    </row>
    <row r="181" spans="1:1">
      <c r="A181" t="s">
        <v>2531</v>
      </c>
    </row>
    <row r="182" spans="1:1">
      <c r="A182" t="s">
        <v>2532</v>
      </c>
    </row>
    <row r="183" spans="1:1">
      <c r="A183" t="s">
        <v>2533</v>
      </c>
    </row>
    <row r="184" spans="1:1">
      <c r="A184" t="s">
        <v>2535</v>
      </c>
    </row>
    <row r="185" spans="1:1">
      <c r="A185" t="s">
        <v>2536</v>
      </c>
    </row>
    <row r="186" spans="1:1">
      <c r="A186" t="s">
        <v>2538</v>
      </c>
    </row>
    <row r="187" spans="1:1">
      <c r="A187" t="s">
        <v>2539</v>
      </c>
    </row>
    <row r="188" spans="1:1">
      <c r="A188" t="s">
        <v>2542</v>
      </c>
    </row>
    <row r="189" spans="1:1">
      <c r="A189" t="s">
        <v>2543</v>
      </c>
    </row>
    <row r="190" spans="1:1">
      <c r="A190" t="s">
        <v>2545</v>
      </c>
    </row>
    <row r="191" spans="1:1">
      <c r="A191" t="s">
        <v>2547</v>
      </c>
    </row>
    <row r="192" spans="1:1">
      <c r="A192" t="s">
        <v>2549</v>
      </c>
    </row>
    <row r="193" spans="1:1">
      <c r="A193" t="s">
        <v>2550</v>
      </c>
    </row>
    <row r="194" spans="1:1">
      <c r="A194" t="s">
        <v>2551</v>
      </c>
    </row>
    <row r="195" spans="1:1">
      <c r="A195" t="s">
        <v>2552</v>
      </c>
    </row>
    <row r="196" spans="1:1">
      <c r="A196" t="s">
        <v>2554</v>
      </c>
    </row>
    <row r="197" spans="1:1">
      <c r="A197" t="s">
        <v>2555</v>
      </c>
    </row>
    <row r="198" spans="1:1">
      <c r="A198" t="s">
        <v>2556</v>
      </c>
    </row>
    <row r="199" spans="1:1">
      <c r="A199" t="s">
        <v>2557</v>
      </c>
    </row>
    <row r="200" spans="1:1">
      <c r="A200" t="s">
        <v>2558</v>
      </c>
    </row>
    <row r="201" spans="1:1">
      <c r="A201" t="s">
        <v>2559</v>
      </c>
    </row>
    <row r="202" spans="1:1">
      <c r="A202" t="s">
        <v>2560</v>
      </c>
    </row>
    <row r="203" spans="1:1">
      <c r="A203" t="s">
        <v>2561</v>
      </c>
    </row>
    <row r="204" spans="1:1">
      <c r="A204" t="s">
        <v>2562</v>
      </c>
    </row>
    <row r="205" spans="1:1">
      <c r="A205" t="s">
        <v>2563</v>
      </c>
    </row>
    <row r="206" spans="1:1">
      <c r="A206" t="s">
        <v>2565</v>
      </c>
    </row>
    <row r="207" spans="1:1">
      <c r="A207" t="s">
        <v>2566</v>
      </c>
    </row>
    <row r="208" spans="1:1">
      <c r="A208" t="s">
        <v>2567</v>
      </c>
    </row>
    <row r="209" spans="1:1">
      <c r="A209" t="s">
        <v>2568</v>
      </c>
    </row>
    <row r="210" spans="1:1">
      <c r="A210" t="s">
        <v>2569</v>
      </c>
    </row>
    <row r="211" spans="1:1">
      <c r="A211" t="s">
        <v>2570</v>
      </c>
    </row>
    <row r="212" spans="1:1">
      <c r="A212" t="s">
        <v>2571</v>
      </c>
    </row>
    <row r="213" spans="1:1">
      <c r="A213" t="s">
        <v>2572</v>
      </c>
    </row>
    <row r="214" spans="1:1">
      <c r="A214" t="s">
        <v>2574</v>
      </c>
    </row>
    <row r="215" spans="1:1">
      <c r="A215" t="s">
        <v>2575</v>
      </c>
    </row>
    <row r="216" spans="1:1">
      <c r="A216" t="s">
        <v>2577</v>
      </c>
    </row>
    <row r="217" spans="1:1">
      <c r="A217" t="s">
        <v>2578</v>
      </c>
    </row>
    <row r="218" spans="1:1">
      <c r="A218" t="s">
        <v>2579</v>
      </c>
    </row>
    <row r="219" spans="1:1">
      <c r="A219" t="s">
        <v>2580</v>
      </c>
    </row>
    <row r="220" spans="1:1">
      <c r="A220" t="s">
        <v>2582</v>
      </c>
    </row>
    <row r="221" spans="1:1">
      <c r="A221" t="s">
        <v>2584</v>
      </c>
    </row>
    <row r="222" spans="1:1">
      <c r="A222" t="s">
        <v>2586</v>
      </c>
    </row>
    <row r="223" spans="1:1">
      <c r="A223" t="s">
        <v>2587</v>
      </c>
    </row>
    <row r="224" spans="1:1">
      <c r="A224" t="s">
        <v>2589</v>
      </c>
    </row>
    <row r="225" spans="1:1">
      <c r="A225" t="s">
        <v>2590</v>
      </c>
    </row>
    <row r="226" spans="1:1">
      <c r="A226" t="s">
        <v>2591</v>
      </c>
    </row>
    <row r="227" spans="1:1">
      <c r="A227" t="s">
        <v>2592</v>
      </c>
    </row>
    <row r="228" spans="1:1">
      <c r="A228" t="s">
        <v>2593</v>
      </c>
    </row>
    <row r="229" spans="1:1">
      <c r="A229" t="s">
        <v>2594</v>
      </c>
    </row>
    <row r="230" spans="1:1">
      <c r="A230" t="s">
        <v>2595</v>
      </c>
    </row>
    <row r="231" spans="1:1">
      <c r="A231" t="s">
        <v>2596</v>
      </c>
    </row>
    <row r="232" spans="1:1">
      <c r="A232" t="s">
        <v>2597</v>
      </c>
    </row>
    <row r="233" spans="1:1">
      <c r="A233" t="s">
        <v>2598</v>
      </c>
    </row>
    <row r="234" spans="1:1">
      <c r="A234" t="s">
        <v>2600</v>
      </c>
    </row>
    <row r="235" spans="1:1">
      <c r="A235" t="s">
        <v>2603</v>
      </c>
    </row>
    <row r="236" spans="1:1">
      <c r="A236" t="s">
        <v>2604</v>
      </c>
    </row>
    <row r="237" spans="1:1">
      <c r="A237" t="s">
        <v>2605</v>
      </c>
    </row>
    <row r="238" spans="1:1">
      <c r="A238" t="s">
        <v>2606</v>
      </c>
    </row>
    <row r="239" spans="1:1">
      <c r="A239" t="s">
        <v>2607</v>
      </c>
    </row>
    <row r="240" spans="1:1">
      <c r="A240" t="s">
        <v>2608</v>
      </c>
    </row>
    <row r="241" spans="1:1">
      <c r="A241" t="s">
        <v>2609</v>
      </c>
    </row>
    <row r="242" spans="1:1">
      <c r="A242" t="s">
        <v>2610</v>
      </c>
    </row>
    <row r="243" spans="1:1">
      <c r="A243" t="s">
        <v>2611</v>
      </c>
    </row>
    <row r="244" spans="1:1">
      <c r="A244" t="s">
        <v>2612</v>
      </c>
    </row>
    <row r="245" spans="1:1">
      <c r="A245" t="s">
        <v>2613</v>
      </c>
    </row>
    <row r="246" spans="1:1">
      <c r="A246" t="s">
        <v>2614</v>
      </c>
    </row>
    <row r="247" spans="1:1">
      <c r="A247" t="s">
        <v>2617</v>
      </c>
    </row>
    <row r="248" spans="1:1">
      <c r="A248" t="s">
        <v>2618</v>
      </c>
    </row>
    <row r="249" spans="1:1">
      <c r="A249" t="s">
        <v>2620</v>
      </c>
    </row>
    <row r="250" spans="1:1">
      <c r="A250" t="s">
        <v>2622</v>
      </c>
    </row>
    <row r="251" spans="1:1">
      <c r="A251" t="s">
        <v>2623</v>
      </c>
    </row>
    <row r="252" spans="1:1">
      <c r="A252" t="s">
        <v>2624</v>
      </c>
    </row>
    <row r="253" spans="1:1">
      <c r="A253" t="s">
        <v>2625</v>
      </c>
    </row>
    <row r="254" spans="1:1">
      <c r="A254" t="s">
        <v>2626</v>
      </c>
    </row>
    <row r="255" spans="1:1">
      <c r="A255" t="s">
        <v>2627</v>
      </c>
    </row>
    <row r="256" spans="1:1">
      <c r="A256" t="s">
        <v>2628</v>
      </c>
    </row>
    <row r="257" spans="1:1">
      <c r="A257" t="s">
        <v>2629</v>
      </c>
    </row>
    <row r="258" spans="1:1">
      <c r="A258" t="s">
        <v>2630</v>
      </c>
    </row>
    <row r="259" spans="1:1">
      <c r="A259" t="s">
        <v>2631</v>
      </c>
    </row>
    <row r="260" spans="1:1">
      <c r="A260" t="s">
        <v>2632</v>
      </c>
    </row>
    <row r="261" spans="1:1">
      <c r="A261" t="s">
        <v>2633</v>
      </c>
    </row>
    <row r="262" spans="1:1">
      <c r="A262" t="s">
        <v>2636</v>
      </c>
    </row>
    <row r="263" spans="1:1">
      <c r="A263" t="s">
        <v>2639</v>
      </c>
    </row>
  </sheetData>
  <autoFilter ref="A1:M128"/>
  <conditionalFormatting sqref="A1:A1048576">
    <cfRule type="duplicateValues" dxfId="1" priority="1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ColWidth="9.109375" defaultRowHeight="13.2"/>
  <sheetData>
    <row r="1" spans="1:1" ht="15.6">
      <c r="A1" s="3" t="s">
        <v>2381</v>
      </c>
    </row>
    <row r="2" spans="1:1" ht="15">
      <c r="A2" s="5" t="s">
        <v>12</v>
      </c>
    </row>
    <row r="3" spans="1:1" ht="15">
      <c r="A3" s="5" t="s">
        <v>1330</v>
      </c>
    </row>
    <row r="4" spans="1:1" ht="15">
      <c r="A4" s="5" t="s">
        <v>1286</v>
      </c>
    </row>
    <row r="5" spans="1:1" ht="15">
      <c r="A5" s="5" t="s">
        <v>1288</v>
      </c>
    </row>
    <row r="6" spans="1:1" ht="15">
      <c r="A6" s="6" t="s">
        <v>2215</v>
      </c>
    </row>
    <row r="7" spans="1:1" ht="15">
      <c r="A7" s="5" t="s">
        <v>2331</v>
      </c>
    </row>
    <row r="8" spans="1:1" ht="15">
      <c r="A8" s="7" t="s">
        <v>2201</v>
      </c>
    </row>
    <row r="9" spans="1:1" ht="30">
      <c r="A9" s="7" t="s">
        <v>2205</v>
      </c>
    </row>
    <row r="10" spans="1:1" ht="15">
      <c r="A10" s="5" t="s">
        <v>2180</v>
      </c>
    </row>
    <row r="11" spans="1:1" ht="45">
      <c r="A11" s="7" t="s">
        <v>5027</v>
      </c>
    </row>
    <row r="12" spans="1:1" ht="15">
      <c r="A12" s="8" t="s">
        <v>1143</v>
      </c>
    </row>
    <row r="13" spans="1:1" ht="15">
      <c r="A13" s="8" t="s">
        <v>1019</v>
      </c>
    </row>
    <row r="14" spans="1:1" ht="15">
      <c r="A14" s="9" t="s">
        <v>1248</v>
      </c>
    </row>
    <row r="15" spans="1:1" ht="15">
      <c r="A15" s="9" t="s">
        <v>2176</v>
      </c>
    </row>
    <row r="16" spans="1:1" ht="15">
      <c r="A16" s="9" t="s">
        <v>2322</v>
      </c>
    </row>
    <row r="17" spans="1:1" ht="15">
      <c r="A17" s="9" t="s">
        <v>2225</v>
      </c>
    </row>
    <row r="18" spans="1:1" ht="15">
      <c r="A18" s="9" t="s">
        <v>2292</v>
      </c>
    </row>
    <row r="19" spans="1:1" ht="15">
      <c r="A19" s="9" t="s">
        <v>1099</v>
      </c>
    </row>
    <row r="20" spans="1:1" ht="15">
      <c r="A20" s="9" t="s">
        <v>2207</v>
      </c>
    </row>
    <row r="21" spans="1:1" ht="15">
      <c r="A21" s="9" t="s">
        <v>1304</v>
      </c>
    </row>
    <row r="22" spans="1:1" ht="15">
      <c r="A22" s="9" t="s">
        <v>2648</v>
      </c>
    </row>
    <row r="23" spans="1:1" ht="15">
      <c r="A23" s="9" t="s">
        <v>2174</v>
      </c>
    </row>
    <row r="24" spans="1:1" ht="15">
      <c r="A24" s="9" t="s">
        <v>2643</v>
      </c>
    </row>
    <row r="25" spans="1:1" ht="15">
      <c r="A25" s="9" t="s">
        <v>2646</v>
      </c>
    </row>
    <row r="26" spans="1:1" ht="15">
      <c r="A26" s="9" t="s">
        <v>1061</v>
      </c>
    </row>
    <row r="27" spans="1:1" ht="15">
      <c r="A27" s="9" t="s">
        <v>1025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2"/>
  <sheetViews>
    <sheetView workbookViewId="0">
      <selection activeCell="L38" sqref="L38"/>
    </sheetView>
  </sheetViews>
  <sheetFormatPr defaultColWidth="9.109375" defaultRowHeight="15"/>
  <cols>
    <col min="1" max="1" width="16.44140625" style="2" customWidth="1"/>
  </cols>
  <sheetData>
    <row r="1" spans="1:1" ht="15.6">
      <c r="A1" s="3" t="s">
        <v>2381</v>
      </c>
    </row>
    <row r="2" spans="1:1" ht="15.6">
      <c r="A2" s="3" t="s">
        <v>12</v>
      </c>
    </row>
    <row r="3" spans="1:1" ht="15.6">
      <c r="A3" s="3" t="s">
        <v>1330</v>
      </c>
    </row>
    <row r="4" spans="1:1" ht="15.6">
      <c r="A4" s="3" t="s">
        <v>1286</v>
      </c>
    </row>
    <row r="5" spans="1:1" ht="15.6">
      <c r="A5" s="3" t="s">
        <v>1288</v>
      </c>
    </row>
    <row r="6" spans="1:1" ht="15.6">
      <c r="A6" s="3" t="s">
        <v>2215</v>
      </c>
    </row>
    <row r="7" spans="1:1" ht="15.6">
      <c r="A7" s="3" t="s">
        <v>2331</v>
      </c>
    </row>
    <row r="8" spans="1:1" ht="15.6">
      <c r="A8" s="3" t="s">
        <v>2201</v>
      </c>
    </row>
    <row r="9" spans="1:1" ht="15.6">
      <c r="A9" s="3" t="s">
        <v>2205</v>
      </c>
    </row>
    <row r="10" spans="1:1" ht="15.6">
      <c r="A10" s="3" t="s">
        <v>2180</v>
      </c>
    </row>
    <row r="11" spans="1:1" ht="31.2">
      <c r="A11" s="3" t="s">
        <v>5027</v>
      </c>
    </row>
    <row r="12" spans="1:1" ht="15.6">
      <c r="A12" s="4" t="s">
        <v>2648</v>
      </c>
    </row>
    <row r="13" spans="1:1" ht="15.6">
      <c r="A13" s="4" t="s">
        <v>2292</v>
      </c>
    </row>
    <row r="14" spans="1:1" ht="15.6">
      <c r="A14" s="4" t="s">
        <v>1099</v>
      </c>
    </row>
    <row r="15" spans="1:1" ht="15.6">
      <c r="A15" s="4" t="s">
        <v>2322</v>
      </c>
    </row>
    <row r="16" spans="1:1" ht="15.6">
      <c r="A16" s="4" t="s">
        <v>1248</v>
      </c>
    </row>
    <row r="17" spans="1:1" ht="15.6">
      <c r="A17" s="4" t="s">
        <v>1143</v>
      </c>
    </row>
    <row r="18" spans="1:1" ht="15.6">
      <c r="A18" s="4" t="s">
        <v>2176</v>
      </c>
    </row>
    <row r="19" spans="1:1" ht="15.6">
      <c r="A19" s="4" t="s">
        <v>2646</v>
      </c>
    </row>
    <row r="20" spans="1:1" ht="15.6">
      <c r="A20" s="4" t="s">
        <v>1304</v>
      </c>
    </row>
    <row r="21" spans="1:1" ht="15.6">
      <c r="A21" s="4" t="s">
        <v>2643</v>
      </c>
    </row>
    <row r="22" spans="1:1" ht="15.6">
      <c r="A22" s="4" t="s">
        <v>2207</v>
      </c>
    </row>
    <row r="23" spans="1:1" ht="15.6">
      <c r="A23" s="4" t="s">
        <v>2174</v>
      </c>
    </row>
    <row r="24" spans="1:1" ht="15.6">
      <c r="A24" s="4" t="s">
        <v>2225</v>
      </c>
    </row>
    <row r="25" spans="1:1" ht="15.6">
      <c r="A25" s="4" t="s">
        <v>1019</v>
      </c>
    </row>
    <row r="26" spans="1:1" ht="15.6">
      <c r="A26" s="4" t="s">
        <v>1061</v>
      </c>
    </row>
    <row r="27" spans="1:1" ht="15.6">
      <c r="A27" s="4" t="s">
        <v>1025</v>
      </c>
    </row>
    <row r="28" spans="1:1" ht="13.2">
      <c r="A28"/>
    </row>
    <row r="29" spans="1:1" ht="13.2">
      <c r="A29"/>
    </row>
    <row r="30" spans="1:1" ht="13.2">
      <c r="A30"/>
    </row>
    <row r="31" spans="1:1" ht="13.2">
      <c r="A31"/>
    </row>
    <row r="32" spans="1:1" ht="13.2">
      <c r="A32"/>
    </row>
    <row r="33" spans="1:1" ht="13.2">
      <c r="A33"/>
    </row>
    <row r="34" spans="1:1" ht="13.2">
      <c r="A34"/>
    </row>
    <row r="35" spans="1:1" ht="13.2">
      <c r="A35"/>
    </row>
    <row r="36" spans="1:1" ht="13.2">
      <c r="A36"/>
    </row>
    <row r="37" spans="1:1" ht="13.2">
      <c r="A37"/>
    </row>
    <row r="38" spans="1:1" ht="13.2">
      <c r="A38"/>
    </row>
    <row r="39" spans="1:1" ht="13.2">
      <c r="A39"/>
    </row>
    <row r="40" spans="1:1" ht="13.2">
      <c r="A40"/>
    </row>
    <row r="41" spans="1:1" ht="13.2">
      <c r="A41"/>
    </row>
    <row r="42" spans="1:1" ht="13.2">
      <c r="A42"/>
    </row>
    <row r="43" spans="1:1" ht="13.2">
      <c r="A43"/>
    </row>
    <row r="44" spans="1:1" ht="13.2">
      <c r="A44"/>
    </row>
    <row r="45" spans="1:1" ht="13.2">
      <c r="A45"/>
    </row>
    <row r="46" spans="1:1" ht="13.2">
      <c r="A46"/>
    </row>
    <row r="47" spans="1:1" ht="13.2">
      <c r="A47"/>
    </row>
    <row r="48" spans="1:1" ht="13.2">
      <c r="A48"/>
    </row>
    <row r="49" spans="1:1" ht="13.2">
      <c r="A49"/>
    </row>
    <row r="50" spans="1:1" ht="13.2">
      <c r="A50"/>
    </row>
    <row r="51" spans="1:1" ht="13.2">
      <c r="A51"/>
    </row>
    <row r="52" spans="1:1" ht="13.2">
      <c r="A52"/>
    </row>
    <row r="53" spans="1:1" ht="13.2">
      <c r="A53"/>
    </row>
    <row r="54" spans="1:1" ht="13.2">
      <c r="A54"/>
    </row>
    <row r="55" spans="1:1" ht="13.2">
      <c r="A55"/>
    </row>
    <row r="56" spans="1:1" ht="13.2">
      <c r="A56"/>
    </row>
    <row r="57" spans="1:1" ht="13.2">
      <c r="A57"/>
    </row>
    <row r="58" spans="1:1" ht="13.2">
      <c r="A58"/>
    </row>
    <row r="59" spans="1:1" ht="13.2">
      <c r="A59"/>
    </row>
    <row r="60" spans="1:1" ht="13.2">
      <c r="A60"/>
    </row>
    <row r="61" spans="1:1" ht="13.2">
      <c r="A61"/>
    </row>
    <row r="62" spans="1:1" ht="13.2">
      <c r="A62"/>
    </row>
    <row r="63" spans="1:1" ht="13.2">
      <c r="A63"/>
    </row>
    <row r="64" spans="1:1" ht="13.2">
      <c r="A64"/>
    </row>
    <row r="65" spans="1:1" ht="13.2">
      <c r="A65"/>
    </row>
    <row r="66" spans="1:1" ht="13.2">
      <c r="A66"/>
    </row>
    <row r="67" spans="1:1" ht="13.2">
      <c r="A67"/>
    </row>
    <row r="68" spans="1:1" ht="13.2">
      <c r="A68"/>
    </row>
    <row r="69" spans="1:1" ht="13.2">
      <c r="A69"/>
    </row>
    <row r="70" spans="1:1" ht="13.2">
      <c r="A70"/>
    </row>
    <row r="71" spans="1:1" ht="13.2">
      <c r="A71"/>
    </row>
    <row r="72" spans="1:1" ht="13.2">
      <c r="A72"/>
    </row>
    <row r="73" spans="1:1" ht="13.2">
      <c r="A73"/>
    </row>
    <row r="74" spans="1:1" ht="13.2">
      <c r="A74"/>
    </row>
    <row r="75" spans="1:1" ht="13.2">
      <c r="A75"/>
    </row>
    <row r="76" spans="1:1" ht="13.2">
      <c r="A76"/>
    </row>
    <row r="77" spans="1:1" ht="13.2">
      <c r="A77"/>
    </row>
    <row r="78" spans="1:1" ht="13.2">
      <c r="A78"/>
    </row>
    <row r="79" spans="1:1" ht="13.2">
      <c r="A79"/>
    </row>
    <row r="80" spans="1:1" ht="13.2">
      <c r="A80"/>
    </row>
    <row r="81" spans="1:1" ht="13.2">
      <c r="A81"/>
    </row>
    <row r="82" spans="1:1" ht="13.2">
      <c r="A82"/>
    </row>
    <row r="83" spans="1:1" ht="13.2">
      <c r="A83"/>
    </row>
    <row r="84" spans="1:1" ht="13.2">
      <c r="A84"/>
    </row>
    <row r="85" spans="1:1" ht="13.2">
      <c r="A85"/>
    </row>
    <row r="86" spans="1:1" ht="13.2">
      <c r="A86"/>
    </row>
    <row r="87" spans="1:1" ht="13.2">
      <c r="A87"/>
    </row>
    <row r="88" spans="1:1" ht="13.2">
      <c r="A88"/>
    </row>
    <row r="89" spans="1:1" ht="13.2">
      <c r="A89"/>
    </row>
    <row r="90" spans="1:1" ht="13.2">
      <c r="A90"/>
    </row>
    <row r="91" spans="1:1" ht="13.2">
      <c r="A91"/>
    </row>
    <row r="92" spans="1:1" ht="13.2">
      <c r="A92"/>
    </row>
    <row r="93" spans="1:1" ht="13.2">
      <c r="A93"/>
    </row>
    <row r="94" spans="1:1" ht="13.2">
      <c r="A94"/>
    </row>
    <row r="95" spans="1:1" ht="13.2">
      <c r="A95"/>
    </row>
    <row r="96" spans="1:1" ht="13.2">
      <c r="A96"/>
    </row>
    <row r="97" spans="1:1" ht="13.2">
      <c r="A97"/>
    </row>
    <row r="98" spans="1:1" ht="13.2">
      <c r="A98"/>
    </row>
    <row r="99" spans="1:1" ht="13.2">
      <c r="A99"/>
    </row>
    <row r="100" spans="1:1" ht="13.2">
      <c r="A100"/>
    </row>
    <row r="101" spans="1:1" ht="13.2">
      <c r="A101"/>
    </row>
    <row r="102" spans="1:1" ht="13.2">
      <c r="A102"/>
    </row>
    <row r="103" spans="1:1" ht="13.2">
      <c r="A103"/>
    </row>
    <row r="104" spans="1:1" ht="13.2">
      <c r="A104"/>
    </row>
    <row r="105" spans="1:1" ht="13.2">
      <c r="A105"/>
    </row>
    <row r="106" spans="1:1" ht="13.2">
      <c r="A106"/>
    </row>
    <row r="107" spans="1:1" ht="13.2">
      <c r="A107"/>
    </row>
    <row r="108" spans="1:1" ht="13.2">
      <c r="A108"/>
    </row>
    <row r="109" spans="1:1" ht="13.2">
      <c r="A109"/>
    </row>
    <row r="110" spans="1:1" ht="13.2">
      <c r="A110"/>
    </row>
    <row r="111" spans="1:1" ht="13.2">
      <c r="A111"/>
    </row>
    <row r="112" spans="1:1" ht="13.2">
      <c r="A112"/>
    </row>
    <row r="113" spans="1:1" ht="13.2">
      <c r="A113"/>
    </row>
    <row r="114" spans="1:1" ht="13.2">
      <c r="A114"/>
    </row>
    <row r="115" spans="1:1" ht="13.2">
      <c r="A115"/>
    </row>
    <row r="116" spans="1:1" ht="13.2">
      <c r="A116"/>
    </row>
    <row r="117" spans="1:1" ht="13.2">
      <c r="A117"/>
    </row>
    <row r="118" spans="1:1" ht="13.2">
      <c r="A118"/>
    </row>
    <row r="119" spans="1:1" ht="13.2">
      <c r="A119"/>
    </row>
    <row r="120" spans="1:1" ht="13.2">
      <c r="A120"/>
    </row>
    <row r="121" spans="1:1" ht="13.2">
      <c r="A121"/>
    </row>
    <row r="122" spans="1:1" ht="13.2">
      <c r="A122"/>
    </row>
    <row r="123" spans="1:1" ht="13.2">
      <c r="A123"/>
    </row>
    <row r="124" spans="1:1" ht="13.2">
      <c r="A124"/>
    </row>
    <row r="125" spans="1:1" ht="13.2">
      <c r="A125"/>
    </row>
    <row r="126" spans="1:1" ht="13.2">
      <c r="A126"/>
    </row>
    <row r="127" spans="1:1" ht="13.2">
      <c r="A127"/>
    </row>
    <row r="128" spans="1:1" ht="13.2">
      <c r="A128"/>
    </row>
    <row r="129" spans="1:1" ht="13.2">
      <c r="A129"/>
    </row>
    <row r="130" spans="1:1" ht="13.2">
      <c r="A130"/>
    </row>
    <row r="131" spans="1:1" ht="13.2">
      <c r="A131"/>
    </row>
    <row r="132" spans="1:1" ht="13.2">
      <c r="A132"/>
    </row>
    <row r="133" spans="1:1" ht="13.2">
      <c r="A133"/>
    </row>
    <row r="134" spans="1:1" ht="13.2">
      <c r="A134"/>
    </row>
    <row r="135" spans="1:1" ht="13.2">
      <c r="A135"/>
    </row>
    <row r="136" spans="1:1" ht="13.2">
      <c r="A136"/>
    </row>
    <row r="137" spans="1:1" ht="13.2">
      <c r="A137"/>
    </row>
    <row r="138" spans="1:1" ht="13.2">
      <c r="A138"/>
    </row>
    <row r="139" spans="1:1" ht="13.2">
      <c r="A139"/>
    </row>
    <row r="140" spans="1:1" ht="13.2">
      <c r="A140"/>
    </row>
    <row r="141" spans="1:1" ht="13.2">
      <c r="A141"/>
    </row>
    <row r="142" spans="1:1" ht="13.2">
      <c r="A142"/>
    </row>
    <row r="143" spans="1:1" ht="13.2">
      <c r="A143"/>
    </row>
    <row r="144" spans="1:1" ht="13.2">
      <c r="A144"/>
    </row>
    <row r="145" spans="1:1" ht="13.2">
      <c r="A145"/>
    </row>
    <row r="146" spans="1:1" ht="13.2">
      <c r="A146"/>
    </row>
    <row r="147" spans="1:1" ht="13.2">
      <c r="A147"/>
    </row>
    <row r="148" spans="1:1" ht="13.2">
      <c r="A148"/>
    </row>
    <row r="149" spans="1:1" ht="13.2">
      <c r="A149"/>
    </row>
    <row r="150" spans="1:1" ht="13.2">
      <c r="A150"/>
    </row>
    <row r="151" spans="1:1" ht="13.2">
      <c r="A151"/>
    </row>
    <row r="152" spans="1:1" ht="13.2">
      <c r="A152"/>
    </row>
    <row r="153" spans="1:1" ht="13.2">
      <c r="A153"/>
    </row>
    <row r="154" spans="1:1" ht="13.2">
      <c r="A154"/>
    </row>
    <row r="155" spans="1:1" ht="13.2">
      <c r="A155"/>
    </row>
    <row r="156" spans="1:1" ht="13.2">
      <c r="A156"/>
    </row>
    <row r="157" spans="1:1" ht="13.2">
      <c r="A157"/>
    </row>
    <row r="158" spans="1:1" ht="13.2">
      <c r="A158"/>
    </row>
    <row r="159" spans="1:1" ht="13.2">
      <c r="A159"/>
    </row>
    <row r="160" spans="1:1" ht="13.2">
      <c r="A160"/>
    </row>
    <row r="161" spans="1:1" ht="13.2">
      <c r="A161"/>
    </row>
    <row r="162" spans="1:1" ht="13.2">
      <c r="A162"/>
    </row>
    <row r="163" spans="1:1" ht="13.2">
      <c r="A163"/>
    </row>
    <row r="164" spans="1:1" ht="13.2">
      <c r="A164"/>
    </row>
    <row r="165" spans="1:1" ht="13.2">
      <c r="A165"/>
    </row>
    <row r="166" spans="1:1" ht="13.2">
      <c r="A166"/>
    </row>
    <row r="167" spans="1:1" ht="13.2">
      <c r="A167"/>
    </row>
    <row r="168" spans="1:1" ht="13.2">
      <c r="A168"/>
    </row>
    <row r="169" spans="1:1" ht="13.2">
      <c r="A169"/>
    </row>
    <row r="170" spans="1:1" ht="13.2">
      <c r="A170"/>
    </row>
    <row r="171" spans="1:1" ht="13.2">
      <c r="A171"/>
    </row>
    <row r="172" spans="1:1" ht="13.2">
      <c r="A172"/>
    </row>
    <row r="173" spans="1:1" ht="13.2">
      <c r="A173"/>
    </row>
    <row r="174" spans="1:1" ht="13.2">
      <c r="A174"/>
    </row>
    <row r="175" spans="1:1" ht="13.2">
      <c r="A175"/>
    </row>
    <row r="176" spans="1:1" ht="13.2">
      <c r="A176"/>
    </row>
    <row r="177" spans="1:1" ht="13.2">
      <c r="A177"/>
    </row>
    <row r="178" spans="1:1" ht="13.2">
      <c r="A178"/>
    </row>
    <row r="179" spans="1:1" ht="13.2">
      <c r="A179"/>
    </row>
    <row r="180" spans="1:1" ht="13.2">
      <c r="A180"/>
    </row>
    <row r="181" spans="1:1" ht="13.2">
      <c r="A181"/>
    </row>
    <row r="182" spans="1:1" ht="13.2">
      <c r="A182"/>
    </row>
    <row r="183" spans="1:1" ht="13.2">
      <c r="A183"/>
    </row>
    <row r="184" spans="1:1" ht="13.2">
      <c r="A184"/>
    </row>
    <row r="185" spans="1:1" ht="13.2">
      <c r="A185"/>
    </row>
    <row r="186" spans="1:1" ht="13.2">
      <c r="A186"/>
    </row>
    <row r="187" spans="1:1" ht="13.2">
      <c r="A187"/>
    </row>
    <row r="188" spans="1:1" ht="13.2">
      <c r="A188"/>
    </row>
    <row r="189" spans="1:1" ht="13.2">
      <c r="A189"/>
    </row>
    <row r="190" spans="1:1" ht="13.2">
      <c r="A190"/>
    </row>
    <row r="191" spans="1:1" ht="13.2">
      <c r="A191"/>
    </row>
    <row r="192" spans="1:1" ht="13.2">
      <c r="A192"/>
    </row>
    <row r="193" spans="1:1" ht="13.2">
      <c r="A193"/>
    </row>
    <row r="194" spans="1:1" ht="13.2">
      <c r="A194"/>
    </row>
    <row r="195" spans="1:1" ht="13.2">
      <c r="A195"/>
    </row>
    <row r="196" spans="1:1" ht="13.2">
      <c r="A196"/>
    </row>
    <row r="197" spans="1:1" ht="13.2">
      <c r="A197"/>
    </row>
    <row r="198" spans="1:1" ht="13.2">
      <c r="A198"/>
    </row>
    <row r="199" spans="1:1" ht="13.2">
      <c r="A199"/>
    </row>
    <row r="200" spans="1:1" ht="13.2">
      <c r="A200"/>
    </row>
    <row r="201" spans="1:1" ht="13.2">
      <c r="A201"/>
    </row>
    <row r="202" spans="1:1" ht="13.2">
      <c r="A202"/>
    </row>
    <row r="203" spans="1:1" ht="13.2">
      <c r="A203"/>
    </row>
    <row r="204" spans="1:1" ht="13.2">
      <c r="A204"/>
    </row>
    <row r="205" spans="1:1" ht="13.2">
      <c r="A205"/>
    </row>
    <row r="206" spans="1:1" ht="13.2">
      <c r="A206"/>
    </row>
    <row r="207" spans="1:1" ht="13.2">
      <c r="A207"/>
    </row>
    <row r="208" spans="1:1" ht="13.2">
      <c r="A208"/>
    </row>
    <row r="209" spans="1:1" ht="13.2">
      <c r="A209"/>
    </row>
    <row r="210" spans="1:1" ht="13.2">
      <c r="A210"/>
    </row>
    <row r="211" spans="1:1" ht="13.2">
      <c r="A211"/>
    </row>
    <row r="212" spans="1:1" ht="13.2">
      <c r="A212"/>
    </row>
    <row r="213" spans="1:1" ht="13.2">
      <c r="A213"/>
    </row>
    <row r="214" spans="1:1" ht="13.2">
      <c r="A214"/>
    </row>
    <row r="215" spans="1:1" ht="13.2">
      <c r="A215"/>
    </row>
    <row r="216" spans="1:1" ht="13.2">
      <c r="A216"/>
    </row>
    <row r="217" spans="1:1" ht="13.2">
      <c r="A217"/>
    </row>
    <row r="218" spans="1:1" ht="13.2">
      <c r="A218"/>
    </row>
    <row r="219" spans="1:1" ht="13.2">
      <c r="A219"/>
    </row>
    <row r="220" spans="1:1" ht="13.2">
      <c r="A220"/>
    </row>
    <row r="221" spans="1:1" ht="13.2">
      <c r="A221"/>
    </row>
    <row r="222" spans="1:1" ht="13.2">
      <c r="A222"/>
    </row>
    <row r="223" spans="1:1" ht="13.2">
      <c r="A223"/>
    </row>
    <row r="224" spans="1:1" ht="13.2">
      <c r="A224"/>
    </row>
    <row r="225" spans="1:1" ht="13.2">
      <c r="A225"/>
    </row>
    <row r="226" spans="1:1" ht="13.2">
      <c r="A226"/>
    </row>
    <row r="227" spans="1:1" ht="13.2">
      <c r="A227"/>
    </row>
    <row r="228" spans="1:1" ht="13.2">
      <c r="A228"/>
    </row>
    <row r="229" spans="1:1" ht="13.2">
      <c r="A229"/>
    </row>
    <row r="230" spans="1:1" ht="13.2">
      <c r="A230"/>
    </row>
    <row r="231" spans="1:1" ht="13.2">
      <c r="A231"/>
    </row>
    <row r="232" spans="1:1" ht="13.2">
      <c r="A232"/>
    </row>
    <row r="233" spans="1:1" ht="13.2">
      <c r="A233"/>
    </row>
    <row r="234" spans="1:1" ht="13.2">
      <c r="A234"/>
    </row>
    <row r="235" spans="1:1" ht="13.2">
      <c r="A235"/>
    </row>
    <row r="236" spans="1:1" ht="13.2">
      <c r="A236"/>
    </row>
    <row r="237" spans="1:1" ht="13.2">
      <c r="A237"/>
    </row>
    <row r="238" spans="1:1" ht="13.2">
      <c r="A238"/>
    </row>
    <row r="239" spans="1:1" ht="13.2">
      <c r="A239"/>
    </row>
    <row r="240" spans="1:1" ht="13.2">
      <c r="A240"/>
    </row>
    <row r="241" spans="1:1" ht="13.2">
      <c r="A241"/>
    </row>
    <row r="242" spans="1:1" ht="13.2">
      <c r="A242"/>
    </row>
    <row r="243" spans="1:1" ht="13.2">
      <c r="A243"/>
    </row>
    <row r="244" spans="1:1" ht="13.2">
      <c r="A244"/>
    </row>
    <row r="245" spans="1:1" ht="13.2">
      <c r="A245"/>
    </row>
    <row r="246" spans="1:1" ht="13.2">
      <c r="A246"/>
    </row>
    <row r="247" spans="1:1" ht="13.2">
      <c r="A247"/>
    </row>
    <row r="248" spans="1:1" ht="13.2">
      <c r="A248"/>
    </row>
    <row r="249" spans="1:1" ht="13.2">
      <c r="A249"/>
    </row>
    <row r="250" spans="1:1" ht="13.2">
      <c r="A250"/>
    </row>
    <row r="251" spans="1:1" ht="13.2">
      <c r="A251"/>
    </row>
    <row r="252" spans="1:1" ht="13.2">
      <c r="A252"/>
    </row>
    <row r="253" spans="1:1" ht="13.2">
      <c r="A253"/>
    </row>
    <row r="254" spans="1:1" ht="13.2">
      <c r="A254"/>
    </row>
    <row r="255" spans="1:1" ht="13.2">
      <c r="A255"/>
    </row>
    <row r="256" spans="1:1" ht="13.2">
      <c r="A256"/>
    </row>
    <row r="257" spans="1:1" ht="13.2">
      <c r="A257"/>
    </row>
    <row r="258" spans="1:1" ht="13.2">
      <c r="A258"/>
    </row>
    <row r="259" spans="1:1" ht="13.2">
      <c r="A259"/>
    </row>
    <row r="260" spans="1:1" ht="13.2">
      <c r="A260"/>
    </row>
    <row r="261" spans="1:1" ht="13.2">
      <c r="A261"/>
    </row>
    <row r="262" spans="1:1" ht="13.2">
      <c r="A262"/>
    </row>
    <row r="263" spans="1:1" ht="13.2">
      <c r="A263"/>
    </row>
    <row r="264" spans="1:1" ht="13.2">
      <c r="A264"/>
    </row>
    <row r="265" spans="1:1" ht="13.2">
      <c r="A265"/>
    </row>
    <row r="266" spans="1:1" ht="13.2">
      <c r="A266"/>
    </row>
    <row r="267" spans="1:1" ht="13.2">
      <c r="A267"/>
    </row>
    <row r="268" spans="1:1" ht="13.2">
      <c r="A268"/>
    </row>
    <row r="269" spans="1:1" ht="13.2">
      <c r="A269"/>
    </row>
    <row r="270" spans="1:1" ht="13.2">
      <c r="A270"/>
    </row>
    <row r="271" spans="1:1" ht="13.2">
      <c r="A271"/>
    </row>
    <row r="272" spans="1:1" ht="13.2">
      <c r="A272"/>
    </row>
    <row r="273" spans="1:1" ht="13.2">
      <c r="A273"/>
    </row>
    <row r="274" spans="1:1" ht="13.2">
      <c r="A274"/>
    </row>
    <row r="275" spans="1:1" ht="13.2">
      <c r="A275"/>
    </row>
    <row r="276" spans="1:1" ht="13.2">
      <c r="A276"/>
    </row>
    <row r="277" spans="1:1" ht="13.2">
      <c r="A277"/>
    </row>
    <row r="278" spans="1:1" ht="13.2">
      <c r="A278"/>
    </row>
    <row r="279" spans="1:1" ht="13.2">
      <c r="A279"/>
    </row>
    <row r="280" spans="1:1" ht="13.2">
      <c r="A280"/>
    </row>
    <row r="281" spans="1:1" ht="13.2">
      <c r="A281"/>
    </row>
    <row r="282" spans="1:1" ht="13.2">
      <c r="A282"/>
    </row>
    <row r="283" spans="1:1" ht="13.2">
      <c r="A283"/>
    </row>
    <row r="284" spans="1:1" ht="13.2">
      <c r="A284"/>
    </row>
    <row r="285" spans="1:1" ht="13.2">
      <c r="A285"/>
    </row>
    <row r="286" spans="1:1" ht="13.2">
      <c r="A286"/>
    </row>
    <row r="287" spans="1:1" ht="13.2">
      <c r="A287"/>
    </row>
    <row r="288" spans="1:1" ht="13.2">
      <c r="A288"/>
    </row>
    <row r="289" spans="1:1" ht="13.2">
      <c r="A289"/>
    </row>
    <row r="290" spans="1:1" ht="13.2">
      <c r="A290"/>
    </row>
    <row r="291" spans="1:1" ht="13.2">
      <c r="A291"/>
    </row>
    <row r="292" spans="1:1" ht="13.2">
      <c r="A292"/>
    </row>
    <row r="293" spans="1:1" ht="13.2">
      <c r="A293"/>
    </row>
    <row r="294" spans="1:1" ht="13.2">
      <c r="A294"/>
    </row>
    <row r="295" spans="1:1" ht="13.2">
      <c r="A295"/>
    </row>
    <row r="296" spans="1:1" ht="13.2">
      <c r="A296"/>
    </row>
    <row r="297" spans="1:1" ht="13.2">
      <c r="A297"/>
    </row>
    <row r="298" spans="1:1" ht="13.2">
      <c r="A298"/>
    </row>
    <row r="299" spans="1:1" ht="13.2">
      <c r="A299"/>
    </row>
    <row r="300" spans="1:1" ht="13.2">
      <c r="A300"/>
    </row>
    <row r="301" spans="1:1" ht="13.2">
      <c r="A301"/>
    </row>
    <row r="302" spans="1:1" ht="13.2">
      <c r="A302"/>
    </row>
    <row r="303" spans="1:1" ht="13.2">
      <c r="A303"/>
    </row>
    <row r="304" spans="1:1" ht="13.2">
      <c r="A304"/>
    </row>
    <row r="305" spans="1:1" ht="13.2">
      <c r="A305"/>
    </row>
    <row r="306" spans="1:1" ht="13.2">
      <c r="A306"/>
    </row>
    <row r="307" spans="1:1" ht="13.2">
      <c r="A307"/>
    </row>
    <row r="308" spans="1:1" ht="13.2">
      <c r="A308"/>
    </row>
    <row r="309" spans="1:1" ht="13.2">
      <c r="A309"/>
    </row>
    <row r="310" spans="1:1" ht="13.2">
      <c r="A310"/>
    </row>
    <row r="311" spans="1:1" ht="13.2">
      <c r="A311"/>
    </row>
    <row r="312" spans="1:1" ht="13.2">
      <c r="A312"/>
    </row>
    <row r="313" spans="1:1" ht="13.2">
      <c r="A313"/>
    </row>
    <row r="314" spans="1:1" ht="13.2">
      <c r="A314"/>
    </row>
    <row r="315" spans="1:1" ht="13.2">
      <c r="A315"/>
    </row>
    <row r="316" spans="1:1" ht="13.2">
      <c r="A316"/>
    </row>
    <row r="317" spans="1:1" ht="13.2">
      <c r="A317"/>
    </row>
    <row r="318" spans="1:1" ht="13.2">
      <c r="A318"/>
    </row>
    <row r="319" spans="1:1" ht="13.2">
      <c r="A319"/>
    </row>
    <row r="320" spans="1:1" ht="13.2">
      <c r="A320"/>
    </row>
    <row r="321" spans="1:1" ht="13.2">
      <c r="A321"/>
    </row>
    <row r="322" spans="1:1" ht="13.2">
      <c r="A322"/>
    </row>
    <row r="323" spans="1:1" ht="13.2">
      <c r="A323"/>
    </row>
    <row r="324" spans="1:1" ht="13.2">
      <c r="A324"/>
    </row>
    <row r="325" spans="1:1" ht="13.2">
      <c r="A325"/>
    </row>
    <row r="326" spans="1:1" ht="13.2">
      <c r="A326"/>
    </row>
    <row r="327" spans="1:1" ht="13.2">
      <c r="A327"/>
    </row>
    <row r="328" spans="1:1" ht="13.2">
      <c r="A328"/>
    </row>
    <row r="329" spans="1:1" ht="13.2">
      <c r="A329"/>
    </row>
    <row r="330" spans="1:1" ht="13.2">
      <c r="A330"/>
    </row>
    <row r="331" spans="1:1" ht="13.2">
      <c r="A331"/>
    </row>
    <row r="332" spans="1:1" ht="13.2">
      <c r="A332"/>
    </row>
    <row r="333" spans="1:1" ht="13.2">
      <c r="A333"/>
    </row>
    <row r="334" spans="1:1" ht="13.2">
      <c r="A334"/>
    </row>
    <row r="335" spans="1:1" ht="13.2">
      <c r="A335"/>
    </row>
    <row r="336" spans="1:1" ht="13.2">
      <c r="A336"/>
    </row>
    <row r="337" spans="1:1" ht="13.2">
      <c r="A337"/>
    </row>
    <row r="338" spans="1:1" ht="13.2">
      <c r="A338"/>
    </row>
    <row r="339" spans="1:1" ht="13.2">
      <c r="A339"/>
    </row>
    <row r="340" spans="1:1" ht="13.2">
      <c r="A340"/>
    </row>
    <row r="341" spans="1:1" ht="13.2">
      <c r="A341"/>
    </row>
    <row r="342" spans="1:1" ht="13.2">
      <c r="A342"/>
    </row>
    <row r="343" spans="1:1" ht="13.2">
      <c r="A343"/>
    </row>
    <row r="344" spans="1:1" ht="13.2">
      <c r="A344"/>
    </row>
    <row r="345" spans="1:1" ht="13.2">
      <c r="A345"/>
    </row>
    <row r="346" spans="1:1" ht="13.2">
      <c r="A346"/>
    </row>
    <row r="347" spans="1:1" ht="13.2">
      <c r="A347"/>
    </row>
    <row r="348" spans="1:1" ht="13.2">
      <c r="A348"/>
    </row>
    <row r="349" spans="1:1" ht="13.2">
      <c r="A349"/>
    </row>
    <row r="350" spans="1:1" ht="13.2">
      <c r="A350"/>
    </row>
    <row r="351" spans="1:1" ht="13.2">
      <c r="A351"/>
    </row>
    <row r="352" spans="1:1" ht="13.2">
      <c r="A352"/>
    </row>
    <row r="353" spans="1:1" ht="13.2">
      <c r="A353"/>
    </row>
    <row r="354" spans="1:1" ht="13.2">
      <c r="A354"/>
    </row>
    <row r="355" spans="1:1" ht="13.2">
      <c r="A355"/>
    </row>
    <row r="356" spans="1:1" ht="13.2">
      <c r="A356"/>
    </row>
    <row r="357" spans="1:1" ht="13.2">
      <c r="A357"/>
    </row>
    <row r="358" spans="1:1" ht="13.2">
      <c r="A358"/>
    </row>
    <row r="359" spans="1:1" ht="13.2">
      <c r="A359"/>
    </row>
    <row r="360" spans="1:1" ht="13.2">
      <c r="A360"/>
    </row>
    <row r="361" spans="1:1" ht="13.2">
      <c r="A361"/>
    </row>
    <row r="362" spans="1:1" ht="13.2">
      <c r="A362"/>
    </row>
    <row r="363" spans="1:1" ht="13.2">
      <c r="A363"/>
    </row>
    <row r="364" spans="1:1" ht="13.2">
      <c r="A364"/>
    </row>
    <row r="365" spans="1:1" ht="13.2">
      <c r="A365"/>
    </row>
    <row r="366" spans="1:1" ht="13.2">
      <c r="A366"/>
    </row>
    <row r="367" spans="1:1" ht="13.2">
      <c r="A367"/>
    </row>
    <row r="368" spans="1:1" ht="13.2">
      <c r="A368"/>
    </row>
    <row r="369" spans="1:1" ht="13.2">
      <c r="A369"/>
    </row>
    <row r="370" spans="1:1" ht="13.2">
      <c r="A370"/>
    </row>
    <row r="371" spans="1:1" ht="13.2">
      <c r="A371"/>
    </row>
    <row r="372" spans="1:1" ht="13.2">
      <c r="A372"/>
    </row>
    <row r="373" spans="1:1" ht="13.2">
      <c r="A373"/>
    </row>
    <row r="374" spans="1:1" ht="13.2">
      <c r="A374"/>
    </row>
    <row r="375" spans="1:1" ht="13.2">
      <c r="A375"/>
    </row>
    <row r="376" spans="1:1" ht="13.2">
      <c r="A376"/>
    </row>
    <row r="377" spans="1:1" ht="13.2">
      <c r="A377"/>
    </row>
    <row r="378" spans="1:1" ht="13.2">
      <c r="A378"/>
    </row>
    <row r="379" spans="1:1" ht="13.2">
      <c r="A379"/>
    </row>
    <row r="380" spans="1:1" ht="13.2">
      <c r="A380"/>
    </row>
    <row r="381" spans="1:1" ht="13.2">
      <c r="A381"/>
    </row>
    <row r="382" spans="1:1" ht="13.2">
      <c r="A382"/>
    </row>
    <row r="383" spans="1:1" ht="13.2">
      <c r="A383"/>
    </row>
    <row r="384" spans="1:1" ht="13.2">
      <c r="A384"/>
    </row>
    <row r="385" spans="1:1" ht="13.2">
      <c r="A385"/>
    </row>
    <row r="386" spans="1:1" ht="13.2">
      <c r="A386"/>
    </row>
    <row r="387" spans="1:1" ht="13.2">
      <c r="A387"/>
    </row>
    <row r="388" spans="1:1" ht="13.2">
      <c r="A388"/>
    </row>
    <row r="389" spans="1:1" ht="13.2">
      <c r="A389"/>
    </row>
    <row r="390" spans="1:1" ht="13.2">
      <c r="A390"/>
    </row>
    <row r="391" spans="1:1" ht="13.2">
      <c r="A391"/>
    </row>
    <row r="392" spans="1:1" ht="13.2">
      <c r="A392"/>
    </row>
    <row r="393" spans="1:1" ht="13.2">
      <c r="A393"/>
    </row>
    <row r="394" spans="1:1" ht="13.2">
      <c r="A394"/>
    </row>
    <row r="395" spans="1:1" ht="13.2">
      <c r="A395"/>
    </row>
    <row r="396" spans="1:1" ht="13.2">
      <c r="A396"/>
    </row>
    <row r="397" spans="1:1" ht="13.2">
      <c r="A397"/>
    </row>
    <row r="398" spans="1:1" ht="13.2">
      <c r="A398"/>
    </row>
    <row r="399" spans="1:1" ht="13.2">
      <c r="A399"/>
    </row>
    <row r="400" spans="1:1" ht="13.2">
      <c r="A400"/>
    </row>
    <row r="401" spans="1:1" ht="13.2">
      <c r="A401"/>
    </row>
    <row r="402" spans="1:1" ht="13.2">
      <c r="A402"/>
    </row>
    <row r="403" spans="1:1" ht="13.2">
      <c r="A403"/>
    </row>
    <row r="404" spans="1:1" ht="13.2">
      <c r="A404"/>
    </row>
    <row r="405" spans="1:1" ht="13.2">
      <c r="A405"/>
    </row>
    <row r="406" spans="1:1" ht="13.2">
      <c r="A406"/>
    </row>
    <row r="407" spans="1:1" ht="13.2">
      <c r="A407"/>
    </row>
    <row r="408" spans="1:1" ht="13.2">
      <c r="A408"/>
    </row>
    <row r="409" spans="1:1" ht="13.2">
      <c r="A409"/>
    </row>
    <row r="410" spans="1:1" ht="13.2">
      <c r="A410"/>
    </row>
    <row r="411" spans="1:1" ht="13.2">
      <c r="A411"/>
    </row>
    <row r="412" spans="1:1" ht="13.2">
      <c r="A412"/>
    </row>
    <row r="413" spans="1:1" ht="13.2">
      <c r="A413"/>
    </row>
    <row r="414" spans="1:1" ht="13.2">
      <c r="A414"/>
    </row>
    <row r="415" spans="1:1" ht="13.2">
      <c r="A415"/>
    </row>
    <row r="416" spans="1:1" ht="13.2">
      <c r="A416"/>
    </row>
    <row r="417" spans="1:1" ht="13.2">
      <c r="A417"/>
    </row>
    <row r="418" spans="1:1" ht="13.2">
      <c r="A418"/>
    </row>
    <row r="419" spans="1:1" ht="13.2">
      <c r="A419"/>
    </row>
    <row r="420" spans="1:1" ht="13.2">
      <c r="A420"/>
    </row>
    <row r="421" spans="1:1" ht="13.2">
      <c r="A421"/>
    </row>
    <row r="422" spans="1:1" ht="13.2">
      <c r="A422"/>
    </row>
    <row r="423" spans="1:1" ht="13.2">
      <c r="A423"/>
    </row>
    <row r="424" spans="1:1" ht="13.2">
      <c r="A424"/>
    </row>
    <row r="425" spans="1:1" ht="13.2">
      <c r="A425"/>
    </row>
    <row r="426" spans="1:1" ht="13.2">
      <c r="A426"/>
    </row>
    <row r="427" spans="1:1" ht="13.2">
      <c r="A427"/>
    </row>
    <row r="428" spans="1:1" ht="13.2">
      <c r="A428"/>
    </row>
    <row r="429" spans="1:1" ht="13.2">
      <c r="A429"/>
    </row>
    <row r="430" spans="1:1" ht="13.2">
      <c r="A430"/>
    </row>
    <row r="431" spans="1:1" ht="13.2">
      <c r="A431"/>
    </row>
    <row r="432" spans="1:1" ht="13.2">
      <c r="A432"/>
    </row>
    <row r="433" spans="1:1" ht="13.2">
      <c r="A433"/>
    </row>
    <row r="434" spans="1:1" ht="13.2">
      <c r="A434"/>
    </row>
    <row r="435" spans="1:1" ht="13.2">
      <c r="A435"/>
    </row>
    <row r="436" spans="1:1" ht="13.2">
      <c r="A436"/>
    </row>
    <row r="437" spans="1:1" ht="13.2">
      <c r="A437"/>
    </row>
    <row r="438" spans="1:1" ht="13.2">
      <c r="A438"/>
    </row>
    <row r="439" spans="1:1" ht="13.2">
      <c r="A439"/>
    </row>
    <row r="440" spans="1:1" ht="13.2">
      <c r="A440"/>
    </row>
    <row r="441" spans="1:1" ht="13.2">
      <c r="A441"/>
    </row>
    <row r="442" spans="1:1" ht="13.2">
      <c r="A442"/>
    </row>
    <row r="443" spans="1:1" ht="13.2">
      <c r="A443"/>
    </row>
    <row r="444" spans="1:1" ht="13.2">
      <c r="A444"/>
    </row>
    <row r="445" spans="1:1" ht="13.2">
      <c r="A445"/>
    </row>
    <row r="446" spans="1:1" ht="13.2">
      <c r="A446"/>
    </row>
    <row r="447" spans="1:1" ht="13.2">
      <c r="A447"/>
    </row>
    <row r="448" spans="1:1" ht="13.2">
      <c r="A448"/>
    </row>
    <row r="449" spans="1:1" ht="13.2">
      <c r="A449"/>
    </row>
    <row r="450" spans="1:1" ht="13.2">
      <c r="A450"/>
    </row>
    <row r="451" spans="1:1" ht="13.2">
      <c r="A451"/>
    </row>
    <row r="452" spans="1:1" ht="13.2">
      <c r="A452"/>
    </row>
    <row r="453" spans="1:1" ht="13.2">
      <c r="A453"/>
    </row>
    <row r="454" spans="1:1" ht="13.2">
      <c r="A454"/>
    </row>
    <row r="455" spans="1:1" ht="13.2">
      <c r="A455"/>
    </row>
    <row r="456" spans="1:1" ht="13.2">
      <c r="A456"/>
    </row>
    <row r="457" spans="1:1" ht="13.2">
      <c r="A457"/>
    </row>
    <row r="458" spans="1:1" ht="13.2">
      <c r="A458"/>
    </row>
    <row r="459" spans="1:1" ht="13.2">
      <c r="A459"/>
    </row>
    <row r="460" spans="1:1" ht="13.2">
      <c r="A460"/>
    </row>
    <row r="461" spans="1:1" ht="13.2">
      <c r="A461"/>
    </row>
    <row r="462" spans="1:1" ht="13.2">
      <c r="A462"/>
    </row>
    <row r="463" spans="1:1" ht="13.2">
      <c r="A463"/>
    </row>
    <row r="464" spans="1:1" ht="13.2">
      <c r="A464"/>
    </row>
    <row r="465" spans="1:1" ht="13.2">
      <c r="A465"/>
    </row>
    <row r="466" spans="1:1" ht="13.2">
      <c r="A466"/>
    </row>
    <row r="467" spans="1:1" ht="13.2">
      <c r="A467"/>
    </row>
    <row r="468" spans="1:1" ht="13.2">
      <c r="A468"/>
    </row>
    <row r="469" spans="1:1" ht="13.2">
      <c r="A469"/>
    </row>
    <row r="470" spans="1:1" ht="13.2">
      <c r="A470"/>
    </row>
    <row r="471" spans="1:1" ht="13.2">
      <c r="A471"/>
    </row>
    <row r="472" spans="1:1" ht="13.2">
      <c r="A472"/>
    </row>
    <row r="473" spans="1:1" ht="13.2">
      <c r="A473"/>
    </row>
    <row r="474" spans="1:1" ht="13.2">
      <c r="A474"/>
    </row>
    <row r="475" spans="1:1" ht="13.2">
      <c r="A475"/>
    </row>
    <row r="476" spans="1:1" ht="13.2">
      <c r="A476"/>
    </row>
    <row r="477" spans="1:1" ht="13.2">
      <c r="A477"/>
    </row>
    <row r="478" spans="1:1" ht="13.2">
      <c r="A478"/>
    </row>
    <row r="479" spans="1:1" ht="13.2">
      <c r="A479"/>
    </row>
    <row r="480" spans="1:1" ht="13.2">
      <c r="A480"/>
    </row>
    <row r="481" spans="1:1" ht="13.2">
      <c r="A481"/>
    </row>
    <row r="482" spans="1:1" ht="13.2">
      <c r="A482"/>
    </row>
    <row r="483" spans="1:1" ht="13.2">
      <c r="A483"/>
    </row>
    <row r="484" spans="1:1" ht="13.2">
      <c r="A484"/>
    </row>
    <row r="485" spans="1:1" ht="13.2">
      <c r="A485"/>
    </row>
    <row r="486" spans="1:1" ht="13.2">
      <c r="A486"/>
    </row>
    <row r="487" spans="1:1" ht="13.2">
      <c r="A487"/>
    </row>
    <row r="488" spans="1:1" ht="13.2">
      <c r="A488"/>
    </row>
    <row r="489" spans="1:1" ht="13.2">
      <c r="A489"/>
    </row>
    <row r="490" spans="1:1" ht="13.2">
      <c r="A490"/>
    </row>
    <row r="491" spans="1:1" ht="13.2">
      <c r="A491"/>
    </row>
    <row r="492" spans="1:1" ht="13.2">
      <c r="A492"/>
    </row>
    <row r="493" spans="1:1" ht="13.2">
      <c r="A493"/>
    </row>
    <row r="494" spans="1:1" ht="13.2">
      <c r="A494"/>
    </row>
    <row r="495" spans="1:1" ht="13.2">
      <c r="A495"/>
    </row>
    <row r="496" spans="1:1" ht="13.2">
      <c r="A496"/>
    </row>
    <row r="497" spans="1:1" ht="13.2">
      <c r="A497"/>
    </row>
    <row r="498" spans="1:1" ht="13.2">
      <c r="A498"/>
    </row>
    <row r="499" spans="1:1" ht="13.2">
      <c r="A499"/>
    </row>
    <row r="500" spans="1:1" ht="13.2">
      <c r="A500"/>
    </row>
    <row r="501" spans="1:1" ht="13.2">
      <c r="A501"/>
    </row>
    <row r="502" spans="1:1" ht="13.2">
      <c r="A502"/>
    </row>
    <row r="503" spans="1:1" ht="13.2">
      <c r="A503"/>
    </row>
    <row r="504" spans="1:1" ht="13.2">
      <c r="A504"/>
    </row>
    <row r="505" spans="1:1" ht="13.2">
      <c r="A505"/>
    </row>
    <row r="506" spans="1:1" ht="13.2">
      <c r="A506"/>
    </row>
    <row r="507" spans="1:1" ht="13.2">
      <c r="A507"/>
    </row>
    <row r="508" spans="1:1" ht="13.2">
      <c r="A508"/>
    </row>
    <row r="509" spans="1:1" ht="13.2">
      <c r="A509"/>
    </row>
    <row r="510" spans="1:1" ht="13.2">
      <c r="A510"/>
    </row>
    <row r="511" spans="1:1" ht="13.2">
      <c r="A511"/>
    </row>
    <row r="512" spans="1:1" ht="13.2">
      <c r="A512"/>
    </row>
    <row r="513" spans="1:1" ht="13.2">
      <c r="A513"/>
    </row>
    <row r="514" spans="1:1" ht="13.2">
      <c r="A514"/>
    </row>
    <row r="515" spans="1:1" ht="13.2">
      <c r="A515"/>
    </row>
    <row r="516" spans="1:1" ht="13.2">
      <c r="A516"/>
    </row>
    <row r="517" spans="1:1" ht="13.2">
      <c r="A517"/>
    </row>
    <row r="518" spans="1:1" ht="13.2">
      <c r="A518"/>
    </row>
    <row r="519" spans="1:1" ht="13.2">
      <c r="A519"/>
    </row>
    <row r="520" spans="1:1" ht="13.2">
      <c r="A520"/>
    </row>
    <row r="521" spans="1:1" ht="13.2">
      <c r="A521"/>
    </row>
    <row r="522" spans="1:1" ht="13.2">
      <c r="A522"/>
    </row>
    <row r="523" spans="1:1" ht="13.2">
      <c r="A523"/>
    </row>
    <row r="524" spans="1:1" ht="13.2">
      <c r="A524"/>
    </row>
    <row r="525" spans="1:1" ht="13.2">
      <c r="A525"/>
    </row>
    <row r="526" spans="1:1" ht="13.2">
      <c r="A526"/>
    </row>
    <row r="527" spans="1:1" ht="13.2">
      <c r="A527"/>
    </row>
    <row r="528" spans="1:1" ht="13.2">
      <c r="A528"/>
    </row>
    <row r="529" spans="1:1" ht="13.2">
      <c r="A529"/>
    </row>
    <row r="530" spans="1:1" ht="13.2">
      <c r="A530"/>
    </row>
    <row r="531" spans="1:1" ht="13.2">
      <c r="A531"/>
    </row>
    <row r="532" spans="1:1" ht="13.2">
      <c r="A532"/>
    </row>
    <row r="533" spans="1:1" ht="13.2">
      <c r="A533"/>
    </row>
    <row r="534" spans="1:1" ht="13.2">
      <c r="A534"/>
    </row>
    <row r="535" spans="1:1" ht="13.2">
      <c r="A535"/>
    </row>
    <row r="536" spans="1:1" ht="13.2">
      <c r="A536"/>
    </row>
    <row r="537" spans="1:1" ht="13.2">
      <c r="A537"/>
    </row>
    <row r="538" spans="1:1" ht="13.2">
      <c r="A538"/>
    </row>
    <row r="539" spans="1:1" ht="13.2">
      <c r="A539"/>
    </row>
    <row r="540" spans="1:1" ht="13.2">
      <c r="A540"/>
    </row>
    <row r="541" spans="1:1" ht="13.2">
      <c r="A541"/>
    </row>
    <row r="542" spans="1:1" ht="13.2">
      <c r="A542"/>
    </row>
    <row r="543" spans="1:1" ht="13.2">
      <c r="A543"/>
    </row>
    <row r="544" spans="1:1" ht="13.2">
      <c r="A544"/>
    </row>
    <row r="545" spans="1:1" ht="13.2">
      <c r="A545"/>
    </row>
    <row r="546" spans="1:1" ht="13.2">
      <c r="A546"/>
    </row>
    <row r="547" spans="1:1" ht="13.2">
      <c r="A547"/>
    </row>
    <row r="548" spans="1:1" ht="13.2">
      <c r="A548"/>
    </row>
    <row r="549" spans="1:1" ht="13.2">
      <c r="A549"/>
    </row>
    <row r="550" spans="1:1" ht="13.2">
      <c r="A550"/>
    </row>
    <row r="551" spans="1:1" ht="13.2">
      <c r="A551"/>
    </row>
    <row r="552" spans="1:1" ht="13.2">
      <c r="A552"/>
    </row>
    <row r="553" spans="1:1" ht="13.2">
      <c r="A553"/>
    </row>
    <row r="554" spans="1:1" ht="13.2">
      <c r="A554"/>
    </row>
    <row r="555" spans="1:1" ht="13.2">
      <c r="A555"/>
    </row>
    <row r="556" spans="1:1" ht="13.2">
      <c r="A556"/>
    </row>
    <row r="557" spans="1:1" ht="13.2">
      <c r="A557"/>
    </row>
    <row r="558" spans="1:1" ht="13.2">
      <c r="A558"/>
    </row>
    <row r="559" spans="1:1" ht="13.2">
      <c r="A559"/>
    </row>
    <row r="560" spans="1:1" ht="13.2">
      <c r="A560"/>
    </row>
    <row r="561" spans="1:1" ht="13.2">
      <c r="A561"/>
    </row>
    <row r="562" spans="1:1" ht="13.2">
      <c r="A562"/>
    </row>
    <row r="563" spans="1:1" ht="13.2">
      <c r="A563"/>
    </row>
    <row r="564" spans="1:1" ht="13.2">
      <c r="A564"/>
    </row>
    <row r="565" spans="1:1" ht="13.2">
      <c r="A565"/>
    </row>
    <row r="566" spans="1:1" ht="13.2">
      <c r="A566"/>
    </row>
    <row r="567" spans="1:1" ht="13.2">
      <c r="A567"/>
    </row>
    <row r="568" spans="1:1" ht="13.2">
      <c r="A568"/>
    </row>
    <row r="569" spans="1:1" ht="13.2">
      <c r="A569"/>
    </row>
    <row r="570" spans="1:1" ht="13.2">
      <c r="A570"/>
    </row>
    <row r="571" spans="1:1" ht="13.2">
      <c r="A571"/>
    </row>
    <row r="572" spans="1:1" ht="13.2">
      <c r="A572"/>
    </row>
    <row r="573" spans="1:1" ht="13.2">
      <c r="A573"/>
    </row>
    <row r="574" spans="1:1" ht="13.2">
      <c r="A574"/>
    </row>
    <row r="575" spans="1:1" ht="13.2">
      <c r="A575"/>
    </row>
    <row r="576" spans="1:1" ht="13.2">
      <c r="A576"/>
    </row>
    <row r="577" spans="1:1" ht="13.2">
      <c r="A577"/>
    </row>
    <row r="578" spans="1:1" ht="13.2">
      <c r="A578"/>
    </row>
    <row r="579" spans="1:1" ht="13.2">
      <c r="A579"/>
    </row>
    <row r="580" spans="1:1" ht="13.2">
      <c r="A580"/>
    </row>
    <row r="581" spans="1:1" ht="13.2">
      <c r="A581"/>
    </row>
    <row r="582" spans="1:1" ht="13.2">
      <c r="A582"/>
    </row>
    <row r="583" spans="1:1" ht="13.2">
      <c r="A583"/>
    </row>
    <row r="584" spans="1:1" ht="13.2">
      <c r="A584"/>
    </row>
    <row r="585" spans="1:1" ht="13.2">
      <c r="A585"/>
    </row>
    <row r="586" spans="1:1" ht="13.2">
      <c r="A586"/>
    </row>
    <row r="587" spans="1:1" ht="13.2">
      <c r="A587"/>
    </row>
    <row r="588" spans="1:1" ht="13.2">
      <c r="A588"/>
    </row>
    <row r="589" spans="1:1" ht="13.2">
      <c r="A589"/>
    </row>
    <row r="590" spans="1:1" ht="13.2">
      <c r="A590"/>
    </row>
    <row r="591" spans="1:1" ht="13.2">
      <c r="A591"/>
    </row>
    <row r="592" spans="1:1" ht="13.2">
      <c r="A592"/>
    </row>
    <row r="593" spans="1:1" ht="13.2">
      <c r="A593"/>
    </row>
    <row r="594" spans="1:1" ht="13.2">
      <c r="A594"/>
    </row>
    <row r="595" spans="1:1" ht="13.2">
      <c r="A595"/>
    </row>
    <row r="596" spans="1:1" ht="13.2">
      <c r="A596"/>
    </row>
    <row r="597" spans="1:1" ht="13.2">
      <c r="A597"/>
    </row>
    <row r="598" spans="1:1" ht="13.2">
      <c r="A598"/>
    </row>
    <row r="599" spans="1:1" ht="13.2">
      <c r="A599"/>
    </row>
    <row r="600" spans="1:1" ht="13.2">
      <c r="A600"/>
    </row>
    <row r="601" spans="1:1" ht="13.2">
      <c r="A601"/>
    </row>
    <row r="602" spans="1:1" ht="13.2">
      <c r="A602"/>
    </row>
    <row r="603" spans="1:1" ht="13.2">
      <c r="A603"/>
    </row>
    <row r="604" spans="1:1" ht="13.2">
      <c r="A604"/>
    </row>
    <row r="605" spans="1:1" ht="13.2">
      <c r="A605"/>
    </row>
    <row r="606" spans="1:1" ht="13.2">
      <c r="A606"/>
    </row>
    <row r="607" spans="1:1" ht="13.2">
      <c r="A607"/>
    </row>
    <row r="608" spans="1:1" ht="13.2">
      <c r="A608"/>
    </row>
    <row r="609" spans="1:1" ht="13.2">
      <c r="A609"/>
    </row>
    <row r="610" spans="1:1" ht="13.2">
      <c r="A610"/>
    </row>
    <row r="611" spans="1:1" ht="13.2">
      <c r="A611"/>
    </row>
    <row r="612" spans="1:1" ht="13.2">
      <c r="A612"/>
    </row>
    <row r="613" spans="1:1" ht="13.2">
      <c r="A613"/>
    </row>
    <row r="614" spans="1:1" ht="13.2">
      <c r="A614"/>
    </row>
    <row r="615" spans="1:1" ht="13.2">
      <c r="A615"/>
    </row>
    <row r="616" spans="1:1" ht="13.2">
      <c r="A616"/>
    </row>
    <row r="617" spans="1:1" ht="13.2">
      <c r="A617"/>
    </row>
    <row r="618" spans="1:1" ht="13.2">
      <c r="A618"/>
    </row>
    <row r="619" spans="1:1" ht="13.2">
      <c r="A619"/>
    </row>
    <row r="620" spans="1:1" ht="13.2">
      <c r="A620"/>
    </row>
    <row r="621" spans="1:1" ht="13.2">
      <c r="A621"/>
    </row>
    <row r="622" spans="1:1" ht="13.2">
      <c r="A622"/>
    </row>
    <row r="623" spans="1:1" ht="13.2">
      <c r="A623"/>
    </row>
    <row r="624" spans="1:1" ht="13.2">
      <c r="A624"/>
    </row>
    <row r="625" spans="1:1" ht="13.2">
      <c r="A625"/>
    </row>
    <row r="626" spans="1:1" ht="13.2">
      <c r="A626"/>
    </row>
    <row r="627" spans="1:1" ht="13.2">
      <c r="A627"/>
    </row>
    <row r="628" spans="1:1" ht="13.2">
      <c r="A628"/>
    </row>
    <row r="629" spans="1:1" ht="13.2">
      <c r="A629"/>
    </row>
    <row r="630" spans="1:1" ht="13.2">
      <c r="A630"/>
    </row>
    <row r="631" spans="1:1" ht="13.2">
      <c r="A631"/>
    </row>
    <row r="632" spans="1:1" ht="13.2">
      <c r="A632"/>
    </row>
    <row r="633" spans="1:1" ht="13.2">
      <c r="A633"/>
    </row>
    <row r="634" spans="1:1" ht="13.2">
      <c r="A634"/>
    </row>
    <row r="635" spans="1:1" ht="13.2">
      <c r="A635"/>
    </row>
    <row r="636" spans="1:1" ht="13.2">
      <c r="A636"/>
    </row>
    <row r="637" spans="1:1" ht="13.2">
      <c r="A637"/>
    </row>
    <row r="638" spans="1:1" ht="13.2">
      <c r="A638"/>
    </row>
    <row r="639" spans="1:1" ht="13.2">
      <c r="A639"/>
    </row>
    <row r="640" spans="1:1" ht="13.2">
      <c r="A640"/>
    </row>
    <row r="641" spans="1:1" ht="13.2">
      <c r="A641"/>
    </row>
    <row r="642" spans="1:1" ht="13.2">
      <c r="A642"/>
    </row>
    <row r="643" spans="1:1" ht="13.2">
      <c r="A643"/>
    </row>
    <row r="644" spans="1:1" ht="13.2">
      <c r="A644"/>
    </row>
    <row r="645" spans="1:1" ht="13.2">
      <c r="A645"/>
    </row>
    <row r="646" spans="1:1" ht="13.2">
      <c r="A646"/>
    </row>
    <row r="647" spans="1:1" ht="13.2">
      <c r="A647"/>
    </row>
    <row r="648" spans="1:1" ht="13.2">
      <c r="A648"/>
    </row>
    <row r="649" spans="1:1" ht="13.2">
      <c r="A649"/>
    </row>
    <row r="650" spans="1:1" ht="13.2">
      <c r="A650"/>
    </row>
    <row r="651" spans="1:1" ht="13.2">
      <c r="A651"/>
    </row>
    <row r="652" spans="1:1" ht="13.2">
      <c r="A652"/>
    </row>
    <row r="653" spans="1:1" ht="13.2">
      <c r="A653"/>
    </row>
    <row r="654" spans="1:1" ht="13.2">
      <c r="A654"/>
    </row>
    <row r="655" spans="1:1" ht="13.2">
      <c r="A655"/>
    </row>
    <row r="656" spans="1:1" ht="13.2">
      <c r="A656"/>
    </row>
    <row r="657" spans="1:1" ht="13.2">
      <c r="A657"/>
    </row>
    <row r="658" spans="1:1" ht="13.2">
      <c r="A658"/>
    </row>
    <row r="659" spans="1:1" ht="13.2">
      <c r="A659"/>
    </row>
    <row r="660" spans="1:1" ht="13.2">
      <c r="A660"/>
    </row>
    <row r="661" spans="1:1" ht="13.2">
      <c r="A661"/>
    </row>
    <row r="662" spans="1:1" ht="13.2">
      <c r="A662"/>
    </row>
    <row r="663" spans="1:1" ht="13.2">
      <c r="A663"/>
    </row>
    <row r="664" spans="1:1" ht="13.2">
      <c r="A664"/>
    </row>
    <row r="665" spans="1:1" ht="13.2">
      <c r="A665"/>
    </row>
    <row r="666" spans="1:1" ht="13.2">
      <c r="A666"/>
    </row>
    <row r="667" spans="1:1" ht="13.2">
      <c r="A667"/>
    </row>
    <row r="668" spans="1:1" ht="13.2">
      <c r="A668"/>
    </row>
    <row r="669" spans="1:1" ht="13.2">
      <c r="A669"/>
    </row>
    <row r="670" spans="1:1" ht="13.2">
      <c r="A670"/>
    </row>
    <row r="671" spans="1:1" ht="13.2">
      <c r="A671"/>
    </row>
    <row r="672" spans="1:1" ht="13.2">
      <c r="A672"/>
    </row>
    <row r="673" spans="1:1" ht="13.2">
      <c r="A673"/>
    </row>
    <row r="674" spans="1:1" ht="13.2">
      <c r="A674"/>
    </row>
    <row r="675" spans="1:1" ht="13.2">
      <c r="A675"/>
    </row>
    <row r="676" spans="1:1" ht="13.2">
      <c r="A676"/>
    </row>
    <row r="677" spans="1:1" ht="13.2">
      <c r="A677"/>
    </row>
    <row r="678" spans="1:1" ht="13.2">
      <c r="A678"/>
    </row>
    <row r="679" spans="1:1" ht="13.2">
      <c r="A679"/>
    </row>
    <row r="680" spans="1:1" ht="13.2">
      <c r="A680"/>
    </row>
    <row r="681" spans="1:1" ht="13.2">
      <c r="A681"/>
    </row>
    <row r="682" spans="1:1" ht="13.2">
      <c r="A682"/>
    </row>
    <row r="683" spans="1:1" ht="13.2">
      <c r="A683"/>
    </row>
    <row r="684" spans="1:1" ht="13.2">
      <c r="A684"/>
    </row>
    <row r="685" spans="1:1" ht="13.2">
      <c r="A685"/>
    </row>
    <row r="686" spans="1:1" ht="13.2">
      <c r="A686"/>
    </row>
    <row r="687" spans="1:1" ht="13.2">
      <c r="A687"/>
    </row>
    <row r="688" spans="1:1" ht="13.2">
      <c r="A688"/>
    </row>
    <row r="689" spans="1:1" ht="13.2">
      <c r="A689"/>
    </row>
    <row r="690" spans="1:1" ht="13.2">
      <c r="A690"/>
    </row>
    <row r="691" spans="1:1" ht="13.2">
      <c r="A691"/>
    </row>
    <row r="692" spans="1:1" ht="13.2">
      <c r="A692"/>
    </row>
    <row r="693" spans="1:1" ht="13.2">
      <c r="A693"/>
    </row>
    <row r="694" spans="1:1" ht="13.2">
      <c r="A694"/>
    </row>
    <row r="695" spans="1:1" ht="13.2">
      <c r="A695"/>
    </row>
    <row r="696" spans="1:1" ht="13.2">
      <c r="A696"/>
    </row>
    <row r="697" spans="1:1" ht="13.2">
      <c r="A697"/>
    </row>
    <row r="698" spans="1:1" ht="13.2">
      <c r="A698"/>
    </row>
    <row r="699" spans="1:1" ht="13.2">
      <c r="A699"/>
    </row>
    <row r="700" spans="1:1" ht="13.2">
      <c r="A700"/>
    </row>
    <row r="701" spans="1:1" ht="13.2">
      <c r="A701"/>
    </row>
    <row r="702" spans="1:1" ht="13.2">
      <c r="A702"/>
    </row>
    <row r="703" spans="1:1" ht="13.2">
      <c r="A703"/>
    </row>
    <row r="704" spans="1:1" ht="13.2">
      <c r="A704"/>
    </row>
    <row r="705" spans="1:1" ht="13.2">
      <c r="A705"/>
    </row>
    <row r="706" spans="1:1" ht="13.2">
      <c r="A706"/>
    </row>
    <row r="707" spans="1:1" ht="13.2">
      <c r="A707"/>
    </row>
    <row r="708" spans="1:1" ht="13.2">
      <c r="A708"/>
    </row>
    <row r="709" spans="1:1" ht="13.2">
      <c r="A709"/>
    </row>
    <row r="710" spans="1:1" ht="13.2">
      <c r="A710"/>
    </row>
    <row r="711" spans="1:1" ht="13.2">
      <c r="A711"/>
    </row>
    <row r="712" spans="1:1" ht="13.2">
      <c r="A712"/>
    </row>
    <row r="713" spans="1:1" ht="13.2">
      <c r="A713"/>
    </row>
    <row r="714" spans="1:1" ht="13.2">
      <c r="A714"/>
    </row>
    <row r="715" spans="1:1" ht="13.2">
      <c r="A715"/>
    </row>
    <row r="716" spans="1:1" ht="13.2">
      <c r="A716"/>
    </row>
    <row r="717" spans="1:1" ht="13.2">
      <c r="A717"/>
    </row>
    <row r="718" spans="1:1" ht="13.2">
      <c r="A718"/>
    </row>
    <row r="719" spans="1:1" ht="13.2">
      <c r="A719"/>
    </row>
    <row r="720" spans="1:1" ht="13.2">
      <c r="A720"/>
    </row>
    <row r="721" spans="1:1" ht="13.2">
      <c r="A721"/>
    </row>
    <row r="722" spans="1:1" ht="13.2">
      <c r="A722"/>
    </row>
    <row r="723" spans="1:1" ht="13.2">
      <c r="A723"/>
    </row>
    <row r="724" spans="1:1" ht="13.2">
      <c r="A724"/>
    </row>
    <row r="725" spans="1:1" ht="13.2">
      <c r="A725"/>
    </row>
    <row r="726" spans="1:1" ht="13.2">
      <c r="A726"/>
    </row>
    <row r="727" spans="1:1" ht="13.2">
      <c r="A727"/>
    </row>
    <row r="728" spans="1:1" ht="13.2">
      <c r="A728"/>
    </row>
    <row r="729" spans="1:1" ht="13.2">
      <c r="A729"/>
    </row>
    <row r="730" spans="1:1" ht="13.2">
      <c r="A730"/>
    </row>
    <row r="731" spans="1:1" ht="13.2">
      <c r="A731"/>
    </row>
    <row r="732" spans="1:1" ht="13.2">
      <c r="A732"/>
    </row>
    <row r="733" spans="1:1" ht="13.2">
      <c r="A733"/>
    </row>
    <row r="734" spans="1:1" ht="13.2">
      <c r="A734"/>
    </row>
    <row r="735" spans="1:1" ht="13.2">
      <c r="A735"/>
    </row>
    <row r="736" spans="1:1" ht="13.2">
      <c r="A736"/>
    </row>
    <row r="737" spans="1:1" ht="13.2">
      <c r="A737"/>
    </row>
    <row r="738" spans="1:1" ht="13.2">
      <c r="A738"/>
    </row>
    <row r="739" spans="1:1" ht="13.2">
      <c r="A739"/>
    </row>
    <row r="740" spans="1:1" ht="13.2">
      <c r="A740"/>
    </row>
    <row r="741" spans="1:1" ht="13.2">
      <c r="A741"/>
    </row>
    <row r="742" spans="1:1" ht="13.2">
      <c r="A742"/>
    </row>
    <row r="743" spans="1:1" ht="13.2">
      <c r="A743"/>
    </row>
    <row r="744" spans="1:1" ht="13.2">
      <c r="A744"/>
    </row>
    <row r="745" spans="1:1" ht="13.2">
      <c r="A745"/>
    </row>
    <row r="746" spans="1:1" ht="13.2">
      <c r="A746"/>
    </row>
    <row r="747" spans="1:1" ht="13.2">
      <c r="A747"/>
    </row>
    <row r="748" spans="1:1" ht="13.2">
      <c r="A748"/>
    </row>
    <row r="749" spans="1:1" ht="13.2">
      <c r="A749"/>
    </row>
    <row r="750" spans="1:1" ht="13.2">
      <c r="A750"/>
    </row>
    <row r="751" spans="1:1" ht="13.2">
      <c r="A751"/>
    </row>
    <row r="752" spans="1:1" ht="13.2">
      <c r="A752"/>
    </row>
    <row r="753" spans="1:1" ht="13.2">
      <c r="A753"/>
    </row>
    <row r="754" spans="1:1" ht="13.2">
      <c r="A754"/>
    </row>
    <row r="755" spans="1:1" ht="13.2">
      <c r="A755"/>
    </row>
    <row r="756" spans="1:1" ht="13.2">
      <c r="A756"/>
    </row>
    <row r="757" spans="1:1" ht="13.2">
      <c r="A757"/>
    </row>
    <row r="758" spans="1:1" ht="13.2">
      <c r="A758"/>
    </row>
    <row r="759" spans="1:1" ht="13.2">
      <c r="A759"/>
    </row>
    <row r="760" spans="1:1" ht="13.2">
      <c r="A760"/>
    </row>
    <row r="761" spans="1:1" ht="13.2">
      <c r="A761"/>
    </row>
    <row r="762" spans="1:1" ht="13.2">
      <c r="A762"/>
    </row>
    <row r="763" spans="1:1" ht="13.2">
      <c r="A763"/>
    </row>
    <row r="764" spans="1:1" ht="13.2">
      <c r="A764"/>
    </row>
    <row r="765" spans="1:1" ht="13.2">
      <c r="A765"/>
    </row>
    <row r="766" spans="1:1" ht="13.2">
      <c r="A766"/>
    </row>
    <row r="767" spans="1:1" ht="13.2">
      <c r="A767"/>
    </row>
    <row r="768" spans="1:1" ht="13.2">
      <c r="A768"/>
    </row>
    <row r="769" spans="1:1" ht="13.2">
      <c r="A769"/>
    </row>
    <row r="770" spans="1:1" ht="13.2">
      <c r="A770"/>
    </row>
    <row r="771" spans="1:1" ht="13.2">
      <c r="A771"/>
    </row>
    <row r="772" spans="1:1" ht="13.2">
      <c r="A772"/>
    </row>
    <row r="773" spans="1:1" ht="13.2">
      <c r="A773"/>
    </row>
    <row r="774" spans="1:1" ht="13.2">
      <c r="A774"/>
    </row>
    <row r="775" spans="1:1" ht="13.2">
      <c r="A775"/>
    </row>
    <row r="776" spans="1:1" ht="13.2">
      <c r="A776"/>
    </row>
    <row r="777" spans="1:1" ht="13.2">
      <c r="A777"/>
    </row>
    <row r="778" spans="1:1" ht="13.2">
      <c r="A778"/>
    </row>
    <row r="779" spans="1:1" ht="13.2">
      <c r="A779"/>
    </row>
    <row r="780" spans="1:1" ht="13.2">
      <c r="A780"/>
    </row>
    <row r="781" spans="1:1" ht="13.2">
      <c r="A781"/>
    </row>
    <row r="782" spans="1:1" ht="13.2">
      <c r="A782"/>
    </row>
    <row r="783" spans="1:1" ht="13.2">
      <c r="A783"/>
    </row>
    <row r="784" spans="1:1" ht="13.2">
      <c r="A784"/>
    </row>
    <row r="785" spans="1:1" ht="13.2">
      <c r="A785"/>
    </row>
    <row r="786" spans="1:1" ht="13.2">
      <c r="A786"/>
    </row>
    <row r="787" spans="1:1" ht="13.2">
      <c r="A787"/>
    </row>
    <row r="788" spans="1:1" ht="13.2">
      <c r="A788"/>
    </row>
    <row r="789" spans="1:1" ht="13.2">
      <c r="A789"/>
    </row>
    <row r="790" spans="1:1" ht="13.2">
      <c r="A790"/>
    </row>
    <row r="791" spans="1:1" ht="13.2">
      <c r="A791"/>
    </row>
    <row r="792" spans="1:1" ht="13.2">
      <c r="A792"/>
    </row>
    <row r="793" spans="1:1" ht="13.2">
      <c r="A793"/>
    </row>
    <row r="794" spans="1:1" ht="13.2">
      <c r="A794"/>
    </row>
    <row r="795" spans="1:1" ht="13.2">
      <c r="A795"/>
    </row>
    <row r="796" spans="1:1" ht="13.2">
      <c r="A796"/>
    </row>
    <row r="797" spans="1:1" ht="13.2">
      <c r="A797"/>
    </row>
    <row r="798" spans="1:1" ht="13.2">
      <c r="A798"/>
    </row>
    <row r="799" spans="1:1" ht="13.2">
      <c r="A799"/>
    </row>
    <row r="800" spans="1:1" ht="13.2">
      <c r="A800"/>
    </row>
    <row r="801" spans="1:1" ht="13.2">
      <c r="A801"/>
    </row>
    <row r="802" spans="1:1" ht="13.2">
      <c r="A802"/>
    </row>
    <row r="803" spans="1:1" ht="13.2">
      <c r="A803"/>
    </row>
    <row r="804" spans="1:1" ht="13.2">
      <c r="A804"/>
    </row>
    <row r="805" spans="1:1" ht="13.2">
      <c r="A805"/>
    </row>
    <row r="806" spans="1:1" ht="13.2">
      <c r="A806"/>
    </row>
    <row r="807" spans="1:1" ht="13.2">
      <c r="A807"/>
    </row>
    <row r="808" spans="1:1" ht="13.2">
      <c r="A808"/>
    </row>
    <row r="809" spans="1:1" ht="13.2">
      <c r="A809"/>
    </row>
    <row r="810" spans="1:1" ht="13.2">
      <c r="A810"/>
    </row>
    <row r="811" spans="1:1" ht="13.2">
      <c r="A811"/>
    </row>
    <row r="812" spans="1:1" ht="13.2">
      <c r="A812"/>
    </row>
    <row r="813" spans="1:1" ht="13.2">
      <c r="A813"/>
    </row>
    <row r="814" spans="1:1" ht="13.2">
      <c r="A814"/>
    </row>
    <row r="815" spans="1:1" ht="13.2">
      <c r="A815"/>
    </row>
    <row r="816" spans="1:1" ht="13.2">
      <c r="A816"/>
    </row>
    <row r="817" spans="1:1" ht="13.2">
      <c r="A817"/>
    </row>
    <row r="818" spans="1:1" ht="13.2">
      <c r="A818"/>
    </row>
    <row r="819" spans="1:1" ht="13.2">
      <c r="A819"/>
    </row>
    <row r="820" spans="1:1" ht="13.2">
      <c r="A820"/>
    </row>
    <row r="821" spans="1:1" ht="13.2">
      <c r="A821"/>
    </row>
    <row r="822" spans="1:1" ht="13.2">
      <c r="A822"/>
    </row>
    <row r="823" spans="1:1" ht="13.2">
      <c r="A823"/>
    </row>
    <row r="824" spans="1:1" ht="13.2">
      <c r="A824"/>
    </row>
    <row r="825" spans="1:1" ht="13.2">
      <c r="A825"/>
    </row>
    <row r="826" spans="1:1" ht="13.2">
      <c r="A826"/>
    </row>
    <row r="827" spans="1:1" ht="13.2">
      <c r="A827"/>
    </row>
    <row r="828" spans="1:1" ht="13.2">
      <c r="A828"/>
    </row>
    <row r="829" spans="1:1" ht="13.2">
      <c r="A829"/>
    </row>
    <row r="830" spans="1:1" ht="13.2">
      <c r="A830"/>
    </row>
    <row r="831" spans="1:1" ht="13.2">
      <c r="A831"/>
    </row>
    <row r="832" spans="1:1" ht="13.2">
      <c r="A832"/>
    </row>
    <row r="833" spans="1:1" ht="13.2">
      <c r="A833"/>
    </row>
    <row r="834" spans="1:1" ht="13.2">
      <c r="A834"/>
    </row>
    <row r="835" spans="1:1" ht="13.2">
      <c r="A835"/>
    </row>
    <row r="836" spans="1:1" ht="13.2">
      <c r="A836"/>
    </row>
    <row r="837" spans="1:1" ht="13.2">
      <c r="A837"/>
    </row>
    <row r="838" spans="1:1" ht="13.2">
      <c r="A838"/>
    </row>
    <row r="839" spans="1:1" ht="13.2">
      <c r="A839"/>
    </row>
    <row r="840" spans="1:1" ht="13.2">
      <c r="A840"/>
    </row>
    <row r="841" spans="1:1" ht="13.2">
      <c r="A841"/>
    </row>
    <row r="842" spans="1:1" ht="13.2">
      <c r="A842"/>
    </row>
    <row r="843" spans="1:1" ht="13.2">
      <c r="A843"/>
    </row>
    <row r="844" spans="1:1" ht="13.2">
      <c r="A844"/>
    </row>
    <row r="845" spans="1:1" ht="13.2">
      <c r="A845"/>
    </row>
    <row r="846" spans="1:1" ht="13.2">
      <c r="A846"/>
    </row>
    <row r="847" spans="1:1" ht="13.2">
      <c r="A847"/>
    </row>
    <row r="848" spans="1:1" ht="13.2">
      <c r="A848"/>
    </row>
    <row r="849" spans="1:1" ht="13.2">
      <c r="A849"/>
    </row>
    <row r="850" spans="1:1" ht="13.2">
      <c r="A850"/>
    </row>
    <row r="851" spans="1:1" ht="13.2">
      <c r="A851"/>
    </row>
    <row r="852" spans="1:1" ht="13.2">
      <c r="A852"/>
    </row>
    <row r="853" spans="1:1" ht="13.2">
      <c r="A853"/>
    </row>
    <row r="854" spans="1:1" ht="13.2">
      <c r="A854"/>
    </row>
    <row r="855" spans="1:1" ht="13.2">
      <c r="A855"/>
    </row>
    <row r="856" spans="1:1" ht="13.2">
      <c r="A856"/>
    </row>
    <row r="857" spans="1:1" ht="13.2">
      <c r="A857"/>
    </row>
    <row r="858" spans="1:1" ht="13.2">
      <c r="A858"/>
    </row>
    <row r="859" spans="1:1" ht="13.2">
      <c r="A859"/>
    </row>
    <row r="860" spans="1:1" ht="13.2">
      <c r="A860"/>
    </row>
    <row r="861" spans="1:1" ht="13.2">
      <c r="A861"/>
    </row>
    <row r="862" spans="1:1" ht="13.2">
      <c r="A862"/>
    </row>
    <row r="863" spans="1:1" ht="13.2">
      <c r="A863"/>
    </row>
    <row r="864" spans="1:1" ht="13.2">
      <c r="A864"/>
    </row>
    <row r="865" spans="1:1" ht="13.2">
      <c r="A865"/>
    </row>
    <row r="866" spans="1:1" ht="13.2">
      <c r="A866"/>
    </row>
    <row r="867" spans="1:1" ht="13.2">
      <c r="A867"/>
    </row>
    <row r="868" spans="1:1" ht="13.2">
      <c r="A868"/>
    </row>
    <row r="869" spans="1:1" ht="13.2">
      <c r="A869"/>
    </row>
    <row r="870" spans="1:1" ht="13.2">
      <c r="A870"/>
    </row>
    <row r="871" spans="1:1" ht="13.2">
      <c r="A871"/>
    </row>
    <row r="872" spans="1:1" ht="13.2">
      <c r="A872"/>
    </row>
    <row r="873" spans="1:1" ht="13.2">
      <c r="A873"/>
    </row>
    <row r="874" spans="1:1" ht="13.2">
      <c r="A874"/>
    </row>
    <row r="875" spans="1:1" ht="13.2">
      <c r="A875"/>
    </row>
    <row r="876" spans="1:1" ht="13.2">
      <c r="A876"/>
    </row>
    <row r="877" spans="1:1" ht="13.2">
      <c r="A877"/>
    </row>
    <row r="878" spans="1:1" ht="13.2">
      <c r="A878"/>
    </row>
    <row r="879" spans="1:1" ht="13.2">
      <c r="A879"/>
    </row>
    <row r="880" spans="1:1" ht="13.2">
      <c r="A880"/>
    </row>
    <row r="881" spans="1:1" ht="13.2">
      <c r="A881"/>
    </row>
    <row r="882" spans="1:1" ht="13.2">
      <c r="A882"/>
    </row>
    <row r="883" spans="1:1" ht="13.2">
      <c r="A883"/>
    </row>
    <row r="884" spans="1:1" ht="13.2">
      <c r="A884"/>
    </row>
    <row r="885" spans="1:1" ht="13.2">
      <c r="A885"/>
    </row>
    <row r="886" spans="1:1" ht="13.2">
      <c r="A886"/>
    </row>
    <row r="887" spans="1:1" ht="13.2">
      <c r="A887"/>
    </row>
    <row r="888" spans="1:1" ht="13.2">
      <c r="A888"/>
    </row>
    <row r="889" spans="1:1" ht="13.2">
      <c r="A889"/>
    </row>
    <row r="890" spans="1:1" ht="13.2">
      <c r="A890"/>
    </row>
    <row r="891" spans="1:1" ht="13.2">
      <c r="A891"/>
    </row>
    <row r="892" spans="1:1" ht="13.2">
      <c r="A892"/>
    </row>
    <row r="893" spans="1:1" ht="13.2">
      <c r="A893"/>
    </row>
    <row r="894" spans="1:1" ht="13.2">
      <c r="A894"/>
    </row>
    <row r="895" spans="1:1" ht="13.2">
      <c r="A895"/>
    </row>
    <row r="896" spans="1:1" ht="13.2">
      <c r="A896"/>
    </row>
    <row r="897" spans="1:1" ht="13.2">
      <c r="A897"/>
    </row>
    <row r="898" spans="1:1" ht="13.2">
      <c r="A898"/>
    </row>
    <row r="899" spans="1:1" ht="13.2">
      <c r="A899"/>
    </row>
    <row r="900" spans="1:1" ht="13.2">
      <c r="A900"/>
    </row>
    <row r="901" spans="1:1" ht="13.2">
      <c r="A901"/>
    </row>
    <row r="902" spans="1:1" ht="13.2">
      <c r="A902"/>
    </row>
    <row r="903" spans="1:1" ht="13.2">
      <c r="A903"/>
    </row>
    <row r="904" spans="1:1" ht="13.2">
      <c r="A904"/>
    </row>
    <row r="905" spans="1:1" ht="13.2">
      <c r="A905"/>
    </row>
    <row r="906" spans="1:1" ht="13.2">
      <c r="A906"/>
    </row>
    <row r="907" spans="1:1" ht="13.2">
      <c r="A907"/>
    </row>
    <row r="908" spans="1:1" ht="13.2">
      <c r="A908"/>
    </row>
    <row r="909" spans="1:1" ht="13.2">
      <c r="A909"/>
    </row>
    <row r="910" spans="1:1" ht="13.2">
      <c r="A910"/>
    </row>
    <row r="911" spans="1:1" ht="13.2">
      <c r="A911"/>
    </row>
    <row r="912" spans="1:1" ht="13.2">
      <c r="A912"/>
    </row>
    <row r="913" spans="1:1" ht="13.2">
      <c r="A913"/>
    </row>
    <row r="914" spans="1:1" ht="13.2">
      <c r="A914"/>
    </row>
    <row r="915" spans="1:1" ht="13.2">
      <c r="A915"/>
    </row>
    <row r="916" spans="1:1" ht="13.2">
      <c r="A916"/>
    </row>
    <row r="917" spans="1:1" ht="13.2">
      <c r="A917"/>
    </row>
    <row r="918" spans="1:1" ht="13.2">
      <c r="A918"/>
    </row>
    <row r="919" spans="1:1" ht="13.2">
      <c r="A919"/>
    </row>
    <row r="920" spans="1:1" ht="13.2">
      <c r="A920"/>
    </row>
    <row r="921" spans="1:1" ht="13.2">
      <c r="A921"/>
    </row>
    <row r="922" spans="1:1" ht="13.2">
      <c r="A922"/>
    </row>
    <row r="923" spans="1:1" ht="13.2">
      <c r="A923"/>
    </row>
    <row r="924" spans="1:1" ht="13.2">
      <c r="A924"/>
    </row>
    <row r="925" spans="1:1" ht="13.2">
      <c r="A925"/>
    </row>
    <row r="926" spans="1:1" ht="13.2">
      <c r="A926"/>
    </row>
    <row r="927" spans="1:1" ht="13.2">
      <c r="A927"/>
    </row>
    <row r="928" spans="1:1" ht="13.2">
      <c r="A928"/>
    </row>
    <row r="929" spans="1:1" ht="13.2">
      <c r="A929"/>
    </row>
    <row r="930" spans="1:1" ht="13.2">
      <c r="A930"/>
    </row>
    <row r="931" spans="1:1" ht="13.2">
      <c r="A931"/>
    </row>
    <row r="932" spans="1:1" ht="13.2">
      <c r="A932"/>
    </row>
    <row r="933" spans="1:1" ht="13.2">
      <c r="A933"/>
    </row>
    <row r="934" spans="1:1" ht="13.2">
      <c r="A934"/>
    </row>
    <row r="935" spans="1:1" ht="13.2">
      <c r="A935"/>
    </row>
    <row r="936" spans="1:1" ht="13.2">
      <c r="A936"/>
    </row>
    <row r="937" spans="1:1" ht="13.2">
      <c r="A937"/>
    </row>
    <row r="938" spans="1:1" ht="13.2">
      <c r="A938"/>
    </row>
    <row r="939" spans="1:1" ht="13.2">
      <c r="A939"/>
    </row>
    <row r="940" spans="1:1" ht="13.2">
      <c r="A940"/>
    </row>
    <row r="941" spans="1:1" ht="13.2">
      <c r="A941"/>
    </row>
    <row r="942" spans="1:1" ht="13.2">
      <c r="A942"/>
    </row>
    <row r="943" spans="1:1" ht="13.2">
      <c r="A943"/>
    </row>
    <row r="944" spans="1:1" ht="13.2">
      <c r="A944"/>
    </row>
    <row r="945" spans="1:1" ht="13.2">
      <c r="A945"/>
    </row>
    <row r="946" spans="1:1" ht="13.2">
      <c r="A946"/>
    </row>
    <row r="947" spans="1:1" ht="13.2">
      <c r="A947"/>
    </row>
    <row r="948" spans="1:1" ht="13.2">
      <c r="A948"/>
    </row>
    <row r="949" spans="1:1" ht="13.2">
      <c r="A949"/>
    </row>
    <row r="950" spans="1:1" ht="13.2">
      <c r="A950"/>
    </row>
    <row r="951" spans="1:1" ht="13.2">
      <c r="A951"/>
    </row>
    <row r="952" spans="1:1" ht="13.2">
      <c r="A952"/>
    </row>
    <row r="953" spans="1:1" ht="13.2">
      <c r="A953"/>
    </row>
    <row r="954" spans="1:1" ht="13.2">
      <c r="A954"/>
    </row>
    <row r="955" spans="1:1" ht="13.2">
      <c r="A955"/>
    </row>
    <row r="956" spans="1:1" ht="13.2">
      <c r="A956"/>
    </row>
    <row r="957" spans="1:1" ht="13.2">
      <c r="A957"/>
    </row>
    <row r="958" spans="1:1" ht="13.2">
      <c r="A958"/>
    </row>
    <row r="959" spans="1:1" ht="13.2">
      <c r="A959"/>
    </row>
    <row r="960" spans="1:1" ht="13.2">
      <c r="A960"/>
    </row>
    <row r="961" spans="1:1" ht="13.2">
      <c r="A961"/>
    </row>
    <row r="962" spans="1:1" ht="13.2">
      <c r="A962"/>
    </row>
    <row r="963" spans="1:1" ht="13.2">
      <c r="A963"/>
    </row>
    <row r="964" spans="1:1" ht="13.2">
      <c r="A964"/>
    </row>
    <row r="965" spans="1:1" ht="13.2">
      <c r="A965"/>
    </row>
    <row r="966" spans="1:1" ht="13.2">
      <c r="A966"/>
    </row>
    <row r="967" spans="1:1" ht="13.2">
      <c r="A967"/>
    </row>
    <row r="968" spans="1:1" ht="13.2">
      <c r="A968"/>
    </row>
    <row r="969" spans="1:1" ht="13.2">
      <c r="A969"/>
    </row>
    <row r="970" spans="1:1" ht="13.2">
      <c r="A970"/>
    </row>
    <row r="971" spans="1:1" ht="13.2">
      <c r="A971"/>
    </row>
    <row r="972" spans="1:1" ht="13.2">
      <c r="A972"/>
    </row>
    <row r="973" spans="1:1" ht="13.2">
      <c r="A973"/>
    </row>
    <row r="974" spans="1:1" ht="13.2">
      <c r="A974"/>
    </row>
    <row r="975" spans="1:1" ht="13.2">
      <c r="A975"/>
    </row>
    <row r="976" spans="1:1" ht="13.2">
      <c r="A976"/>
    </row>
    <row r="977" spans="1:1" ht="13.2">
      <c r="A977"/>
    </row>
    <row r="978" spans="1:1" ht="13.2">
      <c r="A978"/>
    </row>
    <row r="979" spans="1:1" ht="13.2">
      <c r="A979"/>
    </row>
    <row r="980" spans="1:1" ht="13.2">
      <c r="A980"/>
    </row>
    <row r="981" spans="1:1" ht="13.2">
      <c r="A981"/>
    </row>
    <row r="982" spans="1:1" ht="13.2">
      <c r="A982"/>
    </row>
    <row r="983" spans="1:1" ht="13.2">
      <c r="A983"/>
    </row>
    <row r="984" spans="1:1" ht="13.2">
      <c r="A984"/>
    </row>
    <row r="985" spans="1:1" ht="13.2">
      <c r="A985"/>
    </row>
    <row r="986" spans="1:1" ht="13.2">
      <c r="A986"/>
    </row>
    <row r="987" spans="1:1" ht="13.2">
      <c r="A987"/>
    </row>
    <row r="988" spans="1:1" ht="13.2">
      <c r="A988"/>
    </row>
    <row r="989" spans="1:1" ht="13.2">
      <c r="A989"/>
    </row>
    <row r="990" spans="1:1" ht="13.2">
      <c r="A990"/>
    </row>
    <row r="991" spans="1:1" ht="13.2">
      <c r="A991"/>
    </row>
    <row r="992" spans="1:1" ht="13.2">
      <c r="A992"/>
    </row>
    <row r="993" spans="1:1" ht="13.2">
      <c r="A993"/>
    </row>
    <row r="994" spans="1:1" ht="13.2">
      <c r="A994"/>
    </row>
    <row r="995" spans="1:1" ht="13.2">
      <c r="A995"/>
    </row>
    <row r="996" spans="1:1" ht="13.2">
      <c r="A996"/>
    </row>
    <row r="997" spans="1:1" ht="13.2">
      <c r="A997"/>
    </row>
    <row r="998" spans="1:1" ht="13.2">
      <c r="A998"/>
    </row>
    <row r="999" spans="1:1" ht="13.2">
      <c r="A999"/>
    </row>
    <row r="1000" spans="1:1" ht="13.2">
      <c r="A1000"/>
    </row>
    <row r="1001" spans="1:1" ht="13.2">
      <c r="A1001"/>
    </row>
    <row r="1002" spans="1:1" ht="13.2">
      <c r="A1002"/>
    </row>
    <row r="1003" spans="1:1" ht="13.2">
      <c r="A1003"/>
    </row>
    <row r="1004" spans="1:1" ht="13.2">
      <c r="A1004"/>
    </row>
    <row r="1005" spans="1:1" ht="13.2">
      <c r="A1005"/>
    </row>
    <row r="1006" spans="1:1" ht="13.2">
      <c r="A1006"/>
    </row>
    <row r="1007" spans="1:1" ht="13.2">
      <c r="A1007"/>
    </row>
    <row r="1008" spans="1:1" ht="13.2">
      <c r="A1008"/>
    </row>
    <row r="1009" spans="1:1" ht="13.2">
      <c r="A1009"/>
    </row>
    <row r="1010" spans="1:1" ht="13.2">
      <c r="A1010"/>
    </row>
    <row r="1011" spans="1:1" ht="13.2">
      <c r="A1011"/>
    </row>
    <row r="1012" spans="1:1" ht="13.2">
      <c r="A1012"/>
    </row>
    <row r="1013" spans="1:1" ht="13.2">
      <c r="A1013"/>
    </row>
    <row r="1014" spans="1:1" ht="13.2">
      <c r="A1014"/>
    </row>
    <row r="1015" spans="1:1" ht="13.2">
      <c r="A1015"/>
    </row>
    <row r="1016" spans="1:1" ht="13.2">
      <c r="A1016"/>
    </row>
    <row r="1017" spans="1:1" ht="13.2">
      <c r="A1017"/>
    </row>
    <row r="1018" spans="1:1" ht="13.2">
      <c r="A1018"/>
    </row>
    <row r="1019" spans="1:1" ht="13.2">
      <c r="A1019"/>
    </row>
    <row r="1020" spans="1:1" ht="13.2">
      <c r="A1020"/>
    </row>
    <row r="1021" spans="1:1" ht="13.2">
      <c r="A1021"/>
    </row>
    <row r="1022" spans="1:1" ht="13.2">
      <c r="A1022"/>
    </row>
    <row r="1023" spans="1:1" ht="13.2">
      <c r="A1023"/>
    </row>
    <row r="1024" spans="1:1" ht="13.2">
      <c r="A1024"/>
    </row>
    <row r="1025" spans="1:1" ht="13.2">
      <c r="A1025"/>
    </row>
    <row r="1026" spans="1:1" ht="13.2">
      <c r="A1026"/>
    </row>
    <row r="1027" spans="1:1" ht="13.2">
      <c r="A1027"/>
    </row>
    <row r="1028" spans="1:1" ht="13.2">
      <c r="A1028"/>
    </row>
    <row r="1029" spans="1:1" ht="13.2">
      <c r="A1029"/>
    </row>
    <row r="1030" spans="1:1" ht="13.2">
      <c r="A1030"/>
    </row>
    <row r="1031" spans="1:1" ht="13.2">
      <c r="A1031"/>
    </row>
    <row r="1032" spans="1:1" ht="13.2">
      <c r="A1032"/>
    </row>
    <row r="1033" spans="1:1" ht="13.2">
      <c r="A1033"/>
    </row>
    <row r="1034" spans="1:1" ht="13.2">
      <c r="A1034"/>
    </row>
    <row r="1035" spans="1:1" ht="13.2">
      <c r="A1035"/>
    </row>
    <row r="1036" spans="1:1" ht="13.2">
      <c r="A1036"/>
    </row>
    <row r="1037" spans="1:1" ht="13.2">
      <c r="A1037"/>
    </row>
    <row r="1038" spans="1:1" ht="13.2">
      <c r="A1038"/>
    </row>
    <row r="1039" spans="1:1" ht="13.2">
      <c r="A1039"/>
    </row>
    <row r="1040" spans="1:1" ht="13.2">
      <c r="A1040"/>
    </row>
    <row r="1041" spans="1:1" ht="13.2">
      <c r="A1041"/>
    </row>
    <row r="1042" spans="1:1" ht="13.2">
      <c r="A1042"/>
    </row>
    <row r="1043" spans="1:1" ht="13.2">
      <c r="A1043"/>
    </row>
    <row r="1044" spans="1:1" ht="13.2">
      <c r="A1044"/>
    </row>
    <row r="1045" spans="1:1" ht="13.2">
      <c r="A1045"/>
    </row>
    <row r="1046" spans="1:1" ht="13.2">
      <c r="A1046"/>
    </row>
    <row r="1047" spans="1:1" ht="13.2">
      <c r="A1047"/>
    </row>
    <row r="1048" spans="1:1" ht="13.2">
      <c r="A1048"/>
    </row>
    <row r="1049" spans="1:1" ht="13.2">
      <c r="A1049"/>
    </row>
    <row r="1050" spans="1:1" ht="13.2">
      <c r="A1050"/>
    </row>
    <row r="1051" spans="1:1" ht="13.2">
      <c r="A1051"/>
    </row>
    <row r="1052" spans="1:1" ht="13.2">
      <c r="A1052"/>
    </row>
    <row r="1053" spans="1:1" ht="13.2">
      <c r="A1053"/>
    </row>
    <row r="1054" spans="1:1" ht="13.2">
      <c r="A1054"/>
    </row>
    <row r="1055" spans="1:1" ht="13.2">
      <c r="A1055"/>
    </row>
    <row r="1056" spans="1:1" ht="13.2">
      <c r="A1056"/>
    </row>
    <row r="1057" spans="1:1" ht="13.2">
      <c r="A1057"/>
    </row>
    <row r="1058" spans="1:1" ht="13.2">
      <c r="A1058"/>
    </row>
    <row r="1059" spans="1:1" ht="13.2">
      <c r="A1059"/>
    </row>
    <row r="1060" spans="1:1" ht="13.2">
      <c r="A1060"/>
    </row>
    <row r="1061" spans="1:1" ht="13.2">
      <c r="A1061"/>
    </row>
    <row r="1062" spans="1:1" ht="13.2">
      <c r="A1062"/>
    </row>
    <row r="1063" spans="1:1" ht="13.2">
      <c r="A1063"/>
    </row>
    <row r="1064" spans="1:1" ht="13.2">
      <c r="A1064"/>
    </row>
    <row r="1065" spans="1:1" ht="13.2">
      <c r="A1065"/>
    </row>
    <row r="1066" spans="1:1" ht="13.2">
      <c r="A1066"/>
    </row>
    <row r="1067" spans="1:1" ht="13.2">
      <c r="A1067"/>
    </row>
    <row r="1068" spans="1:1" ht="13.2">
      <c r="A1068"/>
    </row>
    <row r="1069" spans="1:1" ht="13.2">
      <c r="A1069"/>
    </row>
    <row r="1070" spans="1:1" ht="13.2">
      <c r="A1070"/>
    </row>
    <row r="1071" spans="1:1" ht="13.2">
      <c r="A1071"/>
    </row>
    <row r="1072" spans="1:1" ht="13.2">
      <c r="A1072"/>
    </row>
    <row r="1073" spans="1:1" ht="13.2">
      <c r="A1073"/>
    </row>
    <row r="1074" spans="1:1" ht="13.2">
      <c r="A1074"/>
    </row>
    <row r="1075" spans="1:1" ht="13.2">
      <c r="A1075"/>
    </row>
    <row r="1076" spans="1:1" ht="13.2">
      <c r="A1076"/>
    </row>
    <row r="1077" spans="1:1" ht="13.2">
      <c r="A1077"/>
    </row>
    <row r="1078" spans="1:1" ht="13.2">
      <c r="A1078"/>
    </row>
    <row r="1079" spans="1:1" ht="13.2">
      <c r="A1079"/>
    </row>
    <row r="1080" spans="1:1" ht="13.2">
      <c r="A1080"/>
    </row>
    <row r="1081" spans="1:1" ht="13.2">
      <c r="A1081"/>
    </row>
    <row r="1082" spans="1:1" ht="13.2">
      <c r="A1082"/>
    </row>
    <row r="1083" spans="1:1" ht="13.2">
      <c r="A1083"/>
    </row>
    <row r="1084" spans="1:1" ht="13.2">
      <c r="A1084"/>
    </row>
    <row r="1085" spans="1:1" ht="13.2">
      <c r="A1085"/>
    </row>
    <row r="1086" spans="1:1" ht="13.2">
      <c r="A1086"/>
    </row>
    <row r="1087" spans="1:1" ht="13.2">
      <c r="A1087"/>
    </row>
    <row r="1088" spans="1:1" ht="13.2">
      <c r="A1088"/>
    </row>
    <row r="1089" spans="1:1" ht="13.2">
      <c r="A1089"/>
    </row>
    <row r="1090" spans="1:1" ht="13.2">
      <c r="A1090"/>
    </row>
    <row r="1091" spans="1:1" ht="13.2">
      <c r="A1091"/>
    </row>
    <row r="1092" spans="1:1" ht="13.2">
      <c r="A1092"/>
    </row>
    <row r="1093" spans="1:1" ht="13.2">
      <c r="A1093"/>
    </row>
    <row r="1094" spans="1:1" ht="13.2">
      <c r="A1094"/>
    </row>
    <row r="1095" spans="1:1" ht="13.2">
      <c r="A1095"/>
    </row>
    <row r="1096" spans="1:1" ht="13.2">
      <c r="A1096"/>
    </row>
    <row r="1097" spans="1:1" ht="13.2">
      <c r="A1097"/>
    </row>
    <row r="1098" spans="1:1" ht="13.2">
      <c r="A1098"/>
    </row>
    <row r="1099" spans="1:1" ht="13.2">
      <c r="A1099"/>
    </row>
    <row r="1100" spans="1:1" ht="13.2">
      <c r="A1100"/>
    </row>
    <row r="1101" spans="1:1" ht="13.2">
      <c r="A1101"/>
    </row>
    <row r="1102" spans="1:1" ht="13.2">
      <c r="A1102"/>
    </row>
    <row r="1103" spans="1:1" ht="13.2">
      <c r="A1103"/>
    </row>
    <row r="1104" spans="1:1" ht="13.2">
      <c r="A1104"/>
    </row>
    <row r="1105" spans="1:1" ht="13.2">
      <c r="A1105"/>
    </row>
    <row r="1106" spans="1:1" ht="13.2">
      <c r="A1106"/>
    </row>
    <row r="1107" spans="1:1" ht="13.2">
      <c r="A1107"/>
    </row>
    <row r="1108" spans="1:1" ht="13.2">
      <c r="A1108"/>
    </row>
    <row r="1109" spans="1:1" ht="13.2">
      <c r="A1109"/>
    </row>
    <row r="1110" spans="1:1" ht="13.2">
      <c r="A1110"/>
    </row>
    <row r="1111" spans="1:1" ht="13.2">
      <c r="A1111"/>
    </row>
    <row r="1112" spans="1:1" ht="13.2">
      <c r="A1112"/>
    </row>
    <row r="1113" spans="1:1" ht="13.2">
      <c r="A1113"/>
    </row>
    <row r="1114" spans="1:1" ht="13.2">
      <c r="A1114"/>
    </row>
    <row r="1115" spans="1:1" ht="13.2">
      <c r="A1115"/>
    </row>
    <row r="1116" spans="1:1" ht="13.2">
      <c r="A1116"/>
    </row>
    <row r="1117" spans="1:1" ht="13.2">
      <c r="A1117"/>
    </row>
    <row r="1118" spans="1:1" ht="13.2">
      <c r="A1118"/>
    </row>
    <row r="1119" spans="1:1" ht="13.2">
      <c r="A1119"/>
    </row>
    <row r="1120" spans="1:1" ht="13.2">
      <c r="A1120"/>
    </row>
    <row r="1121" spans="1:1" ht="13.2">
      <c r="A1121"/>
    </row>
    <row r="1122" spans="1:1" ht="13.2">
      <c r="A1122"/>
    </row>
    <row r="1123" spans="1:1" ht="13.2">
      <c r="A1123"/>
    </row>
    <row r="1124" spans="1:1" ht="13.2">
      <c r="A1124"/>
    </row>
    <row r="1125" spans="1:1" ht="13.2">
      <c r="A1125"/>
    </row>
    <row r="1126" spans="1:1" ht="13.2">
      <c r="A1126"/>
    </row>
    <row r="1127" spans="1:1" ht="13.2">
      <c r="A1127"/>
    </row>
    <row r="1128" spans="1:1" ht="13.2">
      <c r="A1128"/>
    </row>
    <row r="1129" spans="1:1" ht="13.2">
      <c r="A1129"/>
    </row>
    <row r="1130" spans="1:1" ht="13.2">
      <c r="A1130"/>
    </row>
    <row r="1131" spans="1:1" ht="13.2">
      <c r="A1131"/>
    </row>
    <row r="1132" spans="1:1" ht="13.2">
      <c r="A1132"/>
    </row>
    <row r="1133" spans="1:1" ht="13.2">
      <c r="A1133"/>
    </row>
    <row r="1134" spans="1:1" ht="13.2">
      <c r="A1134"/>
    </row>
    <row r="1135" spans="1:1" ht="13.2">
      <c r="A1135"/>
    </row>
    <row r="1136" spans="1:1" ht="13.2">
      <c r="A1136"/>
    </row>
    <row r="1137" spans="1:1" ht="13.2">
      <c r="A1137"/>
    </row>
    <row r="1138" spans="1:1" ht="13.2">
      <c r="A1138"/>
    </row>
    <row r="1139" spans="1:1" ht="13.2">
      <c r="A1139"/>
    </row>
    <row r="1140" spans="1:1" ht="13.2">
      <c r="A1140"/>
    </row>
    <row r="1141" spans="1:1" ht="13.2">
      <c r="A1141"/>
    </row>
    <row r="1142" spans="1:1" ht="13.2">
      <c r="A1142"/>
    </row>
    <row r="1143" spans="1:1" ht="13.2">
      <c r="A1143"/>
    </row>
    <row r="1144" spans="1:1" ht="13.2">
      <c r="A1144"/>
    </row>
    <row r="1145" spans="1:1" ht="13.2">
      <c r="A1145"/>
    </row>
    <row r="1146" spans="1:1" ht="13.2">
      <c r="A1146"/>
    </row>
    <row r="1147" spans="1:1" ht="13.2">
      <c r="A1147"/>
    </row>
    <row r="1148" spans="1:1" ht="13.2">
      <c r="A1148"/>
    </row>
    <row r="1149" spans="1:1" ht="13.2">
      <c r="A1149"/>
    </row>
    <row r="1150" spans="1:1" ht="13.2">
      <c r="A1150"/>
    </row>
    <row r="1151" spans="1:1" ht="13.2">
      <c r="A1151"/>
    </row>
    <row r="1152" spans="1:1" ht="13.2">
      <c r="A1152"/>
    </row>
    <row r="1153" spans="1:1" ht="13.2">
      <c r="A1153"/>
    </row>
    <row r="1154" spans="1:1" ht="13.2">
      <c r="A1154"/>
    </row>
    <row r="1155" spans="1:1" ht="13.2">
      <c r="A1155"/>
    </row>
    <row r="1156" spans="1:1" ht="13.2">
      <c r="A1156"/>
    </row>
    <row r="1157" spans="1:1" ht="13.2">
      <c r="A1157"/>
    </row>
    <row r="1158" spans="1:1" ht="13.2">
      <c r="A1158"/>
    </row>
    <row r="1159" spans="1:1" ht="13.2">
      <c r="A1159"/>
    </row>
    <row r="1160" spans="1:1" ht="13.2">
      <c r="A1160"/>
    </row>
    <row r="1161" spans="1:1" ht="13.2">
      <c r="A1161"/>
    </row>
    <row r="1162" spans="1:1" ht="13.2">
      <c r="A1162"/>
    </row>
    <row r="1163" spans="1:1" ht="13.2">
      <c r="A1163"/>
    </row>
    <row r="1164" spans="1:1" ht="13.2">
      <c r="A1164"/>
    </row>
    <row r="1165" spans="1:1" ht="13.2">
      <c r="A1165"/>
    </row>
    <row r="1166" spans="1:1" ht="13.2">
      <c r="A1166"/>
    </row>
    <row r="1167" spans="1:1" ht="13.2">
      <c r="A1167"/>
    </row>
    <row r="1168" spans="1:1" ht="13.2">
      <c r="A1168"/>
    </row>
    <row r="1169" spans="1:1" ht="13.2">
      <c r="A1169"/>
    </row>
    <row r="1170" spans="1:1" ht="13.2">
      <c r="A1170"/>
    </row>
    <row r="1171" spans="1:1" ht="13.2">
      <c r="A1171"/>
    </row>
    <row r="1172" spans="1:1" ht="13.2">
      <c r="A1172"/>
    </row>
    <row r="1173" spans="1:1" ht="13.2">
      <c r="A1173"/>
    </row>
    <row r="1174" spans="1:1" ht="13.2">
      <c r="A1174"/>
    </row>
    <row r="1175" spans="1:1" ht="13.2">
      <c r="A1175"/>
    </row>
    <row r="1176" spans="1:1" ht="13.2">
      <c r="A1176"/>
    </row>
    <row r="1177" spans="1:1" ht="13.2">
      <c r="A1177"/>
    </row>
    <row r="1178" spans="1:1" ht="13.2">
      <c r="A1178"/>
    </row>
    <row r="1179" spans="1:1" ht="13.2">
      <c r="A1179"/>
    </row>
    <row r="1180" spans="1:1" ht="13.2">
      <c r="A1180"/>
    </row>
    <row r="1181" spans="1:1" ht="13.2">
      <c r="A1181"/>
    </row>
    <row r="1182" spans="1:1" ht="13.2">
      <c r="A1182"/>
    </row>
    <row r="1183" spans="1:1" ht="13.2">
      <c r="A1183"/>
    </row>
    <row r="1184" spans="1:1" ht="13.2">
      <c r="A1184"/>
    </row>
    <row r="1185" spans="1:1" ht="13.2">
      <c r="A1185"/>
    </row>
    <row r="1186" spans="1:1" ht="13.2">
      <c r="A1186"/>
    </row>
    <row r="1187" spans="1:1" ht="13.2">
      <c r="A1187"/>
    </row>
    <row r="1188" spans="1:1" ht="13.2">
      <c r="A1188"/>
    </row>
    <row r="1189" spans="1:1" ht="13.2">
      <c r="A1189"/>
    </row>
    <row r="1190" spans="1:1" ht="13.2">
      <c r="A1190"/>
    </row>
    <row r="1191" spans="1:1" ht="13.2">
      <c r="A1191"/>
    </row>
    <row r="1192" spans="1:1" ht="13.2">
      <c r="A1192"/>
    </row>
    <row r="1193" spans="1:1" ht="13.2">
      <c r="A1193"/>
    </row>
    <row r="1194" spans="1:1" ht="13.2">
      <c r="A1194"/>
    </row>
    <row r="1195" spans="1:1" ht="13.2">
      <c r="A1195"/>
    </row>
    <row r="1196" spans="1:1" ht="13.2">
      <c r="A1196"/>
    </row>
    <row r="1197" spans="1:1" ht="13.2">
      <c r="A1197"/>
    </row>
    <row r="1198" spans="1:1" ht="13.2">
      <c r="A1198"/>
    </row>
    <row r="1199" spans="1:1" ht="13.2">
      <c r="A1199"/>
    </row>
    <row r="1200" spans="1:1" ht="13.2">
      <c r="A1200"/>
    </row>
    <row r="1201" spans="1:1" ht="13.2">
      <c r="A1201"/>
    </row>
    <row r="1202" spans="1:1" ht="13.2">
      <c r="A1202"/>
    </row>
    <row r="1203" spans="1:1" ht="13.2">
      <c r="A1203"/>
    </row>
    <row r="1204" spans="1:1" ht="13.2">
      <c r="A1204"/>
    </row>
    <row r="1205" spans="1:1" ht="13.2">
      <c r="A1205"/>
    </row>
    <row r="1206" spans="1:1" ht="13.2">
      <c r="A1206"/>
    </row>
    <row r="1207" spans="1:1" ht="13.2">
      <c r="A1207"/>
    </row>
    <row r="1208" spans="1:1" ht="13.2">
      <c r="A1208"/>
    </row>
    <row r="1209" spans="1:1" ht="13.2">
      <c r="A1209"/>
    </row>
    <row r="1210" spans="1:1" ht="13.2">
      <c r="A1210"/>
    </row>
    <row r="1211" spans="1:1" ht="13.2">
      <c r="A1211"/>
    </row>
    <row r="1212" spans="1:1" ht="13.2">
      <c r="A1212"/>
    </row>
    <row r="1213" spans="1:1" ht="13.2">
      <c r="A1213"/>
    </row>
    <row r="1214" spans="1:1" ht="13.2">
      <c r="A1214"/>
    </row>
    <row r="1215" spans="1:1" ht="13.2">
      <c r="A1215"/>
    </row>
    <row r="1216" spans="1:1" ht="13.2">
      <c r="A1216"/>
    </row>
    <row r="1217" spans="1:1" ht="13.2">
      <c r="A1217"/>
    </row>
    <row r="1218" spans="1:1" ht="13.2">
      <c r="A1218"/>
    </row>
    <row r="1219" spans="1:1" ht="13.2">
      <c r="A1219"/>
    </row>
    <row r="1220" spans="1:1" ht="13.2">
      <c r="A1220"/>
    </row>
    <row r="1221" spans="1:1" ht="13.2">
      <c r="A1221"/>
    </row>
    <row r="1222" spans="1:1" ht="13.2">
      <c r="A1222"/>
    </row>
    <row r="1223" spans="1:1" ht="13.2">
      <c r="A1223"/>
    </row>
    <row r="1224" spans="1:1" ht="13.2">
      <c r="A1224"/>
    </row>
    <row r="1225" spans="1:1" ht="13.2">
      <c r="A1225"/>
    </row>
    <row r="1226" spans="1:1" ht="13.2">
      <c r="A1226"/>
    </row>
    <row r="1227" spans="1:1" ht="13.2">
      <c r="A1227"/>
    </row>
    <row r="1228" spans="1:1" ht="13.2">
      <c r="A1228"/>
    </row>
    <row r="1229" spans="1:1" ht="13.2">
      <c r="A1229"/>
    </row>
    <row r="1230" spans="1:1" ht="13.2">
      <c r="A1230"/>
    </row>
    <row r="1231" spans="1:1" ht="13.2">
      <c r="A1231"/>
    </row>
    <row r="1232" spans="1:1" ht="13.2">
      <c r="A1232"/>
    </row>
    <row r="1233" spans="1:1" ht="13.2">
      <c r="A1233"/>
    </row>
    <row r="1234" spans="1:1" ht="13.2">
      <c r="A1234"/>
    </row>
    <row r="1235" spans="1:1" ht="13.2">
      <c r="A1235"/>
    </row>
    <row r="1236" spans="1:1" ht="13.2">
      <c r="A1236"/>
    </row>
    <row r="1237" spans="1:1" ht="13.2">
      <c r="A1237"/>
    </row>
    <row r="1238" spans="1:1" ht="13.2">
      <c r="A1238"/>
    </row>
    <row r="1239" spans="1:1" ht="13.2">
      <c r="A1239"/>
    </row>
    <row r="1240" spans="1:1" ht="13.2">
      <c r="A1240"/>
    </row>
    <row r="1241" spans="1:1" ht="13.2">
      <c r="A1241"/>
    </row>
    <row r="1242" spans="1:1" ht="13.2">
      <c r="A1242"/>
    </row>
    <row r="1243" spans="1:1" ht="13.2">
      <c r="A1243"/>
    </row>
    <row r="1244" spans="1:1" ht="13.2">
      <c r="A1244"/>
    </row>
    <row r="1245" spans="1:1" ht="13.2">
      <c r="A1245"/>
    </row>
    <row r="1246" spans="1:1" ht="13.2">
      <c r="A1246"/>
    </row>
    <row r="1247" spans="1:1" ht="13.2">
      <c r="A1247"/>
    </row>
    <row r="1248" spans="1:1" ht="13.2">
      <c r="A1248"/>
    </row>
    <row r="1249" spans="1:1" ht="13.2">
      <c r="A1249"/>
    </row>
    <row r="1250" spans="1:1" ht="13.2">
      <c r="A1250"/>
    </row>
    <row r="1251" spans="1:1" ht="13.2">
      <c r="A1251"/>
    </row>
    <row r="1252" spans="1:1" ht="13.2">
      <c r="A1252"/>
    </row>
    <row r="1253" spans="1:1" ht="13.2">
      <c r="A1253"/>
    </row>
    <row r="1254" spans="1:1" ht="13.2">
      <c r="A1254"/>
    </row>
    <row r="1255" spans="1:1" ht="13.2">
      <c r="A1255"/>
    </row>
    <row r="1256" spans="1:1" ht="13.2">
      <c r="A1256"/>
    </row>
    <row r="1257" spans="1:1" ht="13.2">
      <c r="A1257"/>
    </row>
    <row r="1258" spans="1:1" ht="13.2">
      <c r="A1258"/>
    </row>
    <row r="1259" spans="1:1" ht="13.2">
      <c r="A1259"/>
    </row>
    <row r="1260" spans="1:1" ht="13.2">
      <c r="A1260"/>
    </row>
    <row r="1261" spans="1:1" ht="13.2">
      <c r="A1261"/>
    </row>
    <row r="1262" spans="1:1" ht="13.2">
      <c r="A1262"/>
    </row>
    <row r="1263" spans="1:1" ht="13.2">
      <c r="A1263"/>
    </row>
    <row r="1264" spans="1:1" ht="13.2">
      <c r="A1264"/>
    </row>
    <row r="1265" spans="1:1" ht="13.2">
      <c r="A1265"/>
    </row>
    <row r="1266" spans="1:1" ht="13.2">
      <c r="A1266"/>
    </row>
    <row r="1267" spans="1:1" ht="13.2">
      <c r="A1267"/>
    </row>
    <row r="1268" spans="1:1" ht="13.2">
      <c r="A1268"/>
    </row>
    <row r="1269" spans="1:1" ht="13.2">
      <c r="A1269"/>
    </row>
    <row r="1270" spans="1:1" ht="13.2">
      <c r="A1270"/>
    </row>
    <row r="1271" spans="1:1" ht="13.2">
      <c r="A1271"/>
    </row>
    <row r="1272" spans="1:1" ht="13.2">
      <c r="A1272"/>
    </row>
    <row r="1273" spans="1:1" ht="13.2">
      <c r="A1273"/>
    </row>
    <row r="1274" spans="1:1" ht="13.2">
      <c r="A1274"/>
    </row>
    <row r="1275" spans="1:1" ht="13.2">
      <c r="A1275"/>
    </row>
    <row r="1276" spans="1:1" ht="13.2">
      <c r="A1276"/>
    </row>
    <row r="1277" spans="1:1" ht="13.2">
      <c r="A1277"/>
    </row>
    <row r="1278" spans="1:1" ht="13.2">
      <c r="A1278"/>
    </row>
    <row r="1279" spans="1:1" ht="13.2">
      <c r="A1279"/>
    </row>
    <row r="1280" spans="1:1" ht="13.2">
      <c r="A1280"/>
    </row>
    <row r="1281" spans="1:1" ht="13.2">
      <c r="A1281"/>
    </row>
    <row r="1282" spans="1:1" ht="13.2">
      <c r="A1282"/>
    </row>
    <row r="1283" spans="1:1" ht="13.2">
      <c r="A1283"/>
    </row>
    <row r="1284" spans="1:1" ht="13.2">
      <c r="A1284"/>
    </row>
    <row r="1285" spans="1:1" ht="13.2">
      <c r="A1285"/>
    </row>
    <row r="1286" spans="1:1" ht="13.2">
      <c r="A1286"/>
    </row>
    <row r="1287" spans="1:1" ht="13.2">
      <c r="A1287"/>
    </row>
    <row r="1288" spans="1:1" ht="13.2">
      <c r="A1288"/>
    </row>
    <row r="1289" spans="1:1" ht="13.2">
      <c r="A1289"/>
    </row>
    <row r="1290" spans="1:1" ht="13.2">
      <c r="A1290"/>
    </row>
    <row r="1291" spans="1:1" ht="13.2">
      <c r="A1291"/>
    </row>
    <row r="1292" spans="1:1" ht="13.2">
      <c r="A1292"/>
    </row>
    <row r="1293" spans="1:1" ht="13.2">
      <c r="A1293"/>
    </row>
    <row r="1294" spans="1:1" ht="13.2">
      <c r="A1294"/>
    </row>
    <row r="1295" spans="1:1" ht="13.2">
      <c r="A1295"/>
    </row>
    <row r="1296" spans="1:1" ht="13.2">
      <c r="A1296"/>
    </row>
    <row r="1297" spans="1:1" ht="13.2">
      <c r="A1297"/>
    </row>
    <row r="1298" spans="1:1" ht="13.2">
      <c r="A1298"/>
    </row>
    <row r="1299" spans="1:1" ht="13.2">
      <c r="A1299"/>
    </row>
    <row r="1300" spans="1:1" ht="13.2">
      <c r="A1300"/>
    </row>
    <row r="1301" spans="1:1" ht="13.2">
      <c r="A1301"/>
    </row>
    <row r="1302" spans="1:1" ht="13.2">
      <c r="A1302"/>
    </row>
    <row r="1303" spans="1:1" ht="13.2">
      <c r="A1303"/>
    </row>
    <row r="1304" spans="1:1" ht="13.2">
      <c r="A1304"/>
    </row>
    <row r="1305" spans="1:1" ht="13.2">
      <c r="A1305"/>
    </row>
    <row r="1306" spans="1:1" ht="13.2">
      <c r="A1306"/>
    </row>
    <row r="1307" spans="1:1" ht="13.2">
      <c r="A1307"/>
    </row>
    <row r="1308" spans="1:1" ht="13.2">
      <c r="A1308"/>
    </row>
    <row r="1309" spans="1:1" ht="13.2">
      <c r="A1309"/>
    </row>
    <row r="1310" spans="1:1" ht="13.2">
      <c r="A1310"/>
    </row>
    <row r="1311" spans="1:1" ht="13.2">
      <c r="A1311"/>
    </row>
    <row r="1312" spans="1:1" ht="13.2">
      <c r="A1312"/>
    </row>
    <row r="1313" spans="1:1" ht="13.2">
      <c r="A1313"/>
    </row>
    <row r="1314" spans="1:1" ht="13.2">
      <c r="A1314"/>
    </row>
    <row r="1315" spans="1:1" ht="13.2">
      <c r="A1315"/>
    </row>
    <row r="1316" spans="1:1" ht="13.2">
      <c r="A1316"/>
    </row>
    <row r="1317" spans="1:1" ht="13.2">
      <c r="A1317"/>
    </row>
    <row r="1318" spans="1:1" ht="13.2">
      <c r="A1318"/>
    </row>
    <row r="1319" spans="1:1" ht="13.2">
      <c r="A1319"/>
    </row>
    <row r="1320" spans="1:1" ht="13.2">
      <c r="A1320"/>
    </row>
    <row r="1321" spans="1:1" ht="13.2">
      <c r="A1321"/>
    </row>
    <row r="1322" spans="1:1" ht="13.2">
      <c r="A1322"/>
    </row>
    <row r="1323" spans="1:1" ht="13.2">
      <c r="A1323"/>
    </row>
    <row r="1324" spans="1:1" ht="13.2">
      <c r="A1324"/>
    </row>
    <row r="1325" spans="1:1" ht="13.2">
      <c r="A1325"/>
    </row>
    <row r="1326" spans="1:1" ht="13.2">
      <c r="A1326"/>
    </row>
    <row r="1327" spans="1:1" ht="13.2">
      <c r="A1327"/>
    </row>
    <row r="1328" spans="1:1" ht="13.2">
      <c r="A1328"/>
    </row>
    <row r="1329" spans="1:1" ht="13.2">
      <c r="A1329"/>
    </row>
    <row r="1330" spans="1:1" ht="13.2">
      <c r="A1330"/>
    </row>
    <row r="1331" spans="1:1" ht="13.2">
      <c r="A1331"/>
    </row>
    <row r="1332" spans="1:1" ht="13.2">
      <c r="A1332"/>
    </row>
    <row r="1333" spans="1:1" ht="13.2">
      <c r="A1333"/>
    </row>
    <row r="1334" spans="1:1" ht="13.2">
      <c r="A1334"/>
    </row>
    <row r="1335" spans="1:1" ht="13.2">
      <c r="A1335"/>
    </row>
    <row r="1336" spans="1:1" ht="13.2">
      <c r="A1336"/>
    </row>
    <row r="1337" spans="1:1" ht="13.2">
      <c r="A1337"/>
    </row>
    <row r="1338" spans="1:1" ht="13.2">
      <c r="A1338"/>
    </row>
    <row r="1339" spans="1:1" ht="13.2">
      <c r="A1339"/>
    </row>
    <row r="1340" spans="1:1" ht="13.2">
      <c r="A1340"/>
    </row>
    <row r="1341" spans="1:1" ht="13.2">
      <c r="A1341"/>
    </row>
    <row r="1342" spans="1:1" ht="13.2">
      <c r="A1342"/>
    </row>
    <row r="1343" spans="1:1" ht="13.2">
      <c r="A1343"/>
    </row>
    <row r="1344" spans="1:1" ht="13.2">
      <c r="A1344"/>
    </row>
    <row r="1345" spans="1:1" ht="13.2">
      <c r="A1345"/>
    </row>
    <row r="1346" spans="1:1" ht="13.2">
      <c r="A1346"/>
    </row>
    <row r="1347" spans="1:1" ht="13.2">
      <c r="A1347"/>
    </row>
    <row r="1348" spans="1:1" ht="13.2">
      <c r="A1348"/>
    </row>
    <row r="1349" spans="1:1" ht="13.2">
      <c r="A1349"/>
    </row>
    <row r="1350" spans="1:1" ht="13.2">
      <c r="A1350"/>
    </row>
    <row r="1351" spans="1:1" ht="13.2">
      <c r="A1351"/>
    </row>
    <row r="1352" spans="1:1" ht="13.2">
      <c r="A1352"/>
    </row>
    <row r="1353" spans="1:1" ht="13.2">
      <c r="A1353"/>
    </row>
    <row r="1354" spans="1:1" ht="13.2">
      <c r="A1354"/>
    </row>
    <row r="1355" spans="1:1" ht="13.2">
      <c r="A1355"/>
    </row>
    <row r="1356" spans="1:1" ht="13.2">
      <c r="A1356"/>
    </row>
    <row r="1357" spans="1:1" ht="13.2">
      <c r="A1357"/>
    </row>
    <row r="1358" spans="1:1" ht="13.2">
      <c r="A1358"/>
    </row>
    <row r="1359" spans="1:1" ht="13.2">
      <c r="A1359"/>
    </row>
    <row r="1360" spans="1:1" ht="13.2">
      <c r="A1360"/>
    </row>
    <row r="1361" spans="1:1" ht="13.2">
      <c r="A1361"/>
    </row>
    <row r="1362" spans="1:1" ht="13.2">
      <c r="A1362"/>
    </row>
    <row r="1363" spans="1:1" ht="13.2">
      <c r="A1363"/>
    </row>
    <row r="1364" spans="1:1" ht="13.2">
      <c r="A1364"/>
    </row>
    <row r="1365" spans="1:1" ht="13.2">
      <c r="A1365"/>
    </row>
    <row r="1366" spans="1:1" ht="13.2">
      <c r="A1366"/>
    </row>
    <row r="1367" spans="1:1" ht="13.2">
      <c r="A1367"/>
    </row>
    <row r="1368" spans="1:1" ht="13.2">
      <c r="A1368"/>
    </row>
    <row r="1369" spans="1:1" ht="13.2">
      <c r="A1369"/>
    </row>
    <row r="1370" spans="1:1" ht="13.2">
      <c r="A1370"/>
    </row>
    <row r="1371" spans="1:1" ht="13.2">
      <c r="A1371"/>
    </row>
    <row r="1372" spans="1:1" ht="13.2">
      <c r="A1372"/>
    </row>
    <row r="1373" spans="1:1" ht="13.2">
      <c r="A1373"/>
    </row>
    <row r="1374" spans="1:1" ht="13.2">
      <c r="A1374"/>
    </row>
    <row r="1375" spans="1:1" ht="13.2">
      <c r="A1375"/>
    </row>
    <row r="1376" spans="1:1" ht="13.2">
      <c r="A1376"/>
    </row>
    <row r="1377" spans="1:1" ht="13.2">
      <c r="A1377"/>
    </row>
    <row r="1378" spans="1:1" ht="13.2">
      <c r="A1378"/>
    </row>
    <row r="1379" spans="1:1" ht="13.2">
      <c r="A1379"/>
    </row>
    <row r="1380" spans="1:1" ht="13.2">
      <c r="A1380"/>
    </row>
    <row r="1381" spans="1:1" ht="13.2">
      <c r="A1381"/>
    </row>
    <row r="1382" spans="1:1" ht="13.2">
      <c r="A1382"/>
    </row>
    <row r="1383" spans="1:1" ht="13.2">
      <c r="A1383"/>
    </row>
    <row r="1384" spans="1:1" ht="13.2">
      <c r="A1384"/>
    </row>
    <row r="1385" spans="1:1" ht="13.2">
      <c r="A1385"/>
    </row>
    <row r="1386" spans="1:1" ht="13.2">
      <c r="A1386"/>
    </row>
    <row r="1387" spans="1:1" ht="13.2">
      <c r="A1387"/>
    </row>
    <row r="1388" spans="1:1" ht="13.2">
      <c r="A1388"/>
    </row>
    <row r="1389" spans="1:1" ht="13.2">
      <c r="A1389"/>
    </row>
    <row r="1390" spans="1:1" ht="13.2">
      <c r="A1390"/>
    </row>
    <row r="1391" spans="1:1" ht="13.2">
      <c r="A1391"/>
    </row>
    <row r="1392" spans="1:1" ht="13.2">
      <c r="A1392"/>
    </row>
    <row r="1393" spans="1:1" ht="13.2">
      <c r="A1393"/>
    </row>
    <row r="1394" spans="1:1" ht="13.2">
      <c r="A1394"/>
    </row>
    <row r="1395" spans="1:1" ht="13.2">
      <c r="A1395"/>
    </row>
    <row r="1396" spans="1:1" ht="13.2">
      <c r="A1396"/>
    </row>
    <row r="1397" spans="1:1" ht="13.2">
      <c r="A1397"/>
    </row>
    <row r="1398" spans="1:1" ht="13.2">
      <c r="A1398"/>
    </row>
    <row r="1399" spans="1:1" ht="13.2">
      <c r="A1399"/>
    </row>
    <row r="1400" spans="1:1" ht="13.2">
      <c r="A1400"/>
    </row>
    <row r="1401" spans="1:1" ht="13.2">
      <c r="A1401"/>
    </row>
    <row r="1402" spans="1:1" ht="13.2">
      <c r="A1402"/>
    </row>
    <row r="1403" spans="1:1" ht="13.2">
      <c r="A1403"/>
    </row>
    <row r="1404" spans="1:1" ht="13.2">
      <c r="A1404"/>
    </row>
    <row r="1405" spans="1:1" ht="13.2">
      <c r="A1405"/>
    </row>
    <row r="1406" spans="1:1" ht="13.2">
      <c r="A1406"/>
    </row>
    <row r="1407" spans="1:1" ht="13.2">
      <c r="A1407"/>
    </row>
    <row r="1408" spans="1:1" ht="13.2">
      <c r="A1408"/>
    </row>
    <row r="1409" spans="1:1" ht="13.2">
      <c r="A1409"/>
    </row>
    <row r="1410" spans="1:1" ht="13.2">
      <c r="A1410"/>
    </row>
    <row r="1411" spans="1:1" ht="13.2">
      <c r="A1411"/>
    </row>
    <row r="1412" spans="1:1" ht="13.2">
      <c r="A1412"/>
    </row>
    <row r="1413" spans="1:1" ht="13.2">
      <c r="A1413"/>
    </row>
    <row r="1414" spans="1:1" ht="13.2">
      <c r="A1414"/>
    </row>
    <row r="1415" spans="1:1" ht="13.2">
      <c r="A1415"/>
    </row>
    <row r="1416" spans="1:1" ht="13.2">
      <c r="A1416"/>
    </row>
    <row r="1417" spans="1:1" ht="13.2">
      <c r="A1417"/>
    </row>
    <row r="1418" spans="1:1" ht="13.2">
      <c r="A1418"/>
    </row>
    <row r="1419" spans="1:1" ht="13.2">
      <c r="A1419"/>
    </row>
    <row r="1420" spans="1:1" ht="13.2">
      <c r="A1420"/>
    </row>
    <row r="1421" spans="1:1" ht="13.2">
      <c r="A1421"/>
    </row>
    <row r="1422" spans="1:1" ht="13.2">
      <c r="A1422"/>
    </row>
    <row r="1423" spans="1:1" ht="13.2">
      <c r="A1423"/>
    </row>
    <row r="1424" spans="1:1" ht="13.2">
      <c r="A1424"/>
    </row>
    <row r="1425" spans="1:1" ht="13.2">
      <c r="A1425"/>
    </row>
    <row r="1426" spans="1:1" ht="13.2">
      <c r="A1426"/>
    </row>
    <row r="1427" spans="1:1" ht="13.2">
      <c r="A1427"/>
    </row>
    <row r="1428" spans="1:1" ht="13.2">
      <c r="A1428"/>
    </row>
    <row r="1429" spans="1:1" ht="13.2">
      <c r="A1429"/>
    </row>
    <row r="1430" spans="1:1" ht="13.2">
      <c r="A1430"/>
    </row>
    <row r="1431" spans="1:1" ht="13.2">
      <c r="A1431"/>
    </row>
    <row r="1432" spans="1:1" ht="13.2">
      <c r="A1432"/>
    </row>
    <row r="1433" spans="1:1" ht="13.2">
      <c r="A1433"/>
    </row>
    <row r="1434" spans="1:1" ht="13.2">
      <c r="A1434"/>
    </row>
    <row r="1435" spans="1:1" ht="13.2">
      <c r="A1435"/>
    </row>
    <row r="1436" spans="1:1" ht="13.2">
      <c r="A1436"/>
    </row>
    <row r="1437" spans="1:1" ht="13.2">
      <c r="A1437"/>
    </row>
    <row r="1438" spans="1:1" ht="13.2">
      <c r="A1438"/>
    </row>
    <row r="1439" spans="1:1" ht="13.2">
      <c r="A1439"/>
    </row>
    <row r="1440" spans="1:1" ht="13.2">
      <c r="A1440"/>
    </row>
    <row r="1441" spans="1:1" ht="13.2">
      <c r="A1441"/>
    </row>
    <row r="1442" spans="1:1" ht="13.2">
      <c r="A1442"/>
    </row>
    <row r="1443" spans="1:1" ht="13.2">
      <c r="A1443"/>
    </row>
    <row r="1444" spans="1:1" ht="13.2">
      <c r="A1444"/>
    </row>
    <row r="1445" spans="1:1" ht="13.2">
      <c r="A1445"/>
    </row>
    <row r="1446" spans="1:1" ht="13.2">
      <c r="A1446"/>
    </row>
    <row r="1447" spans="1:1" ht="13.2">
      <c r="A1447"/>
    </row>
    <row r="1448" spans="1:1" ht="13.2">
      <c r="A1448"/>
    </row>
    <row r="1449" spans="1:1" ht="13.2">
      <c r="A1449"/>
    </row>
    <row r="1450" spans="1:1" ht="13.2">
      <c r="A1450"/>
    </row>
    <row r="1451" spans="1:1" ht="13.2">
      <c r="A1451"/>
    </row>
    <row r="1452" spans="1:1" ht="13.2">
      <c r="A1452"/>
    </row>
    <row r="1453" spans="1:1" ht="13.2">
      <c r="A1453"/>
    </row>
    <row r="1454" spans="1:1" ht="13.2">
      <c r="A1454"/>
    </row>
    <row r="1455" spans="1:1" ht="13.2">
      <c r="A1455"/>
    </row>
    <row r="1456" spans="1:1" ht="13.2">
      <c r="A1456"/>
    </row>
    <row r="1457" spans="1:1" ht="13.2">
      <c r="A1457"/>
    </row>
    <row r="1458" spans="1:1" ht="13.2">
      <c r="A1458"/>
    </row>
    <row r="1459" spans="1:1" ht="13.2">
      <c r="A1459"/>
    </row>
    <row r="1460" spans="1:1" ht="13.2">
      <c r="A1460"/>
    </row>
    <row r="1461" spans="1:1" ht="13.2">
      <c r="A1461"/>
    </row>
    <row r="1462" spans="1:1" ht="13.2">
      <c r="A1462"/>
    </row>
    <row r="1463" spans="1:1" ht="13.2">
      <c r="A1463"/>
    </row>
    <row r="1464" spans="1:1" ht="13.2">
      <c r="A1464"/>
    </row>
    <row r="1465" spans="1:1" ht="13.2">
      <c r="A1465"/>
    </row>
    <row r="1466" spans="1:1" ht="13.2">
      <c r="A1466"/>
    </row>
    <row r="1467" spans="1:1" ht="13.2">
      <c r="A1467"/>
    </row>
    <row r="1468" spans="1:1" ht="13.2">
      <c r="A1468"/>
    </row>
    <row r="1469" spans="1:1" ht="13.2">
      <c r="A1469"/>
    </row>
    <row r="1470" spans="1:1" ht="13.2">
      <c r="A1470"/>
    </row>
    <row r="1471" spans="1:1" ht="13.2">
      <c r="A1471"/>
    </row>
    <row r="1472" spans="1:1" ht="13.2">
      <c r="A1472"/>
    </row>
    <row r="1473" spans="1:1" ht="13.2">
      <c r="A1473"/>
    </row>
    <row r="1474" spans="1:1" ht="13.2">
      <c r="A1474"/>
    </row>
    <row r="1475" spans="1:1" ht="13.2">
      <c r="A1475"/>
    </row>
    <row r="1476" spans="1:1" ht="13.2">
      <c r="A1476"/>
    </row>
    <row r="1477" spans="1:1" ht="13.2">
      <c r="A1477"/>
    </row>
    <row r="1478" spans="1:1" ht="13.2">
      <c r="A1478"/>
    </row>
    <row r="1479" spans="1:1" ht="13.2">
      <c r="A1479"/>
    </row>
    <row r="1480" spans="1:1" ht="13.2">
      <c r="A1480"/>
    </row>
    <row r="1481" spans="1:1" ht="13.2">
      <c r="A1481"/>
    </row>
    <row r="1482" spans="1:1" ht="13.2">
      <c r="A1482"/>
    </row>
    <row r="1483" spans="1:1" ht="13.2">
      <c r="A1483"/>
    </row>
    <row r="1484" spans="1:1" ht="13.2">
      <c r="A1484"/>
    </row>
    <row r="1485" spans="1:1" ht="13.2">
      <c r="A1485"/>
    </row>
    <row r="1486" spans="1:1" ht="13.2">
      <c r="A1486"/>
    </row>
    <row r="1487" spans="1:1" ht="13.2">
      <c r="A1487"/>
    </row>
    <row r="1488" spans="1:1" ht="13.2">
      <c r="A1488"/>
    </row>
    <row r="1489" spans="1:1" ht="13.2">
      <c r="A1489"/>
    </row>
    <row r="1490" spans="1:1" ht="13.2">
      <c r="A1490"/>
    </row>
    <row r="1491" spans="1:1" ht="13.2">
      <c r="A1491"/>
    </row>
    <row r="1492" spans="1:1" ht="13.2">
      <c r="A1492"/>
    </row>
    <row r="1493" spans="1:1" ht="13.2">
      <c r="A1493"/>
    </row>
    <row r="1494" spans="1:1" ht="13.2">
      <c r="A1494"/>
    </row>
    <row r="1495" spans="1:1" ht="13.2">
      <c r="A1495"/>
    </row>
    <row r="1496" spans="1:1" ht="13.2">
      <c r="A1496"/>
    </row>
    <row r="1497" spans="1:1" ht="13.2">
      <c r="A1497"/>
    </row>
    <row r="1498" spans="1:1" ht="13.2">
      <c r="A1498"/>
    </row>
    <row r="1499" spans="1:1" ht="13.2">
      <c r="A1499"/>
    </row>
    <row r="1500" spans="1:1" ht="13.2">
      <c r="A1500"/>
    </row>
    <row r="1501" spans="1:1" ht="13.2">
      <c r="A1501"/>
    </row>
    <row r="1502" spans="1:1" ht="13.2">
      <c r="A1502"/>
    </row>
    <row r="1503" spans="1:1" ht="13.2">
      <c r="A1503"/>
    </row>
    <row r="1504" spans="1:1" ht="13.2">
      <c r="A1504"/>
    </row>
    <row r="1505" spans="1:1" ht="13.2">
      <c r="A1505"/>
    </row>
    <row r="1506" spans="1:1" ht="13.2">
      <c r="A1506"/>
    </row>
    <row r="1507" spans="1:1" ht="13.2">
      <c r="A1507"/>
    </row>
    <row r="1508" spans="1:1" ht="13.2">
      <c r="A1508"/>
    </row>
    <row r="1509" spans="1:1" ht="13.2">
      <c r="A1509"/>
    </row>
    <row r="1510" spans="1:1" ht="13.2">
      <c r="A1510"/>
    </row>
    <row r="1511" spans="1:1" ht="13.2">
      <c r="A1511"/>
    </row>
    <row r="1512" spans="1:1" ht="13.2">
      <c r="A1512"/>
    </row>
    <row r="1513" spans="1:1" ht="13.2">
      <c r="A1513"/>
    </row>
    <row r="1514" spans="1:1" ht="13.2">
      <c r="A1514"/>
    </row>
    <row r="1515" spans="1:1" ht="13.2">
      <c r="A1515"/>
    </row>
    <row r="1516" spans="1:1" ht="13.2">
      <c r="A1516"/>
    </row>
    <row r="1517" spans="1:1" ht="13.2">
      <c r="A1517"/>
    </row>
    <row r="1518" spans="1:1" ht="13.2">
      <c r="A1518"/>
    </row>
    <row r="1519" spans="1:1" ht="13.2">
      <c r="A1519"/>
    </row>
    <row r="1520" spans="1:1" ht="13.2">
      <c r="A1520"/>
    </row>
    <row r="1521" spans="1:1" ht="13.2">
      <c r="A1521"/>
    </row>
    <row r="1522" spans="1:1" ht="13.2">
      <c r="A1522"/>
    </row>
    <row r="1523" spans="1:1" ht="13.2">
      <c r="A1523"/>
    </row>
    <row r="1524" spans="1:1" ht="13.2">
      <c r="A1524"/>
    </row>
    <row r="1525" spans="1:1" ht="13.2">
      <c r="A1525"/>
    </row>
    <row r="1526" spans="1:1" ht="13.2">
      <c r="A1526"/>
    </row>
    <row r="1527" spans="1:1" ht="13.2">
      <c r="A1527"/>
    </row>
    <row r="1528" spans="1:1" ht="13.2">
      <c r="A1528"/>
    </row>
    <row r="1529" spans="1:1" ht="13.2">
      <c r="A1529"/>
    </row>
    <row r="1530" spans="1:1" ht="13.2">
      <c r="A1530"/>
    </row>
    <row r="1531" spans="1:1" ht="13.2">
      <c r="A1531"/>
    </row>
    <row r="1532" spans="1:1" ht="13.2">
      <c r="A1532"/>
    </row>
    <row r="1533" spans="1:1" ht="13.2">
      <c r="A1533"/>
    </row>
    <row r="1534" spans="1:1" ht="13.2">
      <c r="A1534"/>
    </row>
    <row r="1535" spans="1:1" ht="13.2">
      <c r="A1535"/>
    </row>
    <row r="1536" spans="1:1" ht="13.2">
      <c r="A1536"/>
    </row>
    <row r="1537" spans="1:1" ht="13.2">
      <c r="A1537"/>
    </row>
    <row r="1538" spans="1:1" ht="13.2">
      <c r="A1538"/>
    </row>
    <row r="1539" spans="1:1" ht="13.2">
      <c r="A1539"/>
    </row>
    <row r="1540" spans="1:1" ht="13.2">
      <c r="A1540"/>
    </row>
    <row r="1541" spans="1:1" ht="13.2">
      <c r="A1541"/>
    </row>
    <row r="1542" spans="1:1" ht="13.2">
      <c r="A1542"/>
    </row>
    <row r="1543" spans="1:1" ht="13.2">
      <c r="A1543"/>
    </row>
    <row r="1544" spans="1:1" ht="13.2">
      <c r="A1544"/>
    </row>
    <row r="1545" spans="1:1" ht="13.2">
      <c r="A1545"/>
    </row>
    <row r="1546" spans="1:1" ht="13.2">
      <c r="A1546"/>
    </row>
    <row r="1547" spans="1:1" ht="13.2">
      <c r="A1547"/>
    </row>
    <row r="1548" spans="1:1" ht="13.2">
      <c r="A1548"/>
    </row>
    <row r="1549" spans="1:1" ht="13.2">
      <c r="A1549"/>
    </row>
    <row r="1550" spans="1:1" ht="13.2">
      <c r="A1550"/>
    </row>
    <row r="1551" spans="1:1" ht="13.2">
      <c r="A1551"/>
    </row>
    <row r="1552" spans="1:1" ht="13.2">
      <c r="A1552"/>
    </row>
    <row r="1553" spans="1:1" ht="13.2">
      <c r="A1553"/>
    </row>
    <row r="1554" spans="1:1" ht="13.2">
      <c r="A1554"/>
    </row>
    <row r="1555" spans="1:1" ht="13.2">
      <c r="A1555"/>
    </row>
    <row r="1556" spans="1:1" ht="13.2">
      <c r="A1556"/>
    </row>
    <row r="1557" spans="1:1" ht="13.2">
      <c r="A1557"/>
    </row>
    <row r="1558" spans="1:1" ht="13.2">
      <c r="A1558"/>
    </row>
    <row r="1559" spans="1:1" ht="13.2">
      <c r="A1559"/>
    </row>
    <row r="1560" spans="1:1" ht="13.2">
      <c r="A1560"/>
    </row>
    <row r="1561" spans="1:1" ht="13.2">
      <c r="A1561"/>
    </row>
    <row r="1562" spans="1:1" ht="13.2">
      <c r="A1562"/>
    </row>
    <row r="1563" spans="1:1" ht="13.2">
      <c r="A1563"/>
    </row>
    <row r="1564" spans="1:1" ht="13.2">
      <c r="A1564"/>
    </row>
    <row r="1565" spans="1:1" ht="13.2">
      <c r="A1565"/>
    </row>
    <row r="1566" spans="1:1" ht="13.2">
      <c r="A1566"/>
    </row>
    <row r="1567" spans="1:1" ht="13.2">
      <c r="A1567"/>
    </row>
    <row r="1568" spans="1:1" ht="13.2">
      <c r="A1568"/>
    </row>
    <row r="1569" spans="1:1" ht="13.2">
      <c r="A1569"/>
    </row>
    <row r="1570" spans="1:1" ht="13.2">
      <c r="A1570"/>
    </row>
    <row r="1571" spans="1:1" ht="13.2">
      <c r="A1571"/>
    </row>
    <row r="1572" spans="1:1" ht="13.2">
      <c r="A1572"/>
    </row>
    <row r="1573" spans="1:1" ht="13.2">
      <c r="A1573"/>
    </row>
    <row r="1574" spans="1:1" ht="13.2">
      <c r="A1574"/>
    </row>
    <row r="1575" spans="1:1" ht="13.2">
      <c r="A1575"/>
    </row>
    <row r="1576" spans="1:1" ht="13.2">
      <c r="A1576"/>
    </row>
    <row r="1577" spans="1:1" ht="13.2">
      <c r="A1577"/>
    </row>
    <row r="1578" spans="1:1" ht="13.2">
      <c r="A1578"/>
    </row>
    <row r="1579" spans="1:1" ht="13.2">
      <c r="A1579"/>
    </row>
    <row r="1580" spans="1:1" ht="13.2">
      <c r="A1580"/>
    </row>
    <row r="1581" spans="1:1" ht="13.2">
      <c r="A1581"/>
    </row>
    <row r="1582" spans="1:1" ht="13.2">
      <c r="A1582"/>
    </row>
    <row r="1583" spans="1:1" ht="13.2">
      <c r="A1583"/>
    </row>
    <row r="1584" spans="1:1" ht="13.2">
      <c r="A1584"/>
    </row>
    <row r="1585" spans="1:1" ht="13.2">
      <c r="A1585"/>
    </row>
    <row r="1586" spans="1:1" ht="13.2">
      <c r="A1586"/>
    </row>
    <row r="1587" spans="1:1" ht="13.2">
      <c r="A1587"/>
    </row>
    <row r="1588" spans="1:1" ht="13.2">
      <c r="A1588"/>
    </row>
    <row r="1589" spans="1:1" ht="13.2">
      <c r="A1589"/>
    </row>
    <row r="1590" spans="1:1" ht="13.2">
      <c r="A1590"/>
    </row>
    <row r="1591" spans="1:1" ht="13.2">
      <c r="A1591"/>
    </row>
    <row r="1592" spans="1:1" ht="13.2">
      <c r="A1592"/>
    </row>
    <row r="1593" spans="1:1" ht="13.2">
      <c r="A1593"/>
    </row>
    <row r="1594" spans="1:1" ht="13.2">
      <c r="A1594"/>
    </row>
    <row r="1595" spans="1:1" ht="13.2">
      <c r="A1595"/>
    </row>
    <row r="1596" spans="1:1" ht="13.2">
      <c r="A1596"/>
    </row>
    <row r="1597" spans="1:1" ht="13.2">
      <c r="A1597"/>
    </row>
    <row r="1598" spans="1:1" ht="13.2">
      <c r="A1598"/>
    </row>
    <row r="1599" spans="1:1" ht="13.2">
      <c r="A1599"/>
    </row>
    <row r="1600" spans="1:1" ht="13.2">
      <c r="A1600"/>
    </row>
    <row r="1601" spans="1:1" ht="13.2">
      <c r="A1601"/>
    </row>
    <row r="1602" spans="1:1" ht="13.2">
      <c r="A1602"/>
    </row>
    <row r="1603" spans="1:1" ht="13.2">
      <c r="A1603"/>
    </row>
    <row r="1604" spans="1:1" ht="13.2">
      <c r="A1604"/>
    </row>
    <row r="1605" spans="1:1" ht="13.2">
      <c r="A1605"/>
    </row>
    <row r="1606" spans="1:1" ht="13.2">
      <c r="A1606"/>
    </row>
    <row r="1607" spans="1:1" ht="13.2">
      <c r="A1607"/>
    </row>
    <row r="1608" spans="1:1" ht="13.2">
      <c r="A1608"/>
    </row>
    <row r="1609" spans="1:1" ht="13.2">
      <c r="A1609"/>
    </row>
    <row r="1610" spans="1:1" ht="13.2">
      <c r="A1610"/>
    </row>
    <row r="1611" spans="1:1" ht="13.2">
      <c r="A1611"/>
    </row>
    <row r="1612" spans="1:1" ht="13.2">
      <c r="A1612"/>
    </row>
    <row r="1613" spans="1:1" ht="13.2">
      <c r="A1613"/>
    </row>
    <row r="1614" spans="1:1" ht="13.2">
      <c r="A1614"/>
    </row>
    <row r="1615" spans="1:1" ht="13.2">
      <c r="A1615"/>
    </row>
    <row r="1616" spans="1:1" ht="13.2">
      <c r="A1616"/>
    </row>
    <row r="1617" spans="1:1" ht="13.2">
      <c r="A1617"/>
    </row>
    <row r="1618" spans="1:1" ht="13.2">
      <c r="A1618"/>
    </row>
    <row r="1619" spans="1:1" ht="13.2">
      <c r="A1619"/>
    </row>
    <row r="1620" spans="1:1" ht="13.2">
      <c r="A1620"/>
    </row>
    <row r="1621" spans="1:1" ht="13.2">
      <c r="A1621"/>
    </row>
    <row r="1622" spans="1:1" ht="13.2">
      <c r="A1622"/>
    </row>
    <row r="1623" spans="1:1" ht="13.2">
      <c r="A1623"/>
    </row>
    <row r="1624" spans="1:1" ht="13.2">
      <c r="A1624"/>
    </row>
    <row r="1625" spans="1:1" ht="13.2">
      <c r="A1625"/>
    </row>
    <row r="1626" spans="1:1" ht="13.2">
      <c r="A1626"/>
    </row>
    <row r="1627" spans="1:1" ht="13.2">
      <c r="A1627"/>
    </row>
    <row r="1628" spans="1:1" ht="13.2">
      <c r="A1628"/>
    </row>
    <row r="1629" spans="1:1" ht="13.2">
      <c r="A1629"/>
    </row>
    <row r="1630" spans="1:1" ht="13.2">
      <c r="A1630"/>
    </row>
    <row r="1631" spans="1:1" ht="13.2">
      <c r="A1631"/>
    </row>
    <row r="1632" spans="1:1" ht="13.2">
      <c r="A1632"/>
    </row>
    <row r="1633" spans="1:1" ht="13.2">
      <c r="A1633"/>
    </row>
    <row r="1634" spans="1:1" ht="13.2">
      <c r="A1634"/>
    </row>
    <row r="1635" spans="1:1" ht="13.2">
      <c r="A1635"/>
    </row>
    <row r="1636" spans="1:1" ht="13.2">
      <c r="A1636"/>
    </row>
    <row r="1637" spans="1:1" ht="13.2">
      <c r="A1637"/>
    </row>
    <row r="1638" spans="1:1" ht="13.2">
      <c r="A1638"/>
    </row>
    <row r="1639" spans="1:1" ht="13.2">
      <c r="A1639"/>
    </row>
    <row r="1640" spans="1:1" ht="13.2">
      <c r="A1640"/>
    </row>
    <row r="1641" spans="1:1" ht="13.2">
      <c r="A1641"/>
    </row>
    <row r="1642" spans="1:1" ht="13.2">
      <c r="A1642"/>
    </row>
    <row r="1643" spans="1:1" ht="13.2">
      <c r="A1643"/>
    </row>
    <row r="1644" spans="1:1" ht="13.2">
      <c r="A1644"/>
    </row>
    <row r="1645" spans="1:1" ht="13.2">
      <c r="A1645"/>
    </row>
    <row r="1646" spans="1:1" ht="13.2">
      <c r="A1646"/>
    </row>
    <row r="1647" spans="1:1" ht="13.2">
      <c r="A1647"/>
    </row>
    <row r="1648" spans="1:1" ht="13.2">
      <c r="A1648"/>
    </row>
    <row r="1649" spans="1:1" ht="13.2">
      <c r="A1649"/>
    </row>
    <row r="1650" spans="1:1" ht="13.2">
      <c r="A1650"/>
    </row>
    <row r="1651" spans="1:1" ht="13.2">
      <c r="A1651"/>
    </row>
    <row r="1652" spans="1:1" ht="13.2">
      <c r="A1652"/>
    </row>
    <row r="1653" spans="1:1" ht="13.2">
      <c r="A1653"/>
    </row>
    <row r="1654" spans="1:1" ht="13.2">
      <c r="A1654"/>
    </row>
    <row r="1655" spans="1:1" ht="13.2">
      <c r="A1655"/>
    </row>
    <row r="1656" spans="1:1" ht="13.2">
      <c r="A1656"/>
    </row>
    <row r="1657" spans="1:1" ht="13.2">
      <c r="A1657"/>
    </row>
    <row r="1658" spans="1:1" ht="13.2">
      <c r="A1658"/>
    </row>
    <row r="1659" spans="1:1" ht="13.2">
      <c r="A1659"/>
    </row>
    <row r="1660" spans="1:1" ht="13.2">
      <c r="A1660"/>
    </row>
    <row r="1661" spans="1:1" ht="13.2">
      <c r="A1661"/>
    </row>
    <row r="1662" spans="1:1" ht="13.2">
      <c r="A1662"/>
    </row>
    <row r="1663" spans="1:1" ht="13.2">
      <c r="A1663"/>
    </row>
    <row r="1664" spans="1:1" ht="13.2">
      <c r="A1664"/>
    </row>
    <row r="1665" spans="1:1" ht="13.2">
      <c r="A1665"/>
    </row>
    <row r="1666" spans="1:1" ht="13.2">
      <c r="A1666"/>
    </row>
    <row r="1667" spans="1:1" ht="13.2">
      <c r="A1667"/>
    </row>
    <row r="1668" spans="1:1" ht="13.2">
      <c r="A1668"/>
    </row>
    <row r="1669" spans="1:1" ht="13.2">
      <c r="A1669"/>
    </row>
    <row r="1670" spans="1:1" ht="13.2">
      <c r="A1670"/>
    </row>
    <row r="1671" spans="1:1" ht="13.2">
      <c r="A1671"/>
    </row>
    <row r="1672" spans="1:1" ht="13.2">
      <c r="A1672"/>
    </row>
    <row r="1673" spans="1:1" ht="13.2">
      <c r="A1673"/>
    </row>
    <row r="1674" spans="1:1" ht="13.2">
      <c r="A1674"/>
    </row>
    <row r="1675" spans="1:1" ht="13.2">
      <c r="A1675"/>
    </row>
    <row r="1676" spans="1:1" ht="13.2">
      <c r="A1676"/>
    </row>
    <row r="1677" spans="1:1" ht="13.2">
      <c r="A1677"/>
    </row>
    <row r="1678" spans="1:1" ht="13.2">
      <c r="A1678"/>
    </row>
    <row r="1679" spans="1:1" ht="13.2">
      <c r="A1679"/>
    </row>
    <row r="1680" spans="1:1" ht="13.2">
      <c r="A1680"/>
    </row>
    <row r="1681" spans="1:1" ht="13.2">
      <c r="A1681"/>
    </row>
    <row r="1682" spans="1:1" ht="13.2">
      <c r="A1682"/>
    </row>
    <row r="1683" spans="1:1" ht="13.2">
      <c r="A1683"/>
    </row>
    <row r="1684" spans="1:1" ht="13.2">
      <c r="A1684"/>
    </row>
    <row r="1685" spans="1:1" ht="13.2">
      <c r="A1685"/>
    </row>
    <row r="1686" spans="1:1" ht="13.2">
      <c r="A1686"/>
    </row>
    <row r="1687" spans="1:1" ht="13.2">
      <c r="A1687"/>
    </row>
    <row r="1688" spans="1:1" ht="13.2">
      <c r="A1688"/>
    </row>
    <row r="1689" spans="1:1" ht="13.2">
      <c r="A1689"/>
    </row>
    <row r="1690" spans="1:1" ht="13.2">
      <c r="A1690"/>
    </row>
    <row r="1691" spans="1:1" ht="13.2">
      <c r="A1691"/>
    </row>
    <row r="1692" spans="1:1" ht="13.2">
      <c r="A1692"/>
    </row>
    <row r="1693" spans="1:1" ht="13.2">
      <c r="A1693"/>
    </row>
    <row r="1694" spans="1:1" ht="13.2">
      <c r="A1694"/>
    </row>
    <row r="1695" spans="1:1" ht="13.2">
      <c r="A1695"/>
    </row>
    <row r="1696" spans="1:1" ht="13.2">
      <c r="A1696"/>
    </row>
    <row r="1697" spans="1:1" ht="13.2">
      <c r="A1697"/>
    </row>
    <row r="1698" spans="1:1" ht="13.2">
      <c r="A1698"/>
    </row>
    <row r="1699" spans="1:1" ht="13.2">
      <c r="A1699"/>
    </row>
    <row r="1700" spans="1:1" ht="13.2">
      <c r="A1700"/>
    </row>
    <row r="1701" spans="1:1" ht="13.2">
      <c r="A1701"/>
    </row>
    <row r="1702" spans="1:1" ht="13.2">
      <c r="A1702"/>
    </row>
    <row r="1703" spans="1:1" ht="13.2">
      <c r="A1703"/>
    </row>
    <row r="1704" spans="1:1" ht="13.2">
      <c r="A1704"/>
    </row>
    <row r="1705" spans="1:1" ht="13.2">
      <c r="A1705"/>
    </row>
    <row r="1706" spans="1:1" ht="13.2">
      <c r="A1706"/>
    </row>
    <row r="1707" spans="1:1" ht="13.2">
      <c r="A1707"/>
    </row>
    <row r="1708" spans="1:1" ht="13.2">
      <c r="A1708"/>
    </row>
    <row r="1709" spans="1:1" ht="13.2">
      <c r="A1709"/>
    </row>
    <row r="1710" spans="1:1" ht="13.2">
      <c r="A1710"/>
    </row>
    <row r="1711" spans="1:1" ht="13.2">
      <c r="A1711"/>
    </row>
    <row r="1712" spans="1:1" ht="13.2">
      <c r="A1712"/>
    </row>
    <row r="1713" spans="1:1" ht="13.2">
      <c r="A1713"/>
    </row>
    <row r="1714" spans="1:1" ht="13.2">
      <c r="A1714"/>
    </row>
    <row r="1715" spans="1:1" ht="13.2">
      <c r="A1715"/>
    </row>
    <row r="1716" spans="1:1" ht="13.2">
      <c r="A1716"/>
    </row>
    <row r="1717" spans="1:1" ht="13.2">
      <c r="A1717"/>
    </row>
    <row r="1718" spans="1:1" ht="13.2">
      <c r="A1718"/>
    </row>
    <row r="1719" spans="1:1" ht="13.2">
      <c r="A1719"/>
    </row>
    <row r="1720" spans="1:1" ht="13.2">
      <c r="A1720"/>
    </row>
    <row r="1721" spans="1:1" ht="13.2">
      <c r="A1721"/>
    </row>
    <row r="1722" spans="1:1" ht="13.2">
      <c r="A1722"/>
    </row>
    <row r="1723" spans="1:1" ht="13.2">
      <c r="A1723"/>
    </row>
    <row r="1724" spans="1:1" ht="13.2">
      <c r="A1724"/>
    </row>
    <row r="1725" spans="1:1" ht="13.2">
      <c r="A1725"/>
    </row>
    <row r="1726" spans="1:1" ht="13.2">
      <c r="A1726"/>
    </row>
    <row r="1727" spans="1:1" ht="13.2">
      <c r="A1727"/>
    </row>
    <row r="1728" spans="1:1" ht="13.2">
      <c r="A1728"/>
    </row>
    <row r="1729" spans="1:1" ht="13.2">
      <c r="A1729"/>
    </row>
    <row r="1730" spans="1:1" ht="13.2">
      <c r="A1730"/>
    </row>
    <row r="1731" spans="1:1" ht="13.2">
      <c r="A1731"/>
    </row>
    <row r="1732" spans="1:1" ht="13.2">
      <c r="A1732"/>
    </row>
    <row r="1733" spans="1:1" ht="13.2">
      <c r="A1733"/>
    </row>
    <row r="1734" spans="1:1" ht="13.2">
      <c r="A1734"/>
    </row>
    <row r="1735" spans="1:1" ht="13.2">
      <c r="A1735"/>
    </row>
    <row r="1736" spans="1:1" ht="13.2">
      <c r="A1736"/>
    </row>
    <row r="1737" spans="1:1" ht="13.2">
      <c r="A1737"/>
    </row>
    <row r="1738" spans="1:1" ht="13.2">
      <c r="A1738"/>
    </row>
    <row r="1739" spans="1:1" ht="13.2">
      <c r="A1739"/>
    </row>
    <row r="1740" spans="1:1" ht="13.2">
      <c r="A1740"/>
    </row>
    <row r="1741" spans="1:1" ht="13.2">
      <c r="A1741"/>
    </row>
    <row r="1742" spans="1:1" ht="13.2">
      <c r="A1742"/>
    </row>
    <row r="1743" spans="1:1" ht="13.2">
      <c r="A1743"/>
    </row>
    <row r="1744" spans="1:1" ht="13.2">
      <c r="A1744"/>
    </row>
    <row r="1745" spans="1:1" ht="13.2">
      <c r="A1745"/>
    </row>
    <row r="1746" spans="1:1" ht="13.2">
      <c r="A1746"/>
    </row>
    <row r="1747" spans="1:1" ht="13.2">
      <c r="A1747"/>
    </row>
    <row r="1748" spans="1:1" ht="13.2">
      <c r="A1748"/>
    </row>
    <row r="1749" spans="1:1" ht="13.2">
      <c r="A1749"/>
    </row>
    <row r="1750" spans="1:1" ht="13.2">
      <c r="A1750"/>
    </row>
    <row r="1751" spans="1:1" ht="13.2">
      <c r="A1751"/>
    </row>
    <row r="1752" spans="1:1" ht="13.2">
      <c r="A1752"/>
    </row>
    <row r="1753" spans="1:1" ht="13.2">
      <c r="A1753"/>
    </row>
    <row r="1754" spans="1:1" ht="13.2">
      <c r="A1754"/>
    </row>
    <row r="1755" spans="1:1" ht="13.2">
      <c r="A1755"/>
    </row>
    <row r="1756" spans="1:1" ht="13.2">
      <c r="A1756"/>
    </row>
    <row r="1757" spans="1:1" ht="13.2">
      <c r="A1757"/>
    </row>
    <row r="1758" spans="1:1" ht="13.2">
      <c r="A1758"/>
    </row>
    <row r="1759" spans="1:1" ht="13.2">
      <c r="A1759"/>
    </row>
    <row r="1760" spans="1:1" ht="13.2">
      <c r="A1760"/>
    </row>
    <row r="1761" spans="1:1" ht="13.2">
      <c r="A1761"/>
    </row>
    <row r="1762" spans="1:1" ht="13.2">
      <c r="A1762"/>
    </row>
    <row r="1763" spans="1:1" ht="13.2">
      <c r="A1763"/>
    </row>
    <row r="1764" spans="1:1" ht="13.2">
      <c r="A1764"/>
    </row>
    <row r="1765" spans="1:1" ht="13.2">
      <c r="A1765"/>
    </row>
    <row r="1766" spans="1:1" ht="13.2">
      <c r="A1766"/>
    </row>
    <row r="1767" spans="1:1" ht="13.2">
      <c r="A1767"/>
    </row>
    <row r="1768" spans="1:1" ht="13.2">
      <c r="A1768"/>
    </row>
    <row r="1769" spans="1:1" ht="13.2">
      <c r="A1769"/>
    </row>
    <row r="1770" spans="1:1" ht="13.2">
      <c r="A1770"/>
    </row>
    <row r="1771" spans="1:1" ht="13.2">
      <c r="A1771"/>
    </row>
    <row r="1772" spans="1:1" ht="13.2">
      <c r="A1772"/>
    </row>
    <row r="1773" spans="1:1" ht="13.2">
      <c r="A1773"/>
    </row>
    <row r="1774" spans="1:1" ht="13.2">
      <c r="A1774"/>
    </row>
    <row r="1775" spans="1:1" ht="13.2">
      <c r="A1775"/>
    </row>
    <row r="1776" spans="1:1" ht="13.2">
      <c r="A1776"/>
    </row>
    <row r="1777" spans="1:1" ht="13.2">
      <c r="A1777"/>
    </row>
    <row r="1778" spans="1:1" ht="13.2">
      <c r="A1778"/>
    </row>
    <row r="1779" spans="1:1" ht="13.2">
      <c r="A1779"/>
    </row>
    <row r="1780" spans="1:1" ht="13.2">
      <c r="A1780"/>
    </row>
    <row r="1781" spans="1:1" ht="13.2">
      <c r="A1781"/>
    </row>
    <row r="1782" spans="1:1" ht="13.2">
      <c r="A1782"/>
    </row>
    <row r="1783" spans="1:1" ht="13.2">
      <c r="A1783"/>
    </row>
    <row r="1784" spans="1:1" ht="13.2">
      <c r="A1784"/>
    </row>
    <row r="1785" spans="1:1" ht="13.2">
      <c r="A1785"/>
    </row>
    <row r="1786" spans="1:1" ht="13.2">
      <c r="A1786"/>
    </row>
    <row r="1787" spans="1:1" ht="13.2">
      <c r="A1787"/>
    </row>
    <row r="1788" spans="1:1" ht="13.2">
      <c r="A1788"/>
    </row>
    <row r="1789" spans="1:1" ht="13.2">
      <c r="A1789"/>
    </row>
    <row r="1790" spans="1:1" ht="13.2">
      <c r="A1790"/>
    </row>
    <row r="1791" spans="1:1" ht="13.2">
      <c r="A1791"/>
    </row>
    <row r="1792" spans="1:1" ht="13.2">
      <c r="A1792"/>
    </row>
    <row r="1793" spans="1:1" ht="13.2">
      <c r="A1793"/>
    </row>
    <row r="1794" spans="1:1" ht="13.2">
      <c r="A1794"/>
    </row>
    <row r="1795" spans="1:1" ht="13.2">
      <c r="A1795"/>
    </row>
    <row r="1796" spans="1:1" ht="13.2">
      <c r="A1796"/>
    </row>
    <row r="1797" spans="1:1" ht="13.2">
      <c r="A1797"/>
    </row>
    <row r="1798" spans="1:1" ht="13.2">
      <c r="A1798"/>
    </row>
    <row r="1799" spans="1:1" ht="13.2">
      <c r="A1799"/>
    </row>
    <row r="1800" spans="1:1" ht="13.2">
      <c r="A1800"/>
    </row>
    <row r="1801" spans="1:1" ht="13.2">
      <c r="A1801"/>
    </row>
    <row r="1802" spans="1:1" ht="13.2">
      <c r="A1802"/>
    </row>
    <row r="1803" spans="1:1" ht="13.2">
      <c r="A1803"/>
    </row>
    <row r="1804" spans="1:1" ht="13.2">
      <c r="A1804"/>
    </row>
    <row r="1805" spans="1:1" ht="13.2">
      <c r="A1805"/>
    </row>
    <row r="1806" spans="1:1" ht="13.2">
      <c r="A1806"/>
    </row>
    <row r="1807" spans="1:1" ht="13.2">
      <c r="A1807"/>
    </row>
    <row r="1808" spans="1:1" ht="13.2">
      <c r="A1808"/>
    </row>
    <row r="1809" spans="1:1" ht="13.2">
      <c r="A1809"/>
    </row>
    <row r="1810" spans="1:1" ht="13.2">
      <c r="A1810"/>
    </row>
    <row r="1811" spans="1:1" ht="13.2">
      <c r="A1811"/>
    </row>
    <row r="1812" spans="1:1" ht="13.2">
      <c r="A1812"/>
    </row>
    <row r="1813" spans="1:1" ht="13.2">
      <c r="A1813"/>
    </row>
    <row r="1814" spans="1:1" ht="13.2">
      <c r="A1814"/>
    </row>
    <row r="1815" spans="1:1" ht="13.2">
      <c r="A1815"/>
    </row>
    <row r="1816" spans="1:1" ht="13.2">
      <c r="A1816"/>
    </row>
    <row r="1817" spans="1:1" ht="13.2">
      <c r="A1817"/>
    </row>
    <row r="1818" spans="1:1" ht="13.2">
      <c r="A1818"/>
    </row>
    <row r="1819" spans="1:1" ht="13.2">
      <c r="A1819"/>
    </row>
    <row r="1820" spans="1:1" ht="13.2">
      <c r="A1820"/>
    </row>
    <row r="1821" spans="1:1" ht="13.2">
      <c r="A1821"/>
    </row>
    <row r="1822" spans="1:1" ht="13.2">
      <c r="A1822"/>
    </row>
    <row r="1823" spans="1:1" ht="13.2">
      <c r="A1823"/>
    </row>
    <row r="1824" spans="1:1" ht="13.2">
      <c r="A1824"/>
    </row>
    <row r="1825" spans="1:1" ht="13.2">
      <c r="A1825"/>
    </row>
    <row r="1826" spans="1:1" ht="13.2">
      <c r="A1826"/>
    </row>
    <row r="1827" spans="1:1" ht="13.2">
      <c r="A1827"/>
    </row>
    <row r="1828" spans="1:1" ht="13.2">
      <c r="A1828"/>
    </row>
    <row r="1829" spans="1:1" ht="13.2">
      <c r="A1829"/>
    </row>
    <row r="1830" spans="1:1" ht="13.2">
      <c r="A1830"/>
    </row>
    <row r="1831" spans="1:1" ht="13.2">
      <c r="A1831"/>
    </row>
    <row r="1832" spans="1:1" ht="13.2">
      <c r="A1832"/>
    </row>
    <row r="1833" spans="1:1" ht="13.2">
      <c r="A1833"/>
    </row>
    <row r="1834" spans="1:1" ht="13.2">
      <c r="A1834"/>
    </row>
    <row r="1835" spans="1:1" ht="13.2">
      <c r="A1835"/>
    </row>
    <row r="1836" spans="1:1" ht="13.2">
      <c r="A1836"/>
    </row>
    <row r="1837" spans="1:1" ht="13.2">
      <c r="A1837"/>
    </row>
    <row r="1838" spans="1:1" ht="13.2">
      <c r="A1838"/>
    </row>
    <row r="1839" spans="1:1" ht="13.2">
      <c r="A1839"/>
    </row>
    <row r="1840" spans="1:1" ht="13.2">
      <c r="A1840"/>
    </row>
    <row r="1841" spans="1:1" ht="13.2">
      <c r="A1841"/>
    </row>
    <row r="1842" spans="1:1" ht="13.2">
      <c r="A1842"/>
    </row>
    <row r="1843" spans="1:1" ht="13.2">
      <c r="A1843"/>
    </row>
    <row r="1844" spans="1:1" ht="13.2">
      <c r="A1844"/>
    </row>
    <row r="1845" spans="1:1" ht="13.2">
      <c r="A1845"/>
    </row>
    <row r="1846" spans="1:1" ht="13.2">
      <c r="A1846"/>
    </row>
    <row r="1847" spans="1:1" ht="13.2">
      <c r="A1847"/>
    </row>
    <row r="1848" spans="1:1" ht="13.2">
      <c r="A1848"/>
    </row>
    <row r="1849" spans="1:1" ht="13.2">
      <c r="A1849"/>
    </row>
    <row r="1850" spans="1:1" ht="13.2">
      <c r="A1850"/>
    </row>
    <row r="1851" spans="1:1" ht="13.2">
      <c r="A1851"/>
    </row>
    <row r="1852" spans="1:1" ht="13.2">
      <c r="A1852"/>
    </row>
    <row r="1853" spans="1:1" ht="13.2">
      <c r="A1853"/>
    </row>
    <row r="1854" spans="1:1" ht="13.2">
      <c r="A1854"/>
    </row>
    <row r="1855" spans="1:1" ht="13.2">
      <c r="A1855"/>
    </row>
    <row r="1856" spans="1:1" ht="13.2">
      <c r="A1856"/>
    </row>
    <row r="1857" spans="1:1" ht="13.2">
      <c r="A1857"/>
    </row>
    <row r="1858" spans="1:1" ht="13.2">
      <c r="A1858"/>
    </row>
    <row r="1859" spans="1:1" ht="13.2">
      <c r="A1859"/>
    </row>
    <row r="1860" spans="1:1" ht="13.2">
      <c r="A1860"/>
    </row>
    <row r="1861" spans="1:1" ht="13.2">
      <c r="A1861"/>
    </row>
    <row r="1862" spans="1:1" ht="13.2">
      <c r="A1862"/>
    </row>
    <row r="1863" spans="1:1" ht="13.2">
      <c r="A1863"/>
    </row>
    <row r="1864" spans="1:1" ht="13.2">
      <c r="A1864"/>
    </row>
    <row r="1865" spans="1:1" ht="13.2">
      <c r="A1865"/>
    </row>
    <row r="1866" spans="1:1" ht="13.2">
      <c r="A1866"/>
    </row>
    <row r="1867" spans="1:1" ht="13.2">
      <c r="A1867"/>
    </row>
    <row r="1868" spans="1:1" ht="13.2">
      <c r="A1868"/>
    </row>
    <row r="1869" spans="1:1" ht="13.2">
      <c r="A1869"/>
    </row>
    <row r="1870" spans="1:1" ht="13.2">
      <c r="A1870"/>
    </row>
    <row r="1871" spans="1:1" ht="13.2">
      <c r="A1871"/>
    </row>
    <row r="1872" spans="1:1" ht="13.2">
      <c r="A1872"/>
    </row>
    <row r="1873" spans="1:1" ht="13.2">
      <c r="A1873"/>
    </row>
    <row r="1874" spans="1:1" ht="13.2">
      <c r="A1874"/>
    </row>
    <row r="1875" spans="1:1" ht="13.2">
      <c r="A1875"/>
    </row>
    <row r="1876" spans="1:1" ht="13.2">
      <c r="A1876"/>
    </row>
    <row r="1877" spans="1:1" ht="13.2">
      <c r="A1877"/>
    </row>
    <row r="1878" spans="1:1" ht="13.2">
      <c r="A1878"/>
    </row>
    <row r="1879" spans="1:1" ht="13.2">
      <c r="A1879"/>
    </row>
    <row r="1880" spans="1:1" ht="13.2">
      <c r="A1880"/>
    </row>
    <row r="1881" spans="1:1" ht="13.2">
      <c r="A1881"/>
    </row>
    <row r="1882" spans="1:1" ht="13.2">
      <c r="A1882"/>
    </row>
    <row r="1883" spans="1:1" ht="13.2">
      <c r="A1883"/>
    </row>
    <row r="1884" spans="1:1" ht="13.2">
      <c r="A1884"/>
    </row>
    <row r="1885" spans="1:1" ht="13.2">
      <c r="A1885"/>
    </row>
    <row r="1886" spans="1:1" ht="13.2">
      <c r="A1886"/>
    </row>
    <row r="1887" spans="1:1" ht="13.2">
      <c r="A1887"/>
    </row>
    <row r="1888" spans="1:1" ht="13.2">
      <c r="A1888"/>
    </row>
    <row r="1889" spans="1:1" ht="13.2">
      <c r="A1889"/>
    </row>
    <row r="1890" spans="1:1" ht="13.2">
      <c r="A1890"/>
    </row>
    <row r="1891" spans="1:1" ht="13.2">
      <c r="A1891"/>
    </row>
    <row r="1892" spans="1:1" ht="13.2">
      <c r="A1892"/>
    </row>
    <row r="1893" spans="1:1" ht="13.2">
      <c r="A1893"/>
    </row>
    <row r="1894" spans="1:1" ht="13.2">
      <c r="A1894"/>
    </row>
    <row r="1895" spans="1:1" ht="13.2">
      <c r="A1895"/>
    </row>
    <row r="1896" spans="1:1" ht="13.2">
      <c r="A1896"/>
    </row>
    <row r="1897" spans="1:1" ht="13.2">
      <c r="A1897"/>
    </row>
    <row r="1898" spans="1:1" ht="13.2">
      <c r="A1898"/>
    </row>
    <row r="1899" spans="1:1" ht="13.2">
      <c r="A1899"/>
    </row>
    <row r="1900" spans="1:1" ht="13.2">
      <c r="A1900"/>
    </row>
    <row r="1901" spans="1:1" ht="13.2">
      <c r="A1901"/>
    </row>
    <row r="1902" spans="1:1" ht="13.2">
      <c r="A1902"/>
    </row>
    <row r="1903" spans="1:1" ht="13.2">
      <c r="A1903"/>
    </row>
    <row r="1904" spans="1:1" ht="13.2">
      <c r="A1904"/>
    </row>
    <row r="1905" spans="1:1" ht="13.2">
      <c r="A1905"/>
    </row>
    <row r="1906" spans="1:1" ht="13.2">
      <c r="A1906"/>
    </row>
    <row r="1907" spans="1:1" ht="13.2">
      <c r="A1907"/>
    </row>
    <row r="1908" spans="1:1" ht="13.2">
      <c r="A1908"/>
    </row>
    <row r="1909" spans="1:1" ht="13.2">
      <c r="A1909"/>
    </row>
    <row r="1910" spans="1:1" ht="13.2">
      <c r="A1910"/>
    </row>
    <row r="1911" spans="1:1" ht="13.2">
      <c r="A1911"/>
    </row>
    <row r="1912" spans="1:1" ht="13.2">
      <c r="A1912"/>
    </row>
    <row r="1913" spans="1:1" ht="13.2">
      <c r="A1913"/>
    </row>
    <row r="1914" spans="1:1" ht="13.2">
      <c r="A1914"/>
    </row>
    <row r="1915" spans="1:1" ht="13.2">
      <c r="A1915"/>
    </row>
    <row r="1916" spans="1:1" ht="13.2">
      <c r="A1916"/>
    </row>
    <row r="1917" spans="1:1" ht="13.2">
      <c r="A1917"/>
    </row>
    <row r="1918" spans="1:1" ht="13.2">
      <c r="A1918"/>
    </row>
    <row r="1919" spans="1:1" ht="13.2">
      <c r="A1919"/>
    </row>
    <row r="1920" spans="1:1" ht="13.2">
      <c r="A1920"/>
    </row>
    <row r="1921" spans="1:1" ht="13.2">
      <c r="A1921"/>
    </row>
    <row r="1922" spans="1:1" ht="13.2">
      <c r="A1922"/>
    </row>
    <row r="1923" spans="1:1" ht="13.2">
      <c r="A1923"/>
    </row>
    <row r="1924" spans="1:1" ht="13.2">
      <c r="A1924"/>
    </row>
    <row r="1925" spans="1:1" ht="13.2">
      <c r="A1925"/>
    </row>
    <row r="1926" spans="1:1" ht="13.2">
      <c r="A1926"/>
    </row>
    <row r="1927" spans="1:1" ht="13.2">
      <c r="A1927"/>
    </row>
    <row r="1928" spans="1:1" ht="13.2">
      <c r="A1928"/>
    </row>
    <row r="1929" spans="1:1" ht="13.2">
      <c r="A1929"/>
    </row>
    <row r="1930" spans="1:1" ht="13.2">
      <c r="A1930"/>
    </row>
    <row r="1931" spans="1:1" ht="13.2">
      <c r="A1931"/>
    </row>
    <row r="1932" spans="1:1" ht="13.2">
      <c r="A1932"/>
    </row>
    <row r="1933" spans="1:1" ht="13.2">
      <c r="A1933"/>
    </row>
    <row r="1934" spans="1:1" ht="13.2">
      <c r="A1934"/>
    </row>
    <row r="1935" spans="1:1" ht="13.2">
      <c r="A1935"/>
    </row>
    <row r="1936" spans="1:1" ht="13.2">
      <c r="A1936"/>
    </row>
    <row r="1937" spans="1:1" ht="13.2">
      <c r="A1937"/>
    </row>
    <row r="1938" spans="1:1" ht="13.2">
      <c r="A1938"/>
    </row>
    <row r="1939" spans="1:1" ht="13.2">
      <c r="A1939"/>
    </row>
    <row r="1940" spans="1:1" ht="13.2">
      <c r="A1940"/>
    </row>
    <row r="1941" spans="1:1" ht="13.2">
      <c r="A1941"/>
    </row>
    <row r="1942" spans="1:1" ht="13.2">
      <c r="A1942"/>
    </row>
    <row r="1943" spans="1:1" ht="13.2">
      <c r="A1943"/>
    </row>
    <row r="1944" spans="1:1" ht="13.2">
      <c r="A1944"/>
    </row>
    <row r="1945" spans="1:1" ht="13.2">
      <c r="A1945"/>
    </row>
    <row r="1946" spans="1:1" ht="13.2">
      <c r="A1946"/>
    </row>
    <row r="1947" spans="1:1" ht="13.2">
      <c r="A1947"/>
    </row>
    <row r="1948" spans="1:1" ht="13.2">
      <c r="A1948"/>
    </row>
    <row r="1949" spans="1:1" ht="13.2">
      <c r="A1949"/>
    </row>
    <row r="1950" spans="1:1" ht="13.2">
      <c r="A1950"/>
    </row>
    <row r="1951" spans="1:1" ht="13.2">
      <c r="A1951"/>
    </row>
    <row r="1952" spans="1:1" ht="13.2">
      <c r="A1952"/>
    </row>
    <row r="1953" spans="1:1" ht="13.2">
      <c r="A1953"/>
    </row>
    <row r="1954" spans="1:1" ht="13.2">
      <c r="A1954"/>
    </row>
    <row r="1955" spans="1:1" ht="13.2">
      <c r="A1955"/>
    </row>
    <row r="1956" spans="1:1" ht="13.2">
      <c r="A1956"/>
    </row>
    <row r="1957" spans="1:1" ht="13.2">
      <c r="A1957"/>
    </row>
    <row r="1958" spans="1:1" ht="13.2">
      <c r="A1958"/>
    </row>
    <row r="1959" spans="1:1" ht="13.2">
      <c r="A1959"/>
    </row>
    <row r="1960" spans="1:1" ht="13.2">
      <c r="A1960"/>
    </row>
    <row r="1961" spans="1:1" ht="13.2">
      <c r="A1961"/>
    </row>
    <row r="1962" spans="1:1" ht="13.2">
      <c r="A1962"/>
    </row>
    <row r="1963" spans="1:1" ht="13.2">
      <c r="A1963"/>
    </row>
    <row r="1964" spans="1:1" ht="13.2">
      <c r="A1964"/>
    </row>
    <row r="1965" spans="1:1" ht="13.2">
      <c r="A1965"/>
    </row>
    <row r="1966" spans="1:1" ht="13.2">
      <c r="A1966"/>
    </row>
    <row r="1967" spans="1:1" ht="13.2">
      <c r="A1967"/>
    </row>
    <row r="1968" spans="1:1" ht="13.2">
      <c r="A1968"/>
    </row>
    <row r="1969" spans="1:1" ht="13.2">
      <c r="A1969"/>
    </row>
    <row r="1970" spans="1:1" ht="13.2">
      <c r="A1970"/>
    </row>
    <row r="1971" spans="1:1" ht="13.2">
      <c r="A1971"/>
    </row>
    <row r="1972" spans="1:1" ht="13.2">
      <c r="A1972"/>
    </row>
    <row r="1973" spans="1:1" ht="13.2">
      <c r="A1973"/>
    </row>
    <row r="1974" spans="1:1" ht="13.2">
      <c r="A1974"/>
    </row>
    <row r="1975" spans="1:1" ht="13.2">
      <c r="A1975"/>
    </row>
    <row r="1976" spans="1:1" ht="13.2">
      <c r="A1976"/>
    </row>
    <row r="1977" spans="1:1" ht="13.2">
      <c r="A1977"/>
    </row>
    <row r="1978" spans="1:1" ht="13.2">
      <c r="A1978"/>
    </row>
    <row r="1979" spans="1:1" ht="13.2">
      <c r="A1979"/>
    </row>
    <row r="1980" spans="1:1" ht="13.2">
      <c r="A1980"/>
    </row>
    <row r="1981" spans="1:1" ht="13.2">
      <c r="A1981"/>
    </row>
    <row r="1982" spans="1:1" ht="13.2">
      <c r="A1982"/>
    </row>
    <row r="1983" spans="1:1" ht="13.2">
      <c r="A1983"/>
    </row>
    <row r="1984" spans="1:1" ht="13.2">
      <c r="A1984"/>
    </row>
    <row r="1985" spans="1:1" ht="13.2">
      <c r="A1985"/>
    </row>
    <row r="1986" spans="1:1" ht="13.2">
      <c r="A1986"/>
    </row>
    <row r="1987" spans="1:1" ht="13.2">
      <c r="A1987"/>
    </row>
    <row r="1988" spans="1:1" ht="13.2">
      <c r="A1988"/>
    </row>
    <row r="1989" spans="1:1" ht="13.2">
      <c r="A1989"/>
    </row>
    <row r="1990" spans="1:1" ht="13.2">
      <c r="A1990"/>
    </row>
    <row r="1991" spans="1:1" ht="13.2">
      <c r="A1991"/>
    </row>
    <row r="1992" spans="1:1" ht="13.2">
      <c r="A1992"/>
    </row>
    <row r="1993" spans="1:1" ht="13.2">
      <c r="A1993"/>
    </row>
    <row r="1994" spans="1:1" ht="13.2">
      <c r="A1994"/>
    </row>
    <row r="1995" spans="1:1" ht="13.2">
      <c r="A1995"/>
    </row>
    <row r="1996" spans="1:1" ht="13.2">
      <c r="A1996"/>
    </row>
    <row r="1997" spans="1:1" ht="13.2">
      <c r="A1997"/>
    </row>
    <row r="1998" spans="1:1" ht="13.2">
      <c r="A1998"/>
    </row>
    <row r="1999" spans="1:1" ht="13.2">
      <c r="A1999"/>
    </row>
    <row r="2000" spans="1:1" ht="13.2">
      <c r="A2000"/>
    </row>
    <row r="2001" spans="1:1" ht="13.2">
      <c r="A2001"/>
    </row>
    <row r="2002" spans="1:1" ht="13.2">
      <c r="A2002"/>
    </row>
    <row r="2003" spans="1:1" ht="13.2">
      <c r="A2003"/>
    </row>
    <row r="2004" spans="1:1" ht="13.2">
      <c r="A2004"/>
    </row>
    <row r="2005" spans="1:1" ht="13.2">
      <c r="A2005"/>
    </row>
    <row r="2006" spans="1:1" ht="13.2">
      <c r="A2006"/>
    </row>
    <row r="2007" spans="1:1" ht="13.2">
      <c r="A2007"/>
    </row>
    <row r="2008" spans="1:1" ht="13.2">
      <c r="A2008"/>
    </row>
    <row r="2009" spans="1:1" ht="13.2">
      <c r="A2009"/>
    </row>
    <row r="2010" spans="1:1" ht="13.2">
      <c r="A2010"/>
    </row>
    <row r="2011" spans="1:1" ht="13.2">
      <c r="A2011"/>
    </row>
    <row r="2012" spans="1:1" ht="13.2">
      <c r="A2012"/>
    </row>
    <row r="2013" spans="1:1" ht="13.2">
      <c r="A2013"/>
    </row>
    <row r="2014" spans="1:1" ht="13.2">
      <c r="A2014"/>
    </row>
    <row r="2015" spans="1:1" ht="13.2">
      <c r="A2015"/>
    </row>
    <row r="2016" spans="1:1" ht="13.2">
      <c r="A2016"/>
    </row>
    <row r="2017" spans="1:1" ht="13.2">
      <c r="A2017"/>
    </row>
    <row r="2018" spans="1:1" ht="13.2">
      <c r="A2018"/>
    </row>
    <row r="2019" spans="1:1" ht="13.2">
      <c r="A2019"/>
    </row>
    <row r="2020" spans="1:1" ht="13.2">
      <c r="A2020"/>
    </row>
    <row r="2021" spans="1:1" ht="13.2">
      <c r="A2021"/>
    </row>
    <row r="2022" spans="1:1" ht="13.2">
      <c r="A2022"/>
    </row>
    <row r="2023" spans="1:1" ht="13.2">
      <c r="A2023"/>
    </row>
    <row r="2024" spans="1:1" ht="13.2">
      <c r="A2024"/>
    </row>
    <row r="2025" spans="1:1" ht="13.2">
      <c r="A2025"/>
    </row>
    <row r="2026" spans="1:1" ht="13.2">
      <c r="A2026"/>
    </row>
    <row r="2027" spans="1:1" ht="13.2">
      <c r="A2027"/>
    </row>
    <row r="2028" spans="1:1" ht="13.2">
      <c r="A2028"/>
    </row>
    <row r="2029" spans="1:1" ht="13.2">
      <c r="A2029"/>
    </row>
    <row r="2030" spans="1:1" ht="13.2">
      <c r="A2030"/>
    </row>
    <row r="2031" spans="1:1" ht="13.2">
      <c r="A2031"/>
    </row>
    <row r="2032" spans="1:1" ht="13.2">
      <c r="A2032"/>
    </row>
    <row r="2033" spans="1:1" ht="13.2">
      <c r="A2033"/>
    </row>
    <row r="2034" spans="1:1" ht="13.2">
      <c r="A2034"/>
    </row>
    <row r="2035" spans="1:1" ht="13.2">
      <c r="A2035"/>
    </row>
    <row r="2036" spans="1:1" ht="13.2">
      <c r="A2036"/>
    </row>
    <row r="2037" spans="1:1" ht="13.2">
      <c r="A2037"/>
    </row>
    <row r="2038" spans="1:1" ht="13.2">
      <c r="A2038"/>
    </row>
    <row r="2039" spans="1:1" ht="13.2">
      <c r="A2039"/>
    </row>
    <row r="2040" spans="1:1" ht="13.2">
      <c r="A2040"/>
    </row>
    <row r="2041" spans="1:1" ht="13.2">
      <c r="A2041"/>
    </row>
    <row r="2042" spans="1:1" ht="13.2">
      <c r="A2042"/>
    </row>
    <row r="2043" spans="1:1" ht="13.2">
      <c r="A2043"/>
    </row>
    <row r="2044" spans="1:1" ht="13.2">
      <c r="A2044"/>
    </row>
    <row r="2045" spans="1:1" ht="13.2">
      <c r="A2045"/>
    </row>
    <row r="2046" spans="1:1" ht="13.2">
      <c r="A2046"/>
    </row>
    <row r="2047" spans="1:1" ht="13.2">
      <c r="A2047"/>
    </row>
    <row r="2048" spans="1:1" ht="13.2">
      <c r="A2048"/>
    </row>
    <row r="2049" spans="1:1" ht="13.2">
      <c r="A2049"/>
    </row>
    <row r="2050" spans="1:1" ht="13.2">
      <c r="A2050"/>
    </row>
    <row r="2051" spans="1:1" ht="13.2">
      <c r="A2051"/>
    </row>
    <row r="2052" spans="1:1" ht="13.2">
      <c r="A2052"/>
    </row>
    <row r="2053" spans="1:1" ht="13.2">
      <c r="A2053"/>
    </row>
    <row r="2054" spans="1:1" ht="13.2">
      <c r="A2054"/>
    </row>
    <row r="2055" spans="1:1" ht="13.2">
      <c r="A2055"/>
    </row>
    <row r="2056" spans="1:1" ht="13.2">
      <c r="A2056"/>
    </row>
    <row r="2057" spans="1:1" ht="13.2">
      <c r="A2057"/>
    </row>
    <row r="2058" spans="1:1" ht="13.2">
      <c r="A2058"/>
    </row>
    <row r="2059" spans="1:1" ht="13.2">
      <c r="A2059"/>
    </row>
    <row r="2060" spans="1:1" ht="13.2">
      <c r="A2060"/>
    </row>
    <row r="2061" spans="1:1" ht="13.2">
      <c r="A2061"/>
    </row>
    <row r="2062" spans="1:1" ht="13.2">
      <c r="A2062"/>
    </row>
    <row r="2063" spans="1:1" ht="13.2">
      <c r="A2063"/>
    </row>
    <row r="2064" spans="1:1" ht="13.2">
      <c r="A2064"/>
    </row>
    <row r="2065" spans="1:1" ht="13.2">
      <c r="A2065"/>
    </row>
    <row r="2066" spans="1:1" ht="13.2">
      <c r="A2066"/>
    </row>
    <row r="2067" spans="1:1" ht="13.2">
      <c r="A2067"/>
    </row>
    <row r="2068" spans="1:1" ht="13.2">
      <c r="A2068"/>
    </row>
    <row r="2069" spans="1:1" ht="13.2">
      <c r="A2069"/>
    </row>
    <row r="2070" spans="1:1" ht="13.2">
      <c r="A2070"/>
    </row>
    <row r="2071" spans="1:1" ht="13.2">
      <c r="A2071"/>
    </row>
    <row r="2072" spans="1:1" ht="13.2">
      <c r="A2072"/>
    </row>
    <row r="2073" spans="1:1" ht="13.2">
      <c r="A2073"/>
    </row>
    <row r="2074" spans="1:1" ht="13.2">
      <c r="A2074"/>
    </row>
    <row r="2075" spans="1:1" ht="13.2">
      <c r="A2075"/>
    </row>
    <row r="2076" spans="1:1" ht="13.2">
      <c r="A2076"/>
    </row>
    <row r="2077" spans="1:1" ht="13.2">
      <c r="A2077"/>
    </row>
    <row r="2078" spans="1:1" ht="13.2">
      <c r="A2078"/>
    </row>
    <row r="2079" spans="1:1" ht="13.2">
      <c r="A2079"/>
    </row>
    <row r="2080" spans="1:1" ht="13.2">
      <c r="A2080"/>
    </row>
    <row r="2081" spans="1:1" ht="13.2">
      <c r="A2081"/>
    </row>
    <row r="2082" spans="1:1" ht="13.2">
      <c r="A2082"/>
    </row>
    <row r="2083" spans="1:1" ht="13.2">
      <c r="A2083"/>
    </row>
    <row r="2084" spans="1:1" ht="13.2">
      <c r="A2084"/>
    </row>
    <row r="2085" spans="1:1" ht="13.2">
      <c r="A2085"/>
    </row>
    <row r="2086" spans="1:1" ht="13.2">
      <c r="A2086"/>
    </row>
    <row r="2087" spans="1:1" ht="13.2">
      <c r="A2087"/>
    </row>
    <row r="2088" spans="1:1" ht="13.2">
      <c r="A2088"/>
    </row>
    <row r="2089" spans="1:1" ht="13.2">
      <c r="A2089"/>
    </row>
    <row r="2090" spans="1:1" ht="13.2">
      <c r="A2090"/>
    </row>
    <row r="2091" spans="1:1" ht="13.2">
      <c r="A2091"/>
    </row>
    <row r="2092" spans="1:1" ht="13.2">
      <c r="A2092"/>
    </row>
    <row r="2093" spans="1:1" ht="13.2">
      <c r="A2093"/>
    </row>
    <row r="2094" spans="1:1" ht="13.2">
      <c r="A2094"/>
    </row>
    <row r="2095" spans="1:1" ht="13.2">
      <c r="A2095"/>
    </row>
    <row r="2096" spans="1:1" ht="13.2">
      <c r="A2096"/>
    </row>
    <row r="2097" spans="1:1" ht="13.2">
      <c r="A2097"/>
    </row>
    <row r="2098" spans="1:1" ht="13.2">
      <c r="A2098"/>
    </row>
    <row r="2099" spans="1:1" ht="13.2">
      <c r="A2099"/>
    </row>
    <row r="2100" spans="1:1" ht="13.2">
      <c r="A2100"/>
    </row>
    <row r="2101" spans="1:1" ht="13.2">
      <c r="A2101"/>
    </row>
    <row r="2102" spans="1:1" ht="13.2">
      <c r="A2102"/>
    </row>
    <row r="2103" spans="1:1" ht="13.2">
      <c r="A2103"/>
    </row>
    <row r="2104" spans="1:1" ht="13.2">
      <c r="A2104"/>
    </row>
    <row r="2105" spans="1:1" ht="13.2">
      <c r="A2105"/>
    </row>
    <row r="2106" spans="1:1" ht="13.2">
      <c r="A2106"/>
    </row>
    <row r="2107" spans="1:1" ht="13.2">
      <c r="A2107"/>
    </row>
    <row r="2108" spans="1:1" ht="13.2">
      <c r="A2108"/>
    </row>
    <row r="2109" spans="1:1" ht="13.2">
      <c r="A2109"/>
    </row>
    <row r="2110" spans="1:1" ht="13.2">
      <c r="A2110"/>
    </row>
    <row r="2111" spans="1:1" ht="13.2">
      <c r="A2111"/>
    </row>
    <row r="2112" spans="1:1" ht="13.2">
      <c r="A2112"/>
    </row>
    <row r="2113" spans="1:1" ht="13.2">
      <c r="A2113"/>
    </row>
    <row r="2114" spans="1:1" ht="13.2">
      <c r="A2114"/>
    </row>
    <row r="2115" spans="1:1" ht="13.2">
      <c r="A2115"/>
    </row>
    <row r="2116" spans="1:1" ht="13.2">
      <c r="A2116"/>
    </row>
    <row r="2117" spans="1:1" ht="13.2">
      <c r="A2117"/>
    </row>
    <row r="2118" spans="1:1" ht="13.2">
      <c r="A2118"/>
    </row>
    <row r="2119" spans="1:1" ht="13.2">
      <c r="A2119"/>
    </row>
    <row r="2120" spans="1:1" ht="13.2">
      <c r="A2120"/>
    </row>
    <row r="2121" spans="1:1" ht="13.2">
      <c r="A2121"/>
    </row>
    <row r="2122" spans="1:1" ht="13.2">
      <c r="A2122"/>
    </row>
    <row r="2123" spans="1:1" ht="13.2">
      <c r="A2123"/>
    </row>
    <row r="2124" spans="1:1" ht="13.2">
      <c r="A2124"/>
    </row>
    <row r="2125" spans="1:1" ht="13.2">
      <c r="A2125"/>
    </row>
    <row r="2126" spans="1:1" ht="13.2">
      <c r="A2126"/>
    </row>
    <row r="2127" spans="1:1" ht="13.2">
      <c r="A2127"/>
    </row>
    <row r="2128" spans="1:1" ht="13.2">
      <c r="A2128"/>
    </row>
    <row r="2129" spans="1:1" ht="13.2">
      <c r="A2129"/>
    </row>
    <row r="2130" spans="1:1" ht="13.2">
      <c r="A2130"/>
    </row>
    <row r="2131" spans="1:1" ht="13.2">
      <c r="A2131"/>
    </row>
    <row r="2132" spans="1:1" ht="13.2">
      <c r="A2132"/>
    </row>
    <row r="2133" spans="1:1" ht="13.2">
      <c r="A2133"/>
    </row>
    <row r="2134" spans="1:1" ht="13.2">
      <c r="A2134"/>
    </row>
    <row r="2135" spans="1:1" ht="13.2">
      <c r="A2135"/>
    </row>
    <row r="2136" spans="1:1" ht="13.2">
      <c r="A2136"/>
    </row>
    <row r="2137" spans="1:1" ht="13.2">
      <c r="A2137"/>
    </row>
    <row r="2138" spans="1:1" ht="13.2">
      <c r="A2138"/>
    </row>
    <row r="2139" spans="1:1" ht="13.2">
      <c r="A2139"/>
    </row>
    <row r="2140" spans="1:1" ht="13.2">
      <c r="A2140"/>
    </row>
    <row r="2141" spans="1:1" ht="13.2">
      <c r="A2141"/>
    </row>
    <row r="2142" spans="1:1" ht="13.2">
      <c r="A2142"/>
    </row>
    <row r="2143" spans="1:1" ht="13.2">
      <c r="A2143"/>
    </row>
    <row r="2144" spans="1:1" ht="13.2">
      <c r="A2144"/>
    </row>
    <row r="2145" spans="1:1" ht="13.2">
      <c r="A2145"/>
    </row>
    <row r="2146" spans="1:1" ht="13.2">
      <c r="A2146"/>
    </row>
    <row r="2147" spans="1:1" ht="13.2">
      <c r="A2147"/>
    </row>
    <row r="2148" spans="1:1" ht="13.2">
      <c r="A2148"/>
    </row>
    <row r="2149" spans="1:1" ht="13.2">
      <c r="A2149"/>
    </row>
    <row r="2150" spans="1:1" ht="13.2">
      <c r="A2150"/>
    </row>
    <row r="2151" spans="1:1" ht="13.2">
      <c r="A2151"/>
    </row>
    <row r="2152" spans="1:1" ht="13.2">
      <c r="A2152"/>
    </row>
    <row r="2153" spans="1:1" ht="13.2">
      <c r="A2153"/>
    </row>
    <row r="2154" spans="1:1" ht="13.2">
      <c r="A2154"/>
    </row>
    <row r="2155" spans="1:1" ht="13.2">
      <c r="A2155"/>
    </row>
    <row r="2156" spans="1:1" ht="13.2">
      <c r="A2156"/>
    </row>
    <row r="2157" spans="1:1" ht="13.2">
      <c r="A2157"/>
    </row>
    <row r="2158" spans="1:1" ht="13.2">
      <c r="A2158"/>
    </row>
    <row r="2159" spans="1:1" ht="13.2">
      <c r="A2159"/>
    </row>
    <row r="2160" spans="1:1" ht="13.2">
      <c r="A2160"/>
    </row>
    <row r="2161" spans="1:1" ht="13.2">
      <c r="A2161"/>
    </row>
    <row r="2162" spans="1:1" ht="13.2">
      <c r="A2162"/>
    </row>
    <row r="2163" spans="1:1" ht="13.2">
      <c r="A2163"/>
    </row>
    <row r="2164" spans="1:1" ht="13.2">
      <c r="A2164"/>
    </row>
    <row r="2165" spans="1:1" ht="13.2">
      <c r="A2165"/>
    </row>
    <row r="2166" spans="1:1" ht="13.2">
      <c r="A2166"/>
    </row>
    <row r="2167" spans="1:1" ht="13.2">
      <c r="A2167"/>
    </row>
    <row r="2168" spans="1:1" ht="13.2">
      <c r="A2168"/>
    </row>
    <row r="2169" spans="1:1" ht="13.2">
      <c r="A2169"/>
    </row>
    <row r="2170" spans="1:1" ht="13.2">
      <c r="A2170"/>
    </row>
    <row r="2171" spans="1:1" ht="13.2">
      <c r="A2171"/>
    </row>
    <row r="2172" spans="1:1" ht="13.2">
      <c r="A2172"/>
    </row>
    <row r="2173" spans="1:1" ht="13.2">
      <c r="A2173"/>
    </row>
    <row r="2174" spans="1:1" ht="13.2">
      <c r="A2174"/>
    </row>
    <row r="2175" spans="1:1" ht="13.2">
      <c r="A2175"/>
    </row>
    <row r="2176" spans="1:1" ht="13.2">
      <c r="A2176"/>
    </row>
    <row r="2177" spans="1:1" ht="13.2">
      <c r="A2177"/>
    </row>
    <row r="2178" spans="1:1" ht="13.2">
      <c r="A2178"/>
    </row>
    <row r="2179" spans="1:1" ht="13.2">
      <c r="A2179"/>
    </row>
    <row r="2180" spans="1:1" ht="13.2">
      <c r="A2180"/>
    </row>
    <row r="2181" spans="1:1" ht="13.2">
      <c r="A2181"/>
    </row>
    <row r="2182" spans="1:1" ht="13.2">
      <c r="A2182"/>
    </row>
    <row r="2183" spans="1:1" ht="13.2">
      <c r="A2183"/>
    </row>
    <row r="2184" spans="1:1" ht="13.2">
      <c r="A2184"/>
    </row>
    <row r="2185" spans="1:1" ht="13.2">
      <c r="A2185"/>
    </row>
    <row r="2186" spans="1:1" ht="13.2">
      <c r="A2186"/>
    </row>
    <row r="2187" spans="1:1" ht="13.2">
      <c r="A2187"/>
    </row>
    <row r="2188" spans="1:1" ht="13.2">
      <c r="A2188"/>
    </row>
    <row r="2189" spans="1:1" ht="13.2">
      <c r="A2189"/>
    </row>
    <row r="2190" spans="1:1" ht="13.2">
      <c r="A2190"/>
    </row>
    <row r="2191" spans="1:1" ht="13.2">
      <c r="A2191"/>
    </row>
    <row r="2192" spans="1:1" ht="13.2">
      <c r="A2192"/>
    </row>
    <row r="2193" spans="1:1" ht="13.2">
      <c r="A2193"/>
    </row>
    <row r="2194" spans="1:1" ht="13.2">
      <c r="A2194"/>
    </row>
    <row r="2195" spans="1:1" ht="13.2">
      <c r="A2195"/>
    </row>
    <row r="2196" spans="1:1" ht="13.2">
      <c r="A2196"/>
    </row>
    <row r="2197" spans="1:1" ht="13.2">
      <c r="A2197"/>
    </row>
    <row r="2198" spans="1:1" ht="13.2">
      <c r="A2198"/>
    </row>
    <row r="2199" spans="1:1" ht="13.2">
      <c r="A2199"/>
    </row>
    <row r="2200" spans="1:1" ht="13.2">
      <c r="A2200"/>
    </row>
    <row r="2201" spans="1:1" ht="13.2">
      <c r="A2201"/>
    </row>
    <row r="2202" spans="1:1" ht="13.2">
      <c r="A2202"/>
    </row>
    <row r="2203" spans="1:1" ht="13.2">
      <c r="A2203"/>
    </row>
    <row r="2204" spans="1:1" ht="13.2">
      <c r="A2204"/>
    </row>
    <row r="2205" spans="1:1" ht="13.2">
      <c r="A2205"/>
    </row>
    <row r="2206" spans="1:1" ht="13.2">
      <c r="A2206"/>
    </row>
    <row r="2207" spans="1:1" ht="13.2">
      <c r="A2207"/>
    </row>
    <row r="2208" spans="1:1" ht="13.2">
      <c r="A2208"/>
    </row>
    <row r="2209" spans="1:1" ht="13.2">
      <c r="A2209"/>
    </row>
    <row r="2210" spans="1:1" ht="13.2">
      <c r="A2210"/>
    </row>
    <row r="2211" spans="1:1" ht="13.2">
      <c r="A2211"/>
    </row>
    <row r="2212" spans="1:1" ht="13.2">
      <c r="A2212"/>
    </row>
    <row r="2213" spans="1:1" ht="13.2">
      <c r="A2213"/>
    </row>
    <row r="2214" spans="1:1" ht="13.2">
      <c r="A2214"/>
    </row>
    <row r="2215" spans="1:1" ht="13.2">
      <c r="A2215"/>
    </row>
    <row r="2216" spans="1:1" ht="13.2">
      <c r="A2216"/>
    </row>
    <row r="2217" spans="1:1" ht="13.2">
      <c r="A2217"/>
    </row>
    <row r="2218" spans="1:1" ht="13.2">
      <c r="A2218"/>
    </row>
    <row r="2219" spans="1:1" ht="13.2">
      <c r="A2219"/>
    </row>
    <row r="2220" spans="1:1" ht="13.2">
      <c r="A2220"/>
    </row>
    <row r="2221" spans="1:1" ht="13.2">
      <c r="A2221"/>
    </row>
    <row r="2222" spans="1:1" ht="13.2">
      <c r="A2222"/>
    </row>
    <row r="2223" spans="1:1" ht="13.2">
      <c r="A2223"/>
    </row>
    <row r="2224" spans="1:1" ht="13.2">
      <c r="A2224"/>
    </row>
    <row r="2225" spans="1:1" ht="13.2">
      <c r="A2225"/>
    </row>
    <row r="2226" spans="1:1" ht="13.2">
      <c r="A2226"/>
    </row>
    <row r="2227" spans="1:1" ht="13.2">
      <c r="A2227"/>
    </row>
    <row r="2228" spans="1:1" ht="13.2">
      <c r="A2228"/>
    </row>
    <row r="2229" spans="1:1" ht="13.2">
      <c r="A2229"/>
    </row>
    <row r="2230" spans="1:1" ht="13.2">
      <c r="A2230"/>
    </row>
    <row r="2231" spans="1:1" ht="13.2">
      <c r="A2231"/>
    </row>
    <row r="2232" spans="1:1" ht="13.2">
      <c r="A2232"/>
    </row>
    <row r="2233" spans="1:1" ht="13.2">
      <c r="A2233"/>
    </row>
    <row r="2234" spans="1:1" ht="13.2">
      <c r="A2234"/>
    </row>
    <row r="2235" spans="1:1" ht="13.2">
      <c r="A2235"/>
    </row>
    <row r="2236" spans="1:1" ht="13.2">
      <c r="A2236"/>
    </row>
    <row r="2237" spans="1:1" ht="13.2">
      <c r="A2237"/>
    </row>
    <row r="2238" spans="1:1" ht="13.2">
      <c r="A2238"/>
    </row>
    <row r="2239" spans="1:1" ht="13.2">
      <c r="A2239"/>
    </row>
    <row r="2240" spans="1:1" ht="13.2">
      <c r="A2240"/>
    </row>
    <row r="2241" spans="1:1" ht="13.2">
      <c r="A2241"/>
    </row>
    <row r="2242" spans="1:1" ht="13.2">
      <c r="A2242"/>
    </row>
    <row r="2243" spans="1:1" ht="13.2">
      <c r="A2243"/>
    </row>
    <row r="2244" spans="1:1" ht="13.2">
      <c r="A2244"/>
    </row>
    <row r="2245" spans="1:1" ht="13.2">
      <c r="A2245"/>
    </row>
    <row r="2246" spans="1:1" ht="13.2">
      <c r="A2246"/>
    </row>
    <row r="2247" spans="1:1" ht="13.2">
      <c r="A2247"/>
    </row>
    <row r="2248" spans="1:1" ht="13.2">
      <c r="A2248"/>
    </row>
    <row r="2249" spans="1:1" ht="13.2">
      <c r="A2249"/>
    </row>
    <row r="2250" spans="1:1" ht="13.2">
      <c r="A2250"/>
    </row>
    <row r="2251" spans="1:1" ht="13.2">
      <c r="A2251"/>
    </row>
    <row r="2252" spans="1:1" ht="13.2">
      <c r="A2252"/>
    </row>
    <row r="2253" spans="1:1" ht="13.2">
      <c r="A2253"/>
    </row>
    <row r="2254" spans="1:1" ht="13.2">
      <c r="A2254"/>
    </row>
    <row r="2255" spans="1:1" ht="13.2">
      <c r="A2255"/>
    </row>
    <row r="2256" spans="1:1" ht="13.2">
      <c r="A2256"/>
    </row>
    <row r="2257" spans="1:1" ht="13.2">
      <c r="A2257"/>
    </row>
    <row r="2258" spans="1:1" ht="13.2">
      <c r="A2258"/>
    </row>
    <row r="2259" spans="1:1" ht="13.2">
      <c r="A2259"/>
    </row>
    <row r="2260" spans="1:1" ht="13.2">
      <c r="A2260"/>
    </row>
    <row r="2261" spans="1:1" ht="13.2">
      <c r="A2261"/>
    </row>
    <row r="2262" spans="1:1" ht="13.2">
      <c r="A2262"/>
    </row>
    <row r="2263" spans="1:1" ht="13.2">
      <c r="A2263"/>
    </row>
    <row r="2264" spans="1:1" ht="13.2">
      <c r="A2264"/>
    </row>
    <row r="2265" spans="1:1" ht="13.2">
      <c r="A2265"/>
    </row>
    <row r="2266" spans="1:1" ht="13.2">
      <c r="A2266"/>
    </row>
    <row r="2267" spans="1:1" ht="13.2">
      <c r="A2267"/>
    </row>
    <row r="2268" spans="1:1" ht="13.2">
      <c r="A2268"/>
    </row>
    <row r="2269" spans="1:1" ht="13.2">
      <c r="A2269"/>
    </row>
    <row r="2270" spans="1:1" ht="13.2">
      <c r="A2270"/>
    </row>
    <row r="2271" spans="1:1" ht="13.2">
      <c r="A2271"/>
    </row>
    <row r="2272" spans="1:1" ht="13.2">
      <c r="A2272"/>
    </row>
    <row r="2273" spans="1:1" ht="13.2">
      <c r="A2273"/>
    </row>
    <row r="2274" spans="1:1" ht="13.2">
      <c r="A2274"/>
    </row>
    <row r="2275" spans="1:1" ht="13.2">
      <c r="A2275"/>
    </row>
    <row r="2276" spans="1:1" ht="13.2">
      <c r="A2276"/>
    </row>
    <row r="2277" spans="1:1" ht="13.2">
      <c r="A2277"/>
    </row>
    <row r="2278" spans="1:1" ht="13.2">
      <c r="A2278"/>
    </row>
    <row r="2279" spans="1:1" ht="13.2">
      <c r="A2279"/>
    </row>
    <row r="2280" spans="1:1" ht="13.2">
      <c r="A2280"/>
    </row>
    <row r="2281" spans="1:1" ht="13.2">
      <c r="A2281"/>
    </row>
    <row r="2282" spans="1:1" ht="13.2">
      <c r="A2282"/>
    </row>
    <row r="2283" spans="1:1" ht="13.2">
      <c r="A2283"/>
    </row>
    <row r="2284" spans="1:1" ht="13.2">
      <c r="A2284"/>
    </row>
    <row r="2285" spans="1:1" ht="13.2">
      <c r="A2285"/>
    </row>
    <row r="2286" spans="1:1" ht="13.2">
      <c r="A2286"/>
    </row>
    <row r="2287" spans="1:1" ht="13.2">
      <c r="A2287"/>
    </row>
    <row r="2288" spans="1:1" ht="13.2">
      <c r="A2288"/>
    </row>
    <row r="2289" spans="1:1" ht="13.2">
      <c r="A2289"/>
    </row>
    <row r="2290" spans="1:1" ht="13.2">
      <c r="A2290"/>
    </row>
    <row r="2291" spans="1:1" ht="13.2">
      <c r="A2291"/>
    </row>
    <row r="2292" spans="1:1" ht="13.2">
      <c r="A2292"/>
    </row>
    <row r="2293" spans="1:1" ht="13.2">
      <c r="A2293"/>
    </row>
    <row r="2294" spans="1:1" ht="13.2">
      <c r="A2294"/>
    </row>
    <row r="2295" spans="1:1" ht="13.2">
      <c r="A2295"/>
    </row>
    <row r="2296" spans="1:1" ht="13.2">
      <c r="A2296"/>
    </row>
    <row r="2297" spans="1:1" ht="13.2">
      <c r="A2297"/>
    </row>
    <row r="2298" spans="1:1" ht="13.2">
      <c r="A2298"/>
    </row>
    <row r="2299" spans="1:1" ht="13.2">
      <c r="A2299"/>
    </row>
    <row r="2300" spans="1:1" ht="13.2">
      <c r="A2300"/>
    </row>
    <row r="2301" spans="1:1" ht="13.2">
      <c r="A2301"/>
    </row>
    <row r="2302" spans="1:1" ht="13.2">
      <c r="A2302"/>
    </row>
    <row r="2303" spans="1:1" ht="13.2">
      <c r="A2303"/>
    </row>
    <row r="2304" spans="1:1" ht="13.2">
      <c r="A2304"/>
    </row>
    <row r="2305" spans="1:1" ht="13.2">
      <c r="A2305"/>
    </row>
    <row r="2306" spans="1:1" ht="13.2">
      <c r="A2306"/>
    </row>
    <row r="2307" spans="1:1" ht="13.2">
      <c r="A2307"/>
    </row>
    <row r="2308" spans="1:1" ht="13.2">
      <c r="A2308"/>
    </row>
    <row r="2309" spans="1:1" ht="13.2">
      <c r="A2309"/>
    </row>
    <row r="2310" spans="1:1" ht="13.2">
      <c r="A2310"/>
    </row>
    <row r="2311" spans="1:1" ht="13.2">
      <c r="A2311"/>
    </row>
    <row r="2312" spans="1:1" ht="13.2">
      <c r="A2312"/>
    </row>
    <row r="2313" spans="1:1" ht="13.2">
      <c r="A2313"/>
    </row>
    <row r="2314" spans="1:1" ht="13.2">
      <c r="A2314"/>
    </row>
    <row r="2315" spans="1:1" ht="13.2">
      <c r="A2315"/>
    </row>
    <row r="2316" spans="1:1" ht="13.2">
      <c r="A2316"/>
    </row>
    <row r="2317" spans="1:1" ht="13.2">
      <c r="A2317"/>
    </row>
    <row r="2318" spans="1:1" ht="13.2">
      <c r="A2318"/>
    </row>
    <row r="2319" spans="1:1" ht="13.2">
      <c r="A2319"/>
    </row>
    <row r="2320" spans="1:1" ht="13.2">
      <c r="A2320"/>
    </row>
    <row r="2321" spans="1:1" ht="13.2">
      <c r="A2321"/>
    </row>
    <row r="2322" spans="1:1" ht="13.2">
      <c r="A2322"/>
    </row>
    <row r="2323" spans="1:1" ht="13.2">
      <c r="A2323"/>
    </row>
    <row r="2324" spans="1:1" ht="13.2">
      <c r="A2324"/>
    </row>
    <row r="2325" spans="1:1" ht="13.2">
      <c r="A2325"/>
    </row>
    <row r="2326" spans="1:1" ht="13.2">
      <c r="A2326"/>
    </row>
    <row r="2327" spans="1:1" ht="13.2">
      <c r="A2327"/>
    </row>
    <row r="2328" spans="1:1" ht="13.2">
      <c r="A2328"/>
    </row>
    <row r="2329" spans="1:1" ht="13.2">
      <c r="A2329"/>
    </row>
    <row r="2330" spans="1:1" ht="13.2">
      <c r="A2330"/>
    </row>
    <row r="2331" spans="1:1" ht="13.2">
      <c r="A2331"/>
    </row>
    <row r="2332" spans="1:1" ht="13.2">
      <c r="A2332"/>
    </row>
    <row r="2333" spans="1:1" ht="13.2">
      <c r="A2333"/>
    </row>
    <row r="2334" spans="1:1" ht="13.2">
      <c r="A2334"/>
    </row>
    <row r="2335" spans="1:1" ht="13.2">
      <c r="A2335"/>
    </row>
    <row r="2336" spans="1:1" ht="13.2">
      <c r="A2336"/>
    </row>
    <row r="2337" spans="1:1" ht="13.2">
      <c r="A2337"/>
    </row>
    <row r="2338" spans="1:1" ht="13.2">
      <c r="A2338"/>
    </row>
    <row r="2339" spans="1:1" ht="13.2">
      <c r="A2339"/>
    </row>
    <row r="2340" spans="1:1" ht="13.2">
      <c r="A2340"/>
    </row>
    <row r="2341" spans="1:1" ht="13.2">
      <c r="A2341"/>
    </row>
    <row r="2342" spans="1:1" ht="13.2">
      <c r="A2342"/>
    </row>
    <row r="2343" spans="1:1" ht="13.2">
      <c r="A2343"/>
    </row>
    <row r="2344" spans="1:1" ht="13.2">
      <c r="A2344"/>
    </row>
    <row r="2345" spans="1:1" ht="13.2">
      <c r="A2345"/>
    </row>
    <row r="2346" spans="1:1" ht="13.2">
      <c r="A2346"/>
    </row>
    <row r="2347" spans="1:1" ht="13.2">
      <c r="A2347"/>
    </row>
    <row r="2348" spans="1:1" ht="13.2">
      <c r="A2348"/>
    </row>
    <row r="2349" spans="1:1" ht="13.2">
      <c r="A2349"/>
    </row>
    <row r="2350" spans="1:1" ht="13.2">
      <c r="A2350"/>
    </row>
    <row r="2351" spans="1:1" ht="13.2">
      <c r="A2351"/>
    </row>
    <row r="2352" spans="1:1" ht="13.2">
      <c r="A2352"/>
    </row>
    <row r="2353" spans="1:1" ht="13.2">
      <c r="A2353"/>
    </row>
    <row r="2354" spans="1:1" ht="13.2">
      <c r="A2354"/>
    </row>
    <row r="2355" spans="1:1" ht="13.2">
      <c r="A2355"/>
    </row>
    <row r="2356" spans="1:1" ht="13.2">
      <c r="A2356"/>
    </row>
    <row r="2357" spans="1:1" ht="13.2">
      <c r="A2357"/>
    </row>
    <row r="2358" spans="1:1" ht="13.2">
      <c r="A2358"/>
    </row>
    <row r="2359" spans="1:1" ht="13.2">
      <c r="A2359"/>
    </row>
    <row r="2360" spans="1:1" ht="13.2">
      <c r="A2360"/>
    </row>
    <row r="2361" spans="1:1" ht="13.2">
      <c r="A2361"/>
    </row>
    <row r="2362" spans="1:1" ht="13.2">
      <c r="A2362"/>
    </row>
    <row r="2363" spans="1:1" ht="13.2">
      <c r="A2363"/>
    </row>
    <row r="2364" spans="1:1" ht="13.2">
      <c r="A2364"/>
    </row>
    <row r="2365" spans="1:1" ht="13.2">
      <c r="A2365"/>
    </row>
    <row r="2366" spans="1:1" ht="13.2">
      <c r="A2366"/>
    </row>
    <row r="2367" spans="1:1" ht="13.2">
      <c r="A2367"/>
    </row>
    <row r="2368" spans="1:1" ht="13.2">
      <c r="A2368"/>
    </row>
    <row r="2369" spans="1:1" ht="13.2">
      <c r="A2369"/>
    </row>
    <row r="2370" spans="1:1" ht="13.2">
      <c r="A2370"/>
    </row>
    <row r="2371" spans="1:1" ht="13.2">
      <c r="A2371"/>
    </row>
    <row r="2372" spans="1:1" ht="13.2">
      <c r="A2372"/>
    </row>
    <row r="2373" spans="1:1" ht="13.2">
      <c r="A2373"/>
    </row>
    <row r="2374" spans="1:1" ht="13.2">
      <c r="A2374"/>
    </row>
    <row r="2375" spans="1:1" ht="13.2">
      <c r="A2375"/>
    </row>
    <row r="2376" spans="1:1" ht="13.2">
      <c r="A2376"/>
    </row>
    <row r="2377" spans="1:1" ht="13.2">
      <c r="A2377"/>
    </row>
    <row r="2378" spans="1:1" ht="13.2">
      <c r="A2378"/>
    </row>
    <row r="2379" spans="1:1" ht="13.2">
      <c r="A2379"/>
    </row>
    <row r="2380" spans="1:1" ht="13.2">
      <c r="A2380"/>
    </row>
    <row r="2381" spans="1:1" ht="13.2">
      <c r="A2381"/>
    </row>
    <row r="2382" spans="1:1" ht="13.2">
      <c r="A2382"/>
    </row>
    <row r="2383" spans="1:1" ht="13.2">
      <c r="A2383"/>
    </row>
    <row r="2384" spans="1:1" ht="13.2">
      <c r="A2384"/>
    </row>
    <row r="2385" spans="1:1" ht="13.2">
      <c r="A2385"/>
    </row>
    <row r="2386" spans="1:1" ht="13.2">
      <c r="A2386"/>
    </row>
    <row r="2387" spans="1:1" ht="13.2">
      <c r="A2387"/>
    </row>
    <row r="2388" spans="1:1" ht="13.2">
      <c r="A2388"/>
    </row>
    <row r="2389" spans="1:1" ht="13.2">
      <c r="A2389"/>
    </row>
    <row r="2390" spans="1:1" ht="13.2">
      <c r="A2390"/>
    </row>
    <row r="2391" spans="1:1" ht="13.2">
      <c r="A2391"/>
    </row>
    <row r="2392" spans="1:1" ht="13.2">
      <c r="A2392"/>
    </row>
    <row r="2393" spans="1:1" ht="13.2">
      <c r="A2393"/>
    </row>
    <row r="2394" spans="1:1" ht="13.2">
      <c r="A2394"/>
    </row>
    <row r="2395" spans="1:1" ht="13.2">
      <c r="A2395"/>
    </row>
    <row r="2396" spans="1:1" ht="13.2">
      <c r="A2396"/>
    </row>
    <row r="2397" spans="1:1" ht="13.2">
      <c r="A2397"/>
    </row>
    <row r="2398" spans="1:1" ht="13.2">
      <c r="A2398"/>
    </row>
    <row r="2399" spans="1:1" ht="13.2">
      <c r="A2399"/>
    </row>
    <row r="2400" spans="1:1" ht="13.2">
      <c r="A2400"/>
    </row>
    <row r="2401" spans="1:1" ht="13.2">
      <c r="A2401"/>
    </row>
    <row r="2402" spans="1:1" ht="13.2">
      <c r="A2402"/>
    </row>
    <row r="2403" spans="1:1" ht="13.2">
      <c r="A2403"/>
    </row>
    <row r="2404" spans="1:1" ht="13.2">
      <c r="A2404"/>
    </row>
    <row r="2405" spans="1:1" ht="13.2">
      <c r="A2405"/>
    </row>
    <row r="2406" spans="1:1" ht="13.2">
      <c r="A2406"/>
    </row>
    <row r="2407" spans="1:1" ht="13.2">
      <c r="A2407"/>
    </row>
    <row r="2408" spans="1:1" ht="13.2">
      <c r="A2408"/>
    </row>
    <row r="2409" spans="1:1" ht="13.2">
      <c r="A2409"/>
    </row>
    <row r="2410" spans="1:1" ht="13.2">
      <c r="A2410"/>
    </row>
    <row r="2411" spans="1:1" ht="13.2">
      <c r="A2411"/>
    </row>
    <row r="2412" spans="1:1" ht="13.2">
      <c r="A2412"/>
    </row>
    <row r="2413" spans="1:1" ht="13.2">
      <c r="A2413"/>
    </row>
    <row r="2414" spans="1:1" ht="13.2">
      <c r="A2414"/>
    </row>
    <row r="2415" spans="1:1" ht="13.2">
      <c r="A2415"/>
    </row>
    <row r="2416" spans="1:1" ht="13.2">
      <c r="A2416"/>
    </row>
    <row r="2417" spans="1:1" ht="13.2">
      <c r="A2417"/>
    </row>
    <row r="2418" spans="1:1" ht="13.2">
      <c r="A2418"/>
    </row>
    <row r="2419" spans="1:1" ht="13.2">
      <c r="A2419"/>
    </row>
    <row r="2420" spans="1:1" ht="13.2">
      <c r="A2420"/>
    </row>
    <row r="2421" spans="1:1" ht="13.2">
      <c r="A2421"/>
    </row>
    <row r="2422" spans="1:1" ht="13.2">
      <c r="A2422"/>
    </row>
    <row r="2423" spans="1:1" ht="13.2">
      <c r="A2423"/>
    </row>
    <row r="2424" spans="1:1" ht="13.2">
      <c r="A2424"/>
    </row>
    <row r="2425" spans="1:1" ht="13.2">
      <c r="A2425"/>
    </row>
    <row r="2426" spans="1:1" ht="13.2">
      <c r="A2426"/>
    </row>
    <row r="2427" spans="1:1" ht="13.2">
      <c r="A2427"/>
    </row>
    <row r="2428" spans="1:1" ht="13.2">
      <c r="A2428"/>
    </row>
    <row r="2429" spans="1:1" ht="13.2">
      <c r="A2429"/>
    </row>
    <row r="2430" spans="1:1" ht="13.2">
      <c r="A2430"/>
    </row>
    <row r="2431" spans="1:1" ht="13.2">
      <c r="A2431"/>
    </row>
    <row r="2432" spans="1:1" ht="13.2">
      <c r="A2432"/>
    </row>
    <row r="2433" spans="1:1" ht="13.2">
      <c r="A2433"/>
    </row>
    <row r="2434" spans="1:1" ht="13.2">
      <c r="A2434"/>
    </row>
    <row r="2435" spans="1:1" ht="13.2">
      <c r="A2435"/>
    </row>
    <row r="2436" spans="1:1" ht="13.2">
      <c r="A2436"/>
    </row>
    <row r="2437" spans="1:1" ht="13.2">
      <c r="A2437"/>
    </row>
    <row r="2438" spans="1:1" ht="13.2">
      <c r="A2438"/>
    </row>
    <row r="2439" spans="1:1" ht="13.2">
      <c r="A2439"/>
    </row>
    <row r="2440" spans="1:1" ht="13.2">
      <c r="A2440"/>
    </row>
    <row r="2441" spans="1:1" ht="13.2">
      <c r="A2441"/>
    </row>
    <row r="2442" spans="1:1" ht="13.2">
      <c r="A2442"/>
    </row>
    <row r="2443" spans="1:1" ht="13.2">
      <c r="A2443"/>
    </row>
    <row r="2444" spans="1:1" ht="13.2">
      <c r="A2444"/>
    </row>
    <row r="2445" spans="1:1" ht="13.2">
      <c r="A2445"/>
    </row>
    <row r="2446" spans="1:1" ht="13.2">
      <c r="A2446"/>
    </row>
    <row r="2447" spans="1:1" ht="13.2">
      <c r="A2447"/>
    </row>
    <row r="2448" spans="1:1" ht="13.2">
      <c r="A2448"/>
    </row>
    <row r="2449" spans="1:1" ht="13.2">
      <c r="A2449"/>
    </row>
    <row r="2450" spans="1:1" ht="13.2">
      <c r="A2450"/>
    </row>
    <row r="2451" spans="1:1" ht="13.2">
      <c r="A2451"/>
    </row>
    <row r="2452" spans="1:1" ht="13.2">
      <c r="A2452"/>
    </row>
    <row r="2453" spans="1:1" ht="13.2">
      <c r="A2453"/>
    </row>
    <row r="2454" spans="1:1" ht="13.2">
      <c r="A2454"/>
    </row>
    <row r="2455" spans="1:1" ht="13.2">
      <c r="A2455"/>
    </row>
    <row r="2456" spans="1:1" ht="13.2">
      <c r="A2456"/>
    </row>
    <row r="2457" spans="1:1" ht="13.2">
      <c r="A2457"/>
    </row>
    <row r="2458" spans="1:1" ht="13.2">
      <c r="A2458"/>
    </row>
    <row r="2459" spans="1:1" ht="13.2">
      <c r="A2459"/>
    </row>
    <row r="2460" spans="1:1" ht="13.2">
      <c r="A2460"/>
    </row>
    <row r="2461" spans="1:1" ht="13.2">
      <c r="A2461"/>
    </row>
    <row r="2462" spans="1:1" ht="13.2">
      <c r="A2462"/>
    </row>
    <row r="2463" spans="1:1" ht="13.2">
      <c r="A2463"/>
    </row>
    <row r="2464" spans="1:1" ht="13.2">
      <c r="A2464"/>
    </row>
    <row r="2465" spans="1:1" ht="13.2">
      <c r="A2465"/>
    </row>
    <row r="2466" spans="1:1" ht="13.2">
      <c r="A2466"/>
    </row>
    <row r="2467" spans="1:1" ht="13.2">
      <c r="A2467"/>
    </row>
    <row r="2468" spans="1:1" ht="13.2">
      <c r="A2468"/>
    </row>
    <row r="2469" spans="1:1" ht="13.2">
      <c r="A2469"/>
    </row>
    <row r="2470" spans="1:1" ht="13.2">
      <c r="A2470"/>
    </row>
    <row r="2471" spans="1:1" ht="13.2">
      <c r="A2471"/>
    </row>
    <row r="2472" spans="1:1" ht="13.2">
      <c r="A2472"/>
    </row>
    <row r="2473" spans="1:1" ht="13.2">
      <c r="A2473"/>
    </row>
    <row r="2474" spans="1:1" ht="13.2">
      <c r="A2474"/>
    </row>
    <row r="2475" spans="1:1" ht="13.2">
      <c r="A2475"/>
    </row>
    <row r="2476" spans="1:1" ht="13.2">
      <c r="A2476"/>
    </row>
    <row r="2477" spans="1:1" ht="13.2">
      <c r="A2477"/>
    </row>
    <row r="2478" spans="1:1" ht="13.2">
      <c r="A2478"/>
    </row>
    <row r="2479" spans="1:1" ht="13.2">
      <c r="A2479"/>
    </row>
    <row r="2480" spans="1:1" ht="13.2">
      <c r="A2480"/>
    </row>
    <row r="2481" spans="1:1" ht="13.2">
      <c r="A2481"/>
    </row>
    <row r="2482" spans="1:1" ht="13.2">
      <c r="A2482"/>
    </row>
    <row r="2483" spans="1:1" ht="13.2">
      <c r="A2483"/>
    </row>
    <row r="2484" spans="1:1" ht="13.2">
      <c r="A2484"/>
    </row>
    <row r="2485" spans="1:1" ht="13.2">
      <c r="A2485"/>
    </row>
    <row r="2486" spans="1:1" ht="13.2">
      <c r="A2486"/>
    </row>
    <row r="2487" spans="1:1" ht="13.2">
      <c r="A2487"/>
    </row>
    <row r="2488" spans="1:1" ht="13.2">
      <c r="A2488"/>
    </row>
    <row r="2489" spans="1:1" ht="13.2">
      <c r="A2489"/>
    </row>
    <row r="2490" spans="1:1" ht="13.2">
      <c r="A2490"/>
    </row>
    <row r="2491" spans="1:1" ht="13.2">
      <c r="A2491"/>
    </row>
    <row r="2492" spans="1:1" ht="13.2">
      <c r="A2492"/>
    </row>
    <row r="2493" spans="1:1" ht="13.2">
      <c r="A2493"/>
    </row>
    <row r="2494" spans="1:1" ht="13.2">
      <c r="A2494"/>
    </row>
    <row r="2495" spans="1:1" ht="13.2">
      <c r="A2495"/>
    </row>
    <row r="2496" spans="1:1" ht="13.2">
      <c r="A2496"/>
    </row>
    <row r="2497" spans="1:1" ht="13.2">
      <c r="A2497"/>
    </row>
    <row r="2498" spans="1:1" ht="13.2">
      <c r="A2498"/>
    </row>
    <row r="2499" spans="1:1" ht="13.2">
      <c r="A2499"/>
    </row>
    <row r="2500" spans="1:1" ht="13.2">
      <c r="A2500"/>
    </row>
    <row r="2501" spans="1:1" ht="13.2">
      <c r="A2501"/>
    </row>
    <row r="2502" spans="1:1" ht="13.2">
      <c r="A2502"/>
    </row>
    <row r="2503" spans="1:1" ht="13.2">
      <c r="A2503"/>
    </row>
    <row r="2504" spans="1:1" ht="13.2">
      <c r="A2504"/>
    </row>
    <row r="2505" spans="1:1" ht="13.2">
      <c r="A2505"/>
    </row>
    <row r="2506" spans="1:1" ht="13.2">
      <c r="A2506"/>
    </row>
    <row r="2507" spans="1:1" ht="13.2">
      <c r="A2507"/>
    </row>
    <row r="2508" spans="1:1" ht="13.2">
      <c r="A2508"/>
    </row>
    <row r="2509" spans="1:1" ht="13.2">
      <c r="A2509"/>
    </row>
    <row r="2510" spans="1:1" ht="13.2">
      <c r="A2510"/>
    </row>
    <row r="2511" spans="1:1" ht="13.2">
      <c r="A2511"/>
    </row>
    <row r="2512" spans="1:1" ht="13.2">
      <c r="A2512"/>
    </row>
    <row r="2513" spans="1:1" ht="13.2">
      <c r="A2513"/>
    </row>
    <row r="2514" spans="1:1" ht="13.2">
      <c r="A2514"/>
    </row>
    <row r="2515" spans="1:1" ht="13.2">
      <c r="A2515"/>
    </row>
    <row r="2516" spans="1:1" ht="13.2">
      <c r="A2516"/>
    </row>
    <row r="2517" spans="1:1" ht="13.2">
      <c r="A2517"/>
    </row>
    <row r="2518" spans="1:1" ht="13.2">
      <c r="A2518"/>
    </row>
    <row r="2519" spans="1:1" ht="13.2">
      <c r="A2519"/>
    </row>
    <row r="2520" spans="1:1" ht="13.2">
      <c r="A2520"/>
    </row>
    <row r="2521" spans="1:1" ht="13.2">
      <c r="A2521"/>
    </row>
    <row r="2522" spans="1:1" ht="13.2">
      <c r="A2522"/>
    </row>
    <row r="2523" spans="1:1" ht="13.2">
      <c r="A2523"/>
    </row>
    <row r="2524" spans="1:1" ht="13.2">
      <c r="A2524"/>
    </row>
    <row r="2525" spans="1:1" ht="13.2">
      <c r="A2525"/>
    </row>
    <row r="2526" spans="1:1" ht="13.2">
      <c r="A2526"/>
    </row>
    <row r="2527" spans="1:1" ht="13.2">
      <c r="A2527"/>
    </row>
    <row r="2528" spans="1:1" ht="13.2">
      <c r="A2528"/>
    </row>
    <row r="2529" spans="1:1" ht="13.2">
      <c r="A2529"/>
    </row>
    <row r="2530" spans="1:1" ht="13.2">
      <c r="A2530"/>
    </row>
    <row r="2531" spans="1:1" ht="13.2">
      <c r="A2531"/>
    </row>
    <row r="2532" spans="1:1" ht="13.2">
      <c r="A2532"/>
    </row>
    <row r="2533" spans="1:1" ht="13.2">
      <c r="A2533"/>
    </row>
    <row r="2534" spans="1:1" ht="13.2">
      <c r="A2534"/>
    </row>
    <row r="2535" spans="1:1" ht="13.2">
      <c r="A2535"/>
    </row>
    <row r="2536" spans="1:1" ht="13.2">
      <c r="A2536"/>
    </row>
    <row r="2537" spans="1:1" ht="13.2">
      <c r="A2537"/>
    </row>
    <row r="2538" spans="1:1" ht="13.2">
      <c r="A2538"/>
    </row>
    <row r="2539" spans="1:1" ht="13.2">
      <c r="A2539"/>
    </row>
    <row r="2540" spans="1:1" ht="13.2">
      <c r="A2540"/>
    </row>
    <row r="2541" spans="1:1" ht="13.2">
      <c r="A2541"/>
    </row>
    <row r="2542" spans="1:1" ht="13.2">
      <c r="A2542"/>
    </row>
    <row r="2543" spans="1:1" ht="13.2">
      <c r="A2543"/>
    </row>
    <row r="2544" spans="1:1" ht="13.2">
      <c r="A2544"/>
    </row>
    <row r="2545" spans="1:1" ht="13.2">
      <c r="A2545"/>
    </row>
    <row r="2546" spans="1:1" ht="13.2">
      <c r="A2546"/>
    </row>
    <row r="2547" spans="1:1" ht="13.2">
      <c r="A2547"/>
    </row>
    <row r="2548" spans="1:1" ht="13.2">
      <c r="A2548"/>
    </row>
    <row r="2549" spans="1:1" ht="13.2">
      <c r="A2549"/>
    </row>
    <row r="2550" spans="1:1" ht="13.2">
      <c r="A2550"/>
    </row>
    <row r="2551" spans="1:1" ht="13.2">
      <c r="A2551"/>
    </row>
    <row r="2552" spans="1:1" ht="13.2">
      <c r="A2552"/>
    </row>
    <row r="2553" spans="1:1" ht="13.2">
      <c r="A2553"/>
    </row>
    <row r="2554" spans="1:1" ht="13.2">
      <c r="A2554"/>
    </row>
    <row r="2555" spans="1:1" ht="13.2">
      <c r="A2555"/>
    </row>
    <row r="2556" spans="1:1" ht="13.2">
      <c r="A2556"/>
    </row>
    <row r="2557" spans="1:1" ht="13.2">
      <c r="A2557"/>
    </row>
    <row r="2558" spans="1:1" ht="13.2">
      <c r="A2558"/>
    </row>
    <row r="2559" spans="1:1" ht="13.2">
      <c r="A2559"/>
    </row>
    <row r="2560" spans="1:1" ht="13.2">
      <c r="A2560"/>
    </row>
    <row r="2561" spans="1:1" ht="13.2">
      <c r="A2561"/>
    </row>
    <row r="2562" spans="1:1" ht="13.2">
      <c r="A2562"/>
    </row>
    <row r="2563" spans="1:1" ht="13.2">
      <c r="A2563"/>
    </row>
    <row r="2564" spans="1:1" ht="13.2">
      <c r="A2564"/>
    </row>
    <row r="2565" spans="1:1" ht="13.2">
      <c r="A2565"/>
    </row>
    <row r="2566" spans="1:1" ht="13.2">
      <c r="A2566"/>
    </row>
    <row r="2567" spans="1:1" ht="13.2">
      <c r="A2567"/>
    </row>
    <row r="2568" spans="1:1" ht="13.2">
      <c r="A2568"/>
    </row>
    <row r="2569" spans="1:1" ht="13.2">
      <c r="A2569"/>
    </row>
    <row r="2570" spans="1:1" ht="13.2">
      <c r="A2570"/>
    </row>
    <row r="2571" spans="1:1" ht="13.2">
      <c r="A2571"/>
    </row>
    <row r="2572" spans="1:1" ht="13.2">
      <c r="A2572"/>
    </row>
    <row r="2573" spans="1:1" ht="13.2">
      <c r="A2573"/>
    </row>
    <row r="2574" spans="1:1" ht="13.2">
      <c r="A2574"/>
    </row>
    <row r="2575" spans="1:1" ht="13.2">
      <c r="A2575"/>
    </row>
    <row r="2576" spans="1:1" ht="13.2">
      <c r="A2576"/>
    </row>
    <row r="2577" spans="1:1" ht="13.2">
      <c r="A2577"/>
    </row>
    <row r="2578" spans="1:1" ht="13.2">
      <c r="A2578"/>
    </row>
    <row r="2579" spans="1:1" ht="13.2">
      <c r="A2579"/>
    </row>
    <row r="2580" spans="1:1" ht="13.2">
      <c r="A2580"/>
    </row>
    <row r="2581" spans="1:1" ht="13.2">
      <c r="A2581"/>
    </row>
    <row r="2582" spans="1:1" ht="13.2">
      <c r="A2582"/>
    </row>
    <row r="2583" spans="1:1" ht="13.2">
      <c r="A2583"/>
    </row>
    <row r="2584" spans="1:1" ht="13.2">
      <c r="A2584"/>
    </row>
    <row r="2585" spans="1:1" ht="13.2">
      <c r="A2585"/>
    </row>
    <row r="2586" spans="1:1" ht="13.2">
      <c r="A2586"/>
    </row>
    <row r="2587" spans="1:1" ht="13.2">
      <c r="A2587"/>
    </row>
    <row r="2588" spans="1:1" ht="13.2">
      <c r="A2588"/>
    </row>
    <row r="2589" spans="1:1" ht="13.2">
      <c r="A2589"/>
    </row>
    <row r="2590" spans="1:1" ht="13.2">
      <c r="A2590"/>
    </row>
    <row r="2591" spans="1:1" ht="13.2">
      <c r="A2591"/>
    </row>
    <row r="2592" spans="1:1" ht="13.2">
      <c r="A2592"/>
    </row>
    <row r="2593" spans="1:1" ht="13.2">
      <c r="A2593"/>
    </row>
    <row r="2594" spans="1:1" ht="13.2">
      <c r="A2594"/>
    </row>
    <row r="2595" spans="1:1" ht="13.2">
      <c r="A2595"/>
    </row>
    <row r="2596" spans="1:1" ht="13.2">
      <c r="A2596"/>
    </row>
    <row r="2597" spans="1:1" ht="13.2">
      <c r="A2597"/>
    </row>
    <row r="2598" spans="1:1" ht="13.2">
      <c r="A2598"/>
    </row>
    <row r="2599" spans="1:1" ht="13.2">
      <c r="A2599"/>
    </row>
    <row r="2600" spans="1:1" ht="13.2">
      <c r="A2600"/>
    </row>
    <row r="2601" spans="1:1" ht="13.2">
      <c r="A2601"/>
    </row>
    <row r="2602" spans="1:1" ht="13.2">
      <c r="A2602"/>
    </row>
    <row r="2603" spans="1:1" ht="13.2">
      <c r="A2603"/>
    </row>
    <row r="2604" spans="1:1" ht="13.2">
      <c r="A2604"/>
    </row>
    <row r="2605" spans="1:1" ht="13.2">
      <c r="A2605"/>
    </row>
    <row r="2606" spans="1:1" ht="13.2">
      <c r="A2606"/>
    </row>
    <row r="2607" spans="1:1" ht="13.2">
      <c r="A2607"/>
    </row>
    <row r="2608" spans="1:1" ht="13.2">
      <c r="A2608"/>
    </row>
    <row r="2609" spans="1:1" ht="13.2">
      <c r="A2609"/>
    </row>
    <row r="2610" spans="1:1" ht="13.2">
      <c r="A2610"/>
    </row>
    <row r="2611" spans="1:1" ht="13.2">
      <c r="A2611"/>
    </row>
    <row r="2612" spans="1:1" ht="13.2">
      <c r="A2612"/>
    </row>
    <row r="2613" spans="1:1" ht="13.2">
      <c r="A2613"/>
    </row>
    <row r="2614" spans="1:1" ht="13.2">
      <c r="A2614"/>
    </row>
    <row r="2615" spans="1:1" ht="13.2">
      <c r="A2615"/>
    </row>
    <row r="2616" spans="1:1" ht="13.2">
      <c r="A2616"/>
    </row>
    <row r="2617" spans="1:1" ht="13.2">
      <c r="A2617"/>
    </row>
    <row r="2618" spans="1:1" ht="13.2">
      <c r="A2618"/>
    </row>
    <row r="2619" spans="1:1" ht="13.2">
      <c r="A2619"/>
    </row>
    <row r="2620" spans="1:1" ht="13.2">
      <c r="A2620"/>
    </row>
    <row r="2621" spans="1:1" ht="13.2">
      <c r="A2621"/>
    </row>
    <row r="2622" spans="1:1" ht="13.2">
      <c r="A2622"/>
    </row>
    <row r="2623" spans="1:1" ht="13.2">
      <c r="A2623"/>
    </row>
    <row r="2624" spans="1:1" ht="13.2">
      <c r="A2624"/>
    </row>
    <row r="2625" spans="1:1" ht="13.2">
      <c r="A2625"/>
    </row>
    <row r="2626" spans="1:1" ht="13.2">
      <c r="A2626"/>
    </row>
    <row r="2627" spans="1:1" ht="13.2">
      <c r="A2627"/>
    </row>
    <row r="2628" spans="1:1" ht="13.2">
      <c r="A2628"/>
    </row>
    <row r="2629" spans="1:1" ht="13.2">
      <c r="A2629"/>
    </row>
    <row r="2630" spans="1:1" ht="13.2">
      <c r="A2630"/>
    </row>
    <row r="2631" spans="1:1" ht="13.2">
      <c r="A2631"/>
    </row>
    <row r="2632" spans="1:1" ht="13.2">
      <c r="A2632"/>
    </row>
    <row r="2633" spans="1:1" ht="13.2">
      <c r="A2633"/>
    </row>
    <row r="2634" spans="1:1" ht="13.2">
      <c r="A2634"/>
    </row>
    <row r="2635" spans="1:1" ht="13.2">
      <c r="A2635"/>
    </row>
    <row r="2636" spans="1:1" ht="13.2">
      <c r="A2636"/>
    </row>
    <row r="2637" spans="1:1" ht="13.2">
      <c r="A2637"/>
    </row>
    <row r="2638" spans="1:1" ht="13.2">
      <c r="A2638"/>
    </row>
    <row r="2639" spans="1:1" ht="13.2">
      <c r="A2639"/>
    </row>
    <row r="2640" spans="1:1" ht="13.2">
      <c r="A2640"/>
    </row>
    <row r="2641" spans="1:1" ht="13.2">
      <c r="A2641"/>
    </row>
    <row r="2642" spans="1:1" ht="13.2">
      <c r="A2642"/>
    </row>
    <row r="2643" spans="1:1" ht="13.2">
      <c r="A2643"/>
    </row>
    <row r="2644" spans="1:1" ht="13.2">
      <c r="A2644"/>
    </row>
    <row r="2645" spans="1:1" ht="13.2">
      <c r="A2645"/>
    </row>
    <row r="2646" spans="1:1" ht="13.2">
      <c r="A2646"/>
    </row>
    <row r="2647" spans="1:1" ht="13.2">
      <c r="A2647"/>
    </row>
    <row r="2648" spans="1:1" ht="13.2">
      <c r="A2648"/>
    </row>
    <row r="2649" spans="1:1" ht="13.2">
      <c r="A2649"/>
    </row>
    <row r="2650" spans="1:1" ht="13.2">
      <c r="A2650"/>
    </row>
    <row r="2651" spans="1:1" ht="13.2">
      <c r="A2651"/>
    </row>
    <row r="2652" spans="1:1" ht="13.2">
      <c r="A2652"/>
    </row>
    <row r="2653" spans="1:1" ht="13.2">
      <c r="A2653"/>
    </row>
    <row r="2654" spans="1:1" ht="13.2">
      <c r="A2654"/>
    </row>
    <row r="2655" spans="1:1" ht="13.2">
      <c r="A2655"/>
    </row>
    <row r="2656" spans="1:1" ht="13.2">
      <c r="A2656"/>
    </row>
    <row r="2657" spans="1:1" ht="13.2">
      <c r="A2657"/>
    </row>
    <row r="2658" spans="1:1" ht="13.2">
      <c r="A2658"/>
    </row>
    <row r="2659" spans="1:1" ht="13.2">
      <c r="A2659"/>
    </row>
    <row r="2660" spans="1:1" ht="13.2">
      <c r="A2660"/>
    </row>
    <row r="2661" spans="1:1" ht="13.2">
      <c r="A2661"/>
    </row>
    <row r="2662" spans="1:1" ht="13.2">
      <c r="A2662"/>
    </row>
    <row r="2663" spans="1:1" ht="13.2">
      <c r="A2663"/>
    </row>
    <row r="2664" spans="1:1" ht="13.2">
      <c r="A2664"/>
    </row>
    <row r="2665" spans="1:1" ht="13.2">
      <c r="A2665"/>
    </row>
    <row r="2666" spans="1:1" ht="13.2">
      <c r="A2666"/>
    </row>
    <row r="2667" spans="1:1" ht="13.2">
      <c r="A2667"/>
    </row>
    <row r="2668" spans="1:1" ht="13.2">
      <c r="A2668"/>
    </row>
    <row r="2669" spans="1:1" ht="13.2">
      <c r="A2669"/>
    </row>
    <row r="2670" spans="1:1" ht="13.2">
      <c r="A2670"/>
    </row>
    <row r="2671" spans="1:1" ht="13.2">
      <c r="A2671"/>
    </row>
    <row r="2672" spans="1:1" ht="13.2">
      <c r="A2672"/>
    </row>
    <row r="2673" spans="1:1" ht="13.2">
      <c r="A2673"/>
    </row>
    <row r="2674" spans="1:1" ht="13.2">
      <c r="A2674"/>
    </row>
    <row r="2675" spans="1:1" ht="13.2">
      <c r="A2675"/>
    </row>
    <row r="2676" spans="1:1" ht="13.2">
      <c r="A2676"/>
    </row>
    <row r="2677" spans="1:1" ht="13.2">
      <c r="A2677"/>
    </row>
    <row r="2678" spans="1:1" ht="13.2">
      <c r="A2678"/>
    </row>
    <row r="2679" spans="1:1" ht="13.2">
      <c r="A2679"/>
    </row>
    <row r="2680" spans="1:1" ht="13.2">
      <c r="A2680"/>
    </row>
    <row r="2681" spans="1:1" ht="13.2">
      <c r="A2681"/>
    </row>
    <row r="2682" spans="1:1" ht="13.2">
      <c r="A2682"/>
    </row>
    <row r="2683" spans="1:1" ht="13.2">
      <c r="A2683"/>
    </row>
    <row r="2684" spans="1:1" ht="13.2">
      <c r="A2684"/>
    </row>
    <row r="2685" spans="1:1" ht="13.2">
      <c r="A2685"/>
    </row>
    <row r="2686" spans="1:1" ht="13.2">
      <c r="A2686"/>
    </row>
    <row r="2687" spans="1:1" ht="13.2">
      <c r="A2687"/>
    </row>
    <row r="2688" spans="1:1" ht="13.2">
      <c r="A2688"/>
    </row>
    <row r="2689" spans="1:1" ht="13.2">
      <c r="A2689"/>
    </row>
    <row r="2690" spans="1:1" ht="13.2">
      <c r="A2690"/>
    </row>
    <row r="2691" spans="1:1" ht="13.2">
      <c r="A2691"/>
    </row>
    <row r="2692" spans="1:1" ht="13.2">
      <c r="A2692"/>
    </row>
    <row r="2693" spans="1:1" ht="13.2">
      <c r="A2693"/>
    </row>
    <row r="2694" spans="1:1" ht="13.2">
      <c r="A2694"/>
    </row>
    <row r="2695" spans="1:1" ht="13.2">
      <c r="A2695"/>
    </row>
    <row r="2696" spans="1:1" ht="13.2">
      <c r="A2696"/>
    </row>
    <row r="2697" spans="1:1" ht="13.2">
      <c r="A2697"/>
    </row>
    <row r="2698" spans="1:1" ht="13.2">
      <c r="A2698"/>
    </row>
    <row r="2699" spans="1:1" ht="13.2">
      <c r="A2699"/>
    </row>
    <row r="2700" spans="1:1" ht="13.2">
      <c r="A2700"/>
    </row>
    <row r="2701" spans="1:1" ht="13.2">
      <c r="A2701"/>
    </row>
    <row r="2702" spans="1:1" ht="13.2">
      <c r="A2702"/>
    </row>
    <row r="2703" spans="1:1" ht="13.2">
      <c r="A2703"/>
    </row>
    <row r="2704" spans="1:1" ht="13.2">
      <c r="A2704"/>
    </row>
    <row r="2705" spans="1:1" ht="13.2">
      <c r="A2705"/>
    </row>
    <row r="2706" spans="1:1" ht="13.2">
      <c r="A2706"/>
    </row>
    <row r="2707" spans="1:1" ht="13.2">
      <c r="A2707"/>
    </row>
    <row r="2708" spans="1:1" ht="13.2">
      <c r="A2708"/>
    </row>
    <row r="2709" spans="1:1" ht="13.2">
      <c r="A2709"/>
    </row>
    <row r="2710" spans="1:1" ht="13.2">
      <c r="A2710"/>
    </row>
    <row r="2711" spans="1:1" ht="13.2">
      <c r="A2711"/>
    </row>
    <row r="2712" spans="1:1" ht="13.2">
      <c r="A2712"/>
    </row>
    <row r="2713" spans="1:1" ht="13.2">
      <c r="A2713"/>
    </row>
    <row r="2714" spans="1:1" ht="13.2">
      <c r="A2714"/>
    </row>
    <row r="2715" spans="1:1" ht="13.2">
      <c r="A2715"/>
    </row>
    <row r="2716" spans="1:1" ht="13.2">
      <c r="A2716"/>
    </row>
    <row r="2717" spans="1:1" ht="13.2">
      <c r="A2717"/>
    </row>
    <row r="2718" spans="1:1" ht="13.2">
      <c r="A2718"/>
    </row>
    <row r="2719" spans="1:1" ht="13.2">
      <c r="A2719"/>
    </row>
    <row r="2720" spans="1:1" ht="13.2">
      <c r="A2720"/>
    </row>
    <row r="2721" spans="1:1" ht="13.2">
      <c r="A2721"/>
    </row>
    <row r="2722" spans="1:1" ht="13.2">
      <c r="A2722"/>
    </row>
    <row r="2723" spans="1:1" ht="13.2">
      <c r="A2723"/>
    </row>
    <row r="2724" spans="1:1" ht="13.2">
      <c r="A2724"/>
    </row>
    <row r="2725" spans="1:1" ht="13.2">
      <c r="A2725"/>
    </row>
    <row r="2726" spans="1:1" ht="13.2">
      <c r="A2726"/>
    </row>
    <row r="2727" spans="1:1" ht="13.2">
      <c r="A2727"/>
    </row>
    <row r="2728" spans="1:1" ht="13.2">
      <c r="A2728"/>
    </row>
    <row r="2729" spans="1:1" ht="13.2">
      <c r="A2729"/>
    </row>
    <row r="2730" spans="1:1" ht="13.2">
      <c r="A2730"/>
    </row>
    <row r="2731" spans="1:1" ht="13.2">
      <c r="A2731"/>
    </row>
    <row r="2732" spans="1:1" ht="13.2">
      <c r="A2732"/>
    </row>
    <row r="2733" spans="1:1" ht="13.2">
      <c r="A2733"/>
    </row>
    <row r="2734" spans="1:1" ht="13.2">
      <c r="A2734"/>
    </row>
    <row r="2735" spans="1:1" ht="13.2">
      <c r="A2735"/>
    </row>
    <row r="2736" spans="1:1" ht="13.2">
      <c r="A2736"/>
    </row>
    <row r="2737" spans="1:1" ht="13.2">
      <c r="A2737"/>
    </row>
    <row r="2738" spans="1:1" ht="13.2">
      <c r="A2738"/>
    </row>
    <row r="2739" spans="1:1" ht="13.2">
      <c r="A2739"/>
    </row>
    <row r="2740" spans="1:1" ht="13.2">
      <c r="A2740"/>
    </row>
    <row r="2741" spans="1:1" ht="13.2">
      <c r="A2741"/>
    </row>
    <row r="2742" spans="1:1" ht="13.2">
      <c r="A2742"/>
    </row>
    <row r="2743" spans="1:1" ht="13.2">
      <c r="A2743"/>
    </row>
    <row r="2744" spans="1:1" ht="13.2">
      <c r="A2744"/>
    </row>
    <row r="2745" spans="1:1" ht="13.2">
      <c r="A2745"/>
    </row>
    <row r="2746" spans="1:1" ht="13.2">
      <c r="A2746"/>
    </row>
    <row r="2747" spans="1:1" ht="13.2">
      <c r="A2747"/>
    </row>
    <row r="2748" spans="1:1" ht="13.2">
      <c r="A2748"/>
    </row>
    <row r="2749" spans="1:1" ht="13.2">
      <c r="A2749"/>
    </row>
    <row r="2750" spans="1:1" ht="13.2">
      <c r="A2750"/>
    </row>
    <row r="2751" spans="1:1" ht="13.2">
      <c r="A2751"/>
    </row>
    <row r="2752" spans="1:1" ht="13.2">
      <c r="A2752"/>
    </row>
    <row r="2753" spans="1:1" ht="13.2">
      <c r="A2753"/>
    </row>
    <row r="2754" spans="1:1" ht="13.2">
      <c r="A2754"/>
    </row>
    <row r="2755" spans="1:1" ht="13.2">
      <c r="A2755"/>
    </row>
    <row r="2756" spans="1:1" ht="13.2">
      <c r="A2756"/>
    </row>
    <row r="2757" spans="1:1" ht="13.2">
      <c r="A2757"/>
    </row>
    <row r="2758" spans="1:1" ht="13.2">
      <c r="A2758"/>
    </row>
    <row r="2759" spans="1:1" ht="13.2">
      <c r="A2759"/>
    </row>
    <row r="2760" spans="1:1" ht="13.2">
      <c r="A2760"/>
    </row>
    <row r="2761" spans="1:1" ht="13.2">
      <c r="A2761"/>
    </row>
    <row r="2762" spans="1:1" ht="13.2">
      <c r="A2762"/>
    </row>
    <row r="2763" spans="1:1" ht="13.2">
      <c r="A2763"/>
    </row>
    <row r="2764" spans="1:1" ht="13.2">
      <c r="A2764"/>
    </row>
    <row r="2765" spans="1:1" ht="13.2">
      <c r="A2765"/>
    </row>
    <row r="2766" spans="1:1" ht="13.2">
      <c r="A2766"/>
    </row>
    <row r="2767" spans="1:1" ht="13.2">
      <c r="A2767"/>
    </row>
    <row r="2768" spans="1:1" ht="13.2">
      <c r="A2768"/>
    </row>
    <row r="2769" spans="1:1" ht="13.2">
      <c r="A2769"/>
    </row>
    <row r="2770" spans="1:1" ht="13.2">
      <c r="A2770"/>
    </row>
    <row r="2771" spans="1:1" ht="13.2">
      <c r="A2771"/>
    </row>
    <row r="2772" spans="1:1" ht="13.2">
      <c r="A2772"/>
    </row>
    <row r="2773" spans="1:1" ht="13.2">
      <c r="A2773"/>
    </row>
    <row r="2774" spans="1:1" ht="13.2">
      <c r="A2774"/>
    </row>
    <row r="2775" spans="1:1" ht="13.2">
      <c r="A2775"/>
    </row>
    <row r="2776" spans="1:1" ht="13.2">
      <c r="A2776"/>
    </row>
    <row r="2777" spans="1:1" ht="13.2">
      <c r="A2777"/>
    </row>
    <row r="2778" spans="1:1" ht="13.2">
      <c r="A2778"/>
    </row>
    <row r="2779" spans="1:1" ht="13.2">
      <c r="A2779"/>
    </row>
    <row r="2780" spans="1:1" ht="13.2">
      <c r="A2780"/>
    </row>
    <row r="2781" spans="1:1" ht="13.2">
      <c r="A2781"/>
    </row>
    <row r="2782" spans="1:1" ht="13.2">
      <c r="A2782"/>
    </row>
    <row r="2783" spans="1:1" ht="13.2">
      <c r="A2783"/>
    </row>
    <row r="2784" spans="1:1" ht="13.2">
      <c r="A2784"/>
    </row>
    <row r="2785" spans="1:1" ht="13.2">
      <c r="A2785"/>
    </row>
    <row r="2786" spans="1:1" ht="13.2">
      <c r="A2786"/>
    </row>
    <row r="2787" spans="1:1" ht="13.2">
      <c r="A2787"/>
    </row>
    <row r="2788" spans="1:1" ht="13.2">
      <c r="A2788"/>
    </row>
    <row r="2789" spans="1:1" ht="13.2">
      <c r="A2789"/>
    </row>
    <row r="2790" spans="1:1" ht="13.2">
      <c r="A2790"/>
    </row>
    <row r="2791" spans="1:1" ht="13.2">
      <c r="A2791"/>
    </row>
    <row r="2792" spans="1:1" ht="13.2">
      <c r="A2792"/>
    </row>
    <row r="2793" spans="1:1" ht="13.2">
      <c r="A2793"/>
    </row>
    <row r="2794" spans="1:1" ht="13.2">
      <c r="A2794"/>
    </row>
    <row r="2795" spans="1:1" ht="13.2">
      <c r="A2795"/>
    </row>
    <row r="2796" spans="1:1" ht="13.2">
      <c r="A2796"/>
    </row>
    <row r="2797" spans="1:1" ht="13.2">
      <c r="A2797"/>
    </row>
    <row r="2798" spans="1:1" ht="13.2">
      <c r="A2798"/>
    </row>
    <row r="2799" spans="1:1" ht="13.2">
      <c r="A2799"/>
    </row>
    <row r="2800" spans="1:1" ht="13.2">
      <c r="A2800"/>
    </row>
    <row r="2801" spans="1:1" ht="13.2">
      <c r="A2801"/>
    </row>
    <row r="2802" spans="1:1" ht="13.2">
      <c r="A2802"/>
    </row>
    <row r="2803" spans="1:1" ht="13.2">
      <c r="A2803"/>
    </row>
    <row r="2804" spans="1:1" ht="13.2">
      <c r="A2804"/>
    </row>
    <row r="2805" spans="1:1" ht="13.2">
      <c r="A2805"/>
    </row>
    <row r="2806" spans="1:1" ht="13.2">
      <c r="A2806"/>
    </row>
    <row r="2807" spans="1:1" ht="13.2">
      <c r="A2807"/>
    </row>
    <row r="2808" spans="1:1" ht="13.2">
      <c r="A2808"/>
    </row>
    <row r="2809" spans="1:1" ht="13.2">
      <c r="A2809"/>
    </row>
    <row r="2810" spans="1:1" ht="13.2">
      <c r="A2810"/>
    </row>
    <row r="2811" spans="1:1" ht="13.2">
      <c r="A2811"/>
    </row>
    <row r="2812" spans="1:1" ht="13.2">
      <c r="A2812"/>
    </row>
    <row r="2813" spans="1:1" ht="13.2">
      <c r="A2813"/>
    </row>
    <row r="2814" spans="1:1" ht="13.2">
      <c r="A2814"/>
    </row>
    <row r="2815" spans="1:1" ht="13.2">
      <c r="A2815"/>
    </row>
    <row r="2816" spans="1:1" ht="13.2">
      <c r="A2816"/>
    </row>
    <row r="2817" spans="1:1" ht="13.2">
      <c r="A2817"/>
    </row>
    <row r="2818" spans="1:1" ht="13.2">
      <c r="A2818"/>
    </row>
    <row r="2819" spans="1:1" ht="13.2">
      <c r="A2819"/>
    </row>
    <row r="2820" spans="1:1" ht="13.2">
      <c r="A2820"/>
    </row>
    <row r="2821" spans="1:1" ht="13.2">
      <c r="A2821"/>
    </row>
    <row r="2822" spans="1:1" ht="13.2">
      <c r="A2822"/>
    </row>
    <row r="2823" spans="1:1" ht="13.2">
      <c r="A2823"/>
    </row>
    <row r="2824" spans="1:1" ht="13.2">
      <c r="A2824"/>
    </row>
    <row r="2825" spans="1:1" ht="13.2">
      <c r="A2825"/>
    </row>
    <row r="2826" spans="1:1" ht="13.2">
      <c r="A2826"/>
    </row>
    <row r="2827" spans="1:1" ht="13.2">
      <c r="A2827"/>
    </row>
    <row r="2828" spans="1:1" ht="13.2">
      <c r="A2828"/>
    </row>
    <row r="2829" spans="1:1" ht="13.2">
      <c r="A2829"/>
    </row>
    <row r="2830" spans="1:1" ht="13.2">
      <c r="A2830"/>
    </row>
    <row r="2831" spans="1:1" ht="13.2">
      <c r="A2831"/>
    </row>
    <row r="2832" spans="1:1" ht="13.2">
      <c r="A2832"/>
    </row>
    <row r="2833" spans="1:1" ht="13.2">
      <c r="A2833"/>
    </row>
    <row r="2834" spans="1:1" ht="13.2">
      <c r="A2834"/>
    </row>
    <row r="2835" spans="1:1" ht="13.2">
      <c r="A2835"/>
    </row>
    <row r="2836" spans="1:1" ht="13.2">
      <c r="A2836"/>
    </row>
    <row r="2837" spans="1:1" ht="13.2">
      <c r="A2837"/>
    </row>
    <row r="2838" spans="1:1" ht="13.2">
      <c r="A2838"/>
    </row>
    <row r="2839" spans="1:1" ht="13.2">
      <c r="A2839"/>
    </row>
    <row r="2840" spans="1:1" ht="13.2">
      <c r="A2840"/>
    </row>
    <row r="2841" spans="1:1" ht="13.2">
      <c r="A2841"/>
    </row>
    <row r="2842" spans="1:1" ht="13.2">
      <c r="A2842"/>
    </row>
    <row r="2843" spans="1:1" ht="13.2">
      <c r="A2843"/>
    </row>
    <row r="2844" spans="1:1" ht="13.2">
      <c r="A2844"/>
    </row>
    <row r="2845" spans="1:1" ht="13.2">
      <c r="A2845"/>
    </row>
    <row r="2846" spans="1:1" ht="13.2">
      <c r="A2846"/>
    </row>
    <row r="2847" spans="1:1" ht="13.2">
      <c r="A2847"/>
    </row>
    <row r="2848" spans="1:1" ht="13.2">
      <c r="A2848"/>
    </row>
    <row r="2849" spans="1:1" ht="13.2">
      <c r="A2849"/>
    </row>
    <row r="2850" spans="1:1" ht="13.2">
      <c r="A2850"/>
    </row>
    <row r="2851" spans="1:1" ht="13.2">
      <c r="A2851"/>
    </row>
    <row r="2852" spans="1:1" ht="13.2">
      <c r="A2852"/>
    </row>
    <row r="2853" spans="1:1" ht="13.2">
      <c r="A2853"/>
    </row>
    <row r="2854" spans="1:1" ht="13.2">
      <c r="A2854"/>
    </row>
    <row r="2855" spans="1:1" ht="13.2">
      <c r="A2855"/>
    </row>
    <row r="2856" spans="1:1" ht="13.2">
      <c r="A2856"/>
    </row>
    <row r="2857" spans="1:1" ht="13.2">
      <c r="A2857"/>
    </row>
    <row r="2858" spans="1:1" ht="13.2">
      <c r="A2858"/>
    </row>
    <row r="2859" spans="1:1" ht="13.2">
      <c r="A2859"/>
    </row>
    <row r="2860" spans="1:1" ht="13.2">
      <c r="A2860"/>
    </row>
    <row r="2861" spans="1:1" ht="13.2">
      <c r="A2861"/>
    </row>
    <row r="2862" spans="1:1" ht="13.2">
      <c r="A2862"/>
    </row>
    <row r="2863" spans="1:1" ht="13.2">
      <c r="A2863"/>
    </row>
    <row r="2864" spans="1:1" ht="13.2">
      <c r="A2864"/>
    </row>
    <row r="2865" spans="1:1" ht="13.2">
      <c r="A2865"/>
    </row>
    <row r="2866" spans="1:1" ht="13.2">
      <c r="A2866"/>
    </row>
    <row r="2867" spans="1:1" ht="13.2">
      <c r="A2867"/>
    </row>
    <row r="2868" spans="1:1" ht="13.2">
      <c r="A2868"/>
    </row>
    <row r="2869" spans="1:1" ht="13.2">
      <c r="A2869"/>
    </row>
    <row r="2870" spans="1:1" ht="13.2">
      <c r="A2870"/>
    </row>
    <row r="2871" spans="1:1" ht="13.2">
      <c r="A2871"/>
    </row>
    <row r="2872" spans="1:1" ht="13.2">
      <c r="A2872"/>
    </row>
    <row r="2873" spans="1:1" ht="13.2">
      <c r="A2873"/>
    </row>
    <row r="2874" spans="1:1" ht="13.2">
      <c r="A2874"/>
    </row>
    <row r="2875" spans="1:1" ht="13.2">
      <c r="A2875"/>
    </row>
    <row r="2876" spans="1:1" ht="13.2">
      <c r="A2876"/>
    </row>
    <row r="2877" spans="1:1" ht="13.2">
      <c r="A2877"/>
    </row>
    <row r="2878" spans="1:1" ht="13.2">
      <c r="A2878"/>
    </row>
    <row r="2879" spans="1:1" ht="13.2">
      <c r="A2879"/>
    </row>
    <row r="2880" spans="1:1" ht="13.2">
      <c r="A2880"/>
    </row>
    <row r="2881" spans="1:1" ht="13.2">
      <c r="A2881"/>
    </row>
    <row r="2882" spans="1:1" ht="13.2">
      <c r="A2882"/>
    </row>
    <row r="2883" spans="1:1" ht="13.2">
      <c r="A2883"/>
    </row>
    <row r="2884" spans="1:1" ht="13.2">
      <c r="A2884"/>
    </row>
    <row r="2885" spans="1:1" ht="13.2">
      <c r="A2885"/>
    </row>
    <row r="2886" spans="1:1" ht="13.2">
      <c r="A2886"/>
    </row>
    <row r="2887" spans="1:1" ht="13.2">
      <c r="A2887"/>
    </row>
    <row r="2888" spans="1:1" ht="13.2">
      <c r="A2888"/>
    </row>
    <row r="2889" spans="1:1" ht="13.2">
      <c r="A2889"/>
    </row>
    <row r="2890" spans="1:1" ht="13.2">
      <c r="A2890"/>
    </row>
    <row r="2891" spans="1:1" ht="13.2">
      <c r="A2891"/>
    </row>
    <row r="2892" spans="1:1" ht="13.2">
      <c r="A2892"/>
    </row>
    <row r="2893" spans="1:1" ht="13.2">
      <c r="A2893"/>
    </row>
    <row r="2894" spans="1:1" ht="13.2">
      <c r="A2894"/>
    </row>
    <row r="2895" spans="1:1" ht="13.2">
      <c r="A2895"/>
    </row>
    <row r="2896" spans="1:1" ht="13.2">
      <c r="A2896"/>
    </row>
    <row r="2897" spans="1:1" ht="13.2">
      <c r="A2897"/>
    </row>
    <row r="2898" spans="1:1" ht="13.2">
      <c r="A2898"/>
    </row>
    <row r="2899" spans="1:1" ht="13.2">
      <c r="A2899"/>
    </row>
    <row r="2900" spans="1:1" ht="13.2">
      <c r="A2900"/>
    </row>
    <row r="2901" spans="1:1" ht="13.2">
      <c r="A2901"/>
    </row>
    <row r="2902" spans="1:1" ht="13.2">
      <c r="A2902"/>
    </row>
    <row r="2903" spans="1:1" ht="13.2">
      <c r="A2903"/>
    </row>
    <row r="2904" spans="1:1" ht="13.2">
      <c r="A2904"/>
    </row>
    <row r="2905" spans="1:1" ht="13.2">
      <c r="A2905"/>
    </row>
    <row r="2906" spans="1:1" ht="13.2">
      <c r="A2906"/>
    </row>
    <row r="2907" spans="1:1" ht="13.2">
      <c r="A2907"/>
    </row>
    <row r="2908" spans="1:1" ht="13.2">
      <c r="A2908"/>
    </row>
    <row r="2909" spans="1:1" ht="13.2">
      <c r="A2909"/>
    </row>
    <row r="2910" spans="1:1" ht="13.2">
      <c r="A2910"/>
    </row>
    <row r="2911" spans="1:1" ht="13.2">
      <c r="A2911"/>
    </row>
    <row r="2912" spans="1:1" ht="13.2">
      <c r="A2912"/>
    </row>
    <row r="2913" spans="1:1" ht="13.2">
      <c r="A2913"/>
    </row>
    <row r="2914" spans="1:1" ht="13.2">
      <c r="A2914"/>
    </row>
    <row r="2915" spans="1:1" ht="13.2">
      <c r="A2915"/>
    </row>
    <row r="2916" spans="1:1" ht="13.2">
      <c r="A2916"/>
    </row>
    <row r="2917" spans="1:1" ht="13.2">
      <c r="A2917"/>
    </row>
    <row r="2918" spans="1:1" ht="13.2">
      <c r="A2918"/>
    </row>
    <row r="2919" spans="1:1" ht="13.2">
      <c r="A2919"/>
    </row>
    <row r="2920" spans="1:1" ht="13.2">
      <c r="A2920"/>
    </row>
    <row r="2921" spans="1:1" ht="13.2">
      <c r="A2921"/>
    </row>
    <row r="2922" spans="1:1" ht="13.2">
      <c r="A2922"/>
    </row>
    <row r="2923" spans="1:1" ht="13.2">
      <c r="A2923"/>
    </row>
    <row r="2924" spans="1:1" ht="13.2">
      <c r="A2924"/>
    </row>
    <row r="2925" spans="1:1" ht="13.2">
      <c r="A2925"/>
    </row>
    <row r="2926" spans="1:1" ht="13.2">
      <c r="A2926"/>
    </row>
    <row r="2927" spans="1:1" ht="13.2">
      <c r="A2927"/>
    </row>
    <row r="2928" spans="1:1" ht="13.2">
      <c r="A2928"/>
    </row>
    <row r="2929" spans="1:1" ht="13.2">
      <c r="A2929"/>
    </row>
    <row r="2930" spans="1:1" ht="13.2">
      <c r="A2930"/>
    </row>
    <row r="2931" spans="1:1" ht="13.2">
      <c r="A2931"/>
    </row>
    <row r="2932" spans="1:1" ht="13.2">
      <c r="A2932"/>
    </row>
    <row r="2933" spans="1:1" ht="13.2">
      <c r="A2933"/>
    </row>
    <row r="2934" spans="1:1" ht="13.2">
      <c r="A2934"/>
    </row>
    <row r="2935" spans="1:1" ht="13.2">
      <c r="A2935"/>
    </row>
    <row r="2936" spans="1:1" ht="13.2">
      <c r="A2936"/>
    </row>
    <row r="2937" spans="1:1" ht="13.2">
      <c r="A2937"/>
    </row>
    <row r="2938" spans="1:1" ht="13.2">
      <c r="A2938"/>
    </row>
    <row r="2939" spans="1:1" ht="13.2">
      <c r="A2939"/>
    </row>
    <row r="2940" spans="1:1" ht="13.2">
      <c r="A2940"/>
    </row>
    <row r="2941" spans="1:1" ht="13.2">
      <c r="A2941"/>
    </row>
    <row r="2942" spans="1:1" ht="13.2">
      <c r="A2942"/>
    </row>
    <row r="2943" spans="1:1" ht="13.2">
      <c r="A2943"/>
    </row>
    <row r="2944" spans="1:1" ht="13.2">
      <c r="A2944"/>
    </row>
    <row r="2945" spans="1:1" ht="13.2">
      <c r="A2945"/>
    </row>
    <row r="2946" spans="1:1" ht="13.2">
      <c r="A2946"/>
    </row>
    <row r="2947" spans="1:1" ht="13.2">
      <c r="A2947"/>
    </row>
    <row r="2948" spans="1:1" ht="13.2">
      <c r="A2948"/>
    </row>
    <row r="2949" spans="1:1" ht="13.2">
      <c r="A2949"/>
    </row>
    <row r="2950" spans="1:1" ht="13.2">
      <c r="A2950"/>
    </row>
    <row r="2951" spans="1:1" ht="13.2">
      <c r="A2951"/>
    </row>
    <row r="2952" spans="1:1" ht="13.2">
      <c r="A2952"/>
    </row>
    <row r="2953" spans="1:1" ht="13.2">
      <c r="A2953"/>
    </row>
    <row r="2954" spans="1:1" ht="13.2">
      <c r="A2954"/>
    </row>
    <row r="2955" spans="1:1" ht="13.2">
      <c r="A2955"/>
    </row>
    <row r="2956" spans="1:1" ht="13.2">
      <c r="A2956"/>
    </row>
    <row r="2957" spans="1:1" ht="13.2">
      <c r="A2957"/>
    </row>
    <row r="2958" spans="1:1" ht="13.2">
      <c r="A2958"/>
    </row>
    <row r="2959" spans="1:1" ht="13.2">
      <c r="A2959"/>
    </row>
    <row r="2960" spans="1:1" ht="13.2">
      <c r="A2960"/>
    </row>
    <row r="2961" spans="1:1" ht="13.2">
      <c r="A2961"/>
    </row>
    <row r="2962" spans="1:1" ht="13.2">
      <c r="A2962"/>
    </row>
    <row r="2963" spans="1:1" ht="13.2">
      <c r="A2963"/>
    </row>
    <row r="2964" spans="1:1" ht="13.2">
      <c r="A2964"/>
    </row>
    <row r="2965" spans="1:1" ht="13.2">
      <c r="A2965"/>
    </row>
    <row r="2966" spans="1:1" ht="13.2">
      <c r="A2966"/>
    </row>
    <row r="2967" spans="1:1" ht="13.2">
      <c r="A2967"/>
    </row>
    <row r="2968" spans="1:1" ht="13.2">
      <c r="A2968"/>
    </row>
    <row r="2969" spans="1:1" ht="13.2">
      <c r="A2969"/>
    </row>
    <row r="2970" spans="1:1" ht="13.2">
      <c r="A2970"/>
    </row>
    <row r="2971" spans="1:1" ht="13.2">
      <c r="A2971"/>
    </row>
    <row r="2972" spans="1:1" ht="13.2">
      <c r="A2972"/>
    </row>
    <row r="2973" spans="1:1" ht="13.2">
      <c r="A2973"/>
    </row>
    <row r="2974" spans="1:1" ht="13.2">
      <c r="A2974"/>
    </row>
    <row r="2975" spans="1:1" ht="13.2">
      <c r="A2975"/>
    </row>
    <row r="2976" spans="1:1" ht="13.2">
      <c r="A2976"/>
    </row>
    <row r="2977" spans="1:1" ht="13.2">
      <c r="A2977"/>
    </row>
    <row r="2978" spans="1:1" ht="13.2">
      <c r="A2978"/>
    </row>
    <row r="2979" spans="1:1" ht="13.2">
      <c r="A2979"/>
    </row>
    <row r="2980" spans="1:1" ht="13.2">
      <c r="A2980"/>
    </row>
    <row r="2981" spans="1:1" ht="13.2">
      <c r="A2981"/>
    </row>
    <row r="2982" spans="1:1" ht="13.2">
      <c r="A2982"/>
    </row>
    <row r="2983" spans="1:1" ht="13.2">
      <c r="A2983"/>
    </row>
    <row r="2984" spans="1:1" ht="13.2">
      <c r="A2984"/>
    </row>
    <row r="2985" spans="1:1" ht="13.2">
      <c r="A2985"/>
    </row>
    <row r="2986" spans="1:1" ht="13.2">
      <c r="A2986"/>
    </row>
    <row r="2987" spans="1:1" ht="13.2">
      <c r="A2987"/>
    </row>
    <row r="2988" spans="1:1" ht="13.2">
      <c r="A2988"/>
    </row>
    <row r="2989" spans="1:1" ht="13.2">
      <c r="A2989"/>
    </row>
    <row r="2990" spans="1:1" ht="13.2">
      <c r="A2990"/>
    </row>
    <row r="2991" spans="1:1" ht="13.2">
      <c r="A2991"/>
    </row>
    <row r="2992" spans="1:1" ht="13.2">
      <c r="A2992"/>
    </row>
    <row r="2993" spans="1:1" ht="13.2">
      <c r="A2993"/>
    </row>
    <row r="2994" spans="1:1" ht="13.2">
      <c r="A2994"/>
    </row>
    <row r="2995" spans="1:1" ht="13.2">
      <c r="A2995"/>
    </row>
    <row r="2996" spans="1:1" ht="13.2">
      <c r="A2996"/>
    </row>
    <row r="2997" spans="1:1" ht="13.2">
      <c r="A2997"/>
    </row>
    <row r="2998" spans="1:1" ht="13.2">
      <c r="A2998"/>
    </row>
    <row r="2999" spans="1:1" ht="13.2">
      <c r="A2999"/>
    </row>
    <row r="3000" spans="1:1" ht="13.2">
      <c r="A3000"/>
    </row>
    <row r="3001" spans="1:1" ht="13.2">
      <c r="A3001"/>
    </row>
    <row r="3002" spans="1:1" ht="13.2">
      <c r="A3002"/>
    </row>
    <row r="3003" spans="1:1" ht="13.2">
      <c r="A3003"/>
    </row>
    <row r="3004" spans="1:1" ht="13.2">
      <c r="A3004"/>
    </row>
    <row r="3005" spans="1:1" ht="13.2">
      <c r="A3005"/>
    </row>
    <row r="3006" spans="1:1" ht="13.2">
      <c r="A3006"/>
    </row>
    <row r="3007" spans="1:1" ht="13.2">
      <c r="A3007"/>
    </row>
    <row r="3008" spans="1:1" ht="13.2">
      <c r="A3008"/>
    </row>
    <row r="3009" spans="1:1" ht="13.2">
      <c r="A3009"/>
    </row>
    <row r="3010" spans="1:1" ht="13.2">
      <c r="A3010"/>
    </row>
    <row r="3011" spans="1:1" ht="13.2">
      <c r="A3011"/>
    </row>
    <row r="3012" spans="1:1" ht="13.2">
      <c r="A3012"/>
    </row>
    <row r="3013" spans="1:1" ht="13.2">
      <c r="A3013"/>
    </row>
    <row r="3014" spans="1:1" ht="13.2">
      <c r="A3014"/>
    </row>
    <row r="3015" spans="1:1" ht="13.2">
      <c r="A3015"/>
    </row>
    <row r="3016" spans="1:1" ht="13.2">
      <c r="A3016"/>
    </row>
    <row r="3017" spans="1:1" ht="13.2">
      <c r="A3017"/>
    </row>
    <row r="3018" spans="1:1" ht="13.2">
      <c r="A3018"/>
    </row>
    <row r="3019" spans="1:1" ht="13.2">
      <c r="A3019"/>
    </row>
    <row r="3020" spans="1:1" ht="13.2">
      <c r="A3020"/>
    </row>
    <row r="3021" spans="1:1" ht="13.2">
      <c r="A3021"/>
    </row>
    <row r="3022" spans="1:1" ht="13.2">
      <c r="A3022"/>
    </row>
    <row r="3023" spans="1:1" ht="13.2">
      <c r="A3023"/>
    </row>
    <row r="3024" spans="1:1" ht="13.2">
      <c r="A3024"/>
    </row>
    <row r="3025" spans="1:1" ht="13.2">
      <c r="A3025"/>
    </row>
    <row r="3026" spans="1:1" ht="13.2">
      <c r="A3026"/>
    </row>
    <row r="3027" spans="1:1" ht="13.2">
      <c r="A3027"/>
    </row>
    <row r="3028" spans="1:1" ht="13.2">
      <c r="A3028"/>
    </row>
    <row r="3029" spans="1:1" ht="13.2">
      <c r="A3029"/>
    </row>
    <row r="3030" spans="1:1" ht="13.2">
      <c r="A3030"/>
    </row>
    <row r="3031" spans="1:1" ht="13.2">
      <c r="A3031"/>
    </row>
    <row r="3032" spans="1:1" ht="13.2">
      <c r="A3032"/>
    </row>
    <row r="3033" spans="1:1" ht="13.2">
      <c r="A3033"/>
    </row>
    <row r="3034" spans="1:1" ht="13.2">
      <c r="A3034"/>
    </row>
    <row r="3035" spans="1:1" ht="13.2">
      <c r="A3035"/>
    </row>
    <row r="3036" spans="1:1" ht="13.2">
      <c r="A3036"/>
    </row>
    <row r="3037" spans="1:1" ht="13.2">
      <c r="A3037"/>
    </row>
    <row r="3038" spans="1:1" ht="13.2">
      <c r="A3038"/>
    </row>
    <row r="3039" spans="1:1" ht="13.2">
      <c r="A3039"/>
    </row>
    <row r="3040" spans="1:1" ht="13.2">
      <c r="A3040"/>
    </row>
    <row r="3041" spans="1:1" ht="13.2">
      <c r="A3041"/>
    </row>
    <row r="3042" spans="1:1" ht="13.2">
      <c r="A3042"/>
    </row>
    <row r="3043" spans="1:1" ht="13.2">
      <c r="A3043"/>
    </row>
    <row r="3044" spans="1:1" ht="13.2">
      <c r="A3044"/>
    </row>
    <row r="3045" spans="1:1" ht="13.2">
      <c r="A3045"/>
    </row>
    <row r="3046" spans="1:1" ht="13.2">
      <c r="A3046"/>
    </row>
    <row r="3047" spans="1:1" ht="13.2">
      <c r="A3047"/>
    </row>
    <row r="3048" spans="1:1" ht="13.2">
      <c r="A3048"/>
    </row>
    <row r="3049" spans="1:1" ht="13.2">
      <c r="A3049"/>
    </row>
    <row r="3050" spans="1:1" ht="13.2">
      <c r="A3050"/>
    </row>
    <row r="3051" spans="1:1" ht="13.2">
      <c r="A3051"/>
    </row>
    <row r="3052" spans="1:1" ht="13.2">
      <c r="A3052"/>
    </row>
    <row r="3053" spans="1:1" ht="13.2">
      <c r="A3053"/>
    </row>
    <row r="3054" spans="1:1" ht="13.2">
      <c r="A3054"/>
    </row>
    <row r="3055" spans="1:1" ht="13.2">
      <c r="A3055"/>
    </row>
    <row r="3056" spans="1:1" ht="13.2">
      <c r="A3056"/>
    </row>
    <row r="3057" spans="1:1" ht="13.2">
      <c r="A3057"/>
    </row>
    <row r="3058" spans="1:1" ht="13.2">
      <c r="A3058"/>
    </row>
    <row r="3059" spans="1:1" ht="13.2">
      <c r="A3059"/>
    </row>
    <row r="3060" spans="1:1" ht="13.2">
      <c r="A3060"/>
    </row>
    <row r="3061" spans="1:1" ht="13.2">
      <c r="A3061"/>
    </row>
    <row r="3062" spans="1:1" ht="13.2">
      <c r="A3062"/>
    </row>
    <row r="3063" spans="1:1" ht="13.2">
      <c r="A3063"/>
    </row>
    <row r="3064" spans="1:1" ht="13.2">
      <c r="A3064"/>
    </row>
    <row r="3065" spans="1:1" ht="13.2">
      <c r="A3065"/>
    </row>
    <row r="3066" spans="1:1" ht="13.2">
      <c r="A3066"/>
    </row>
    <row r="3067" spans="1:1" ht="13.2">
      <c r="A3067"/>
    </row>
    <row r="3068" spans="1:1" ht="13.2">
      <c r="A3068"/>
    </row>
    <row r="3069" spans="1:1" ht="13.2">
      <c r="A3069"/>
    </row>
    <row r="3070" spans="1:1" ht="13.2">
      <c r="A3070"/>
    </row>
    <row r="3071" spans="1:1" ht="13.2">
      <c r="A3071"/>
    </row>
    <row r="3072" spans="1:1" ht="13.2">
      <c r="A3072"/>
    </row>
    <row r="3073" spans="1:1" ht="13.2">
      <c r="A3073"/>
    </row>
    <row r="3074" spans="1:1" ht="13.2">
      <c r="A3074"/>
    </row>
    <row r="3075" spans="1:1" ht="13.2">
      <c r="A3075"/>
    </row>
    <row r="3076" spans="1:1" ht="13.2">
      <c r="A3076"/>
    </row>
    <row r="3077" spans="1:1" ht="13.2">
      <c r="A3077"/>
    </row>
    <row r="3078" spans="1:1" ht="13.2">
      <c r="A3078"/>
    </row>
    <row r="3079" spans="1:1" ht="13.2">
      <c r="A3079"/>
    </row>
    <row r="3080" spans="1:1" ht="13.2">
      <c r="A3080"/>
    </row>
    <row r="3081" spans="1:1" ht="13.2">
      <c r="A3081"/>
    </row>
    <row r="3082" spans="1:1" ht="13.2">
      <c r="A3082"/>
    </row>
    <row r="3083" spans="1:1" ht="13.2">
      <c r="A3083"/>
    </row>
    <row r="3084" spans="1:1" ht="13.2">
      <c r="A3084"/>
    </row>
    <row r="3085" spans="1:1" ht="13.2">
      <c r="A3085"/>
    </row>
    <row r="3086" spans="1:1" ht="13.2">
      <c r="A3086"/>
    </row>
    <row r="3087" spans="1:1" ht="13.2">
      <c r="A3087"/>
    </row>
    <row r="3088" spans="1:1" ht="13.2">
      <c r="A3088"/>
    </row>
    <row r="3089" spans="1:1" ht="13.2">
      <c r="A3089"/>
    </row>
    <row r="3090" spans="1:1" ht="13.2">
      <c r="A3090"/>
    </row>
    <row r="3091" spans="1:1" ht="13.2">
      <c r="A3091"/>
    </row>
    <row r="3092" spans="1:1" ht="13.2">
      <c r="A3092"/>
    </row>
    <row r="3093" spans="1:1" ht="13.2">
      <c r="A3093"/>
    </row>
    <row r="3094" spans="1:1" ht="13.2">
      <c r="A3094"/>
    </row>
    <row r="3095" spans="1:1" ht="13.2">
      <c r="A3095"/>
    </row>
    <row r="3096" spans="1:1" ht="13.2">
      <c r="A3096"/>
    </row>
    <row r="3097" spans="1:1" ht="13.2">
      <c r="A3097"/>
    </row>
    <row r="3098" spans="1:1" ht="13.2">
      <c r="A3098"/>
    </row>
    <row r="3099" spans="1:1" ht="13.2">
      <c r="A3099"/>
    </row>
    <row r="3100" spans="1:1" ht="13.2">
      <c r="A3100"/>
    </row>
    <row r="3101" spans="1:1" ht="13.2">
      <c r="A3101"/>
    </row>
    <row r="3102" spans="1:1" ht="13.2">
      <c r="A3102"/>
    </row>
    <row r="3103" spans="1:1" ht="13.2">
      <c r="A3103"/>
    </row>
    <row r="3104" spans="1:1" ht="13.2">
      <c r="A3104"/>
    </row>
    <row r="3105" spans="1:1" ht="13.2">
      <c r="A3105"/>
    </row>
    <row r="3106" spans="1:1" ht="13.2">
      <c r="A3106"/>
    </row>
    <row r="3107" spans="1:1" ht="13.2">
      <c r="A3107"/>
    </row>
    <row r="3108" spans="1:1" ht="13.2">
      <c r="A3108"/>
    </row>
    <row r="3109" spans="1:1" ht="13.2">
      <c r="A3109"/>
    </row>
    <row r="3110" spans="1:1" ht="13.2">
      <c r="A3110"/>
    </row>
    <row r="3111" spans="1:1" ht="13.2">
      <c r="A3111"/>
    </row>
    <row r="3112" spans="1:1" ht="13.2">
      <c r="A3112"/>
    </row>
    <row r="3113" spans="1:1" ht="13.2">
      <c r="A3113"/>
    </row>
    <row r="3114" spans="1:1" ht="13.2">
      <c r="A3114"/>
    </row>
    <row r="3115" spans="1:1" ht="13.2">
      <c r="A3115"/>
    </row>
    <row r="3116" spans="1:1" ht="13.2">
      <c r="A3116"/>
    </row>
    <row r="3117" spans="1:1" ht="13.2">
      <c r="A3117"/>
    </row>
    <row r="3118" spans="1:1" ht="13.2">
      <c r="A3118"/>
    </row>
    <row r="3119" spans="1:1" ht="13.2">
      <c r="A3119"/>
    </row>
    <row r="3120" spans="1:1" ht="13.2">
      <c r="A3120"/>
    </row>
    <row r="3121" spans="1:1" ht="13.2">
      <c r="A3121"/>
    </row>
    <row r="3122" spans="1:1" ht="13.2">
      <c r="A3122"/>
    </row>
    <row r="3123" spans="1:1" ht="13.2">
      <c r="A3123"/>
    </row>
    <row r="3124" spans="1:1" ht="13.2">
      <c r="A3124"/>
    </row>
    <row r="3125" spans="1:1" ht="13.2">
      <c r="A3125"/>
    </row>
    <row r="3126" spans="1:1" ht="13.2">
      <c r="A3126"/>
    </row>
    <row r="3127" spans="1:1" ht="13.2">
      <c r="A3127"/>
    </row>
    <row r="3128" spans="1:1" ht="13.2">
      <c r="A3128"/>
    </row>
    <row r="3129" spans="1:1" ht="13.2">
      <c r="A3129"/>
    </row>
    <row r="3130" spans="1:1" ht="13.2">
      <c r="A3130"/>
    </row>
    <row r="3131" spans="1:1" ht="13.2">
      <c r="A3131"/>
    </row>
    <row r="3132" spans="1:1" ht="13.2">
      <c r="A3132"/>
    </row>
    <row r="3133" spans="1:1" ht="13.2">
      <c r="A3133"/>
    </row>
    <row r="3134" spans="1:1" ht="13.2">
      <c r="A3134"/>
    </row>
    <row r="3135" spans="1:1" ht="13.2">
      <c r="A3135"/>
    </row>
    <row r="3136" spans="1:1" ht="13.2">
      <c r="A3136"/>
    </row>
    <row r="3137" spans="1:1" ht="13.2">
      <c r="A3137"/>
    </row>
    <row r="3138" spans="1:1" ht="13.2">
      <c r="A3138"/>
    </row>
    <row r="3139" spans="1:1" ht="13.2">
      <c r="A3139"/>
    </row>
    <row r="3140" spans="1:1" ht="13.2">
      <c r="A3140"/>
    </row>
    <row r="3141" spans="1:1" ht="13.2">
      <c r="A3141"/>
    </row>
    <row r="3142" spans="1:1" ht="13.2">
      <c r="A3142"/>
    </row>
    <row r="3143" spans="1:1" ht="13.2">
      <c r="A3143"/>
    </row>
    <row r="3144" spans="1:1" ht="13.2">
      <c r="A3144"/>
    </row>
    <row r="3145" spans="1:1" ht="13.2">
      <c r="A3145"/>
    </row>
    <row r="3146" spans="1:1" ht="13.2">
      <c r="A3146"/>
    </row>
    <row r="3147" spans="1:1" ht="13.2">
      <c r="A3147"/>
    </row>
    <row r="3148" spans="1:1" ht="13.2">
      <c r="A3148"/>
    </row>
    <row r="3149" spans="1:1" ht="13.2">
      <c r="A3149"/>
    </row>
    <row r="3150" spans="1:1" ht="13.2">
      <c r="A3150"/>
    </row>
    <row r="3151" spans="1:1" ht="13.2">
      <c r="A3151"/>
    </row>
    <row r="3152" spans="1:1" ht="13.2">
      <c r="A3152"/>
    </row>
    <row r="3153" spans="1:1" ht="13.2">
      <c r="A3153"/>
    </row>
    <row r="3154" spans="1:1" ht="13.2">
      <c r="A3154"/>
    </row>
    <row r="3155" spans="1:1" ht="13.2">
      <c r="A3155"/>
    </row>
    <row r="3156" spans="1:1" ht="13.2">
      <c r="A3156"/>
    </row>
    <row r="3157" spans="1:1" ht="13.2">
      <c r="A3157"/>
    </row>
    <row r="3158" spans="1:1" ht="13.2">
      <c r="A3158"/>
    </row>
    <row r="3159" spans="1:1" ht="13.2">
      <c r="A3159"/>
    </row>
    <row r="3160" spans="1:1" ht="13.2">
      <c r="A3160"/>
    </row>
    <row r="3161" spans="1:1" ht="13.2">
      <c r="A3161"/>
    </row>
    <row r="3162" spans="1:1" ht="13.2">
      <c r="A3162"/>
    </row>
    <row r="3163" spans="1:1" ht="13.2">
      <c r="A3163"/>
    </row>
    <row r="3164" spans="1:1" ht="13.2">
      <c r="A3164"/>
    </row>
    <row r="3165" spans="1:1" ht="13.2">
      <c r="A3165"/>
    </row>
    <row r="3166" spans="1:1" ht="13.2">
      <c r="A3166"/>
    </row>
    <row r="3167" spans="1:1" ht="13.2">
      <c r="A3167"/>
    </row>
    <row r="3168" spans="1:1" ht="13.2">
      <c r="A3168"/>
    </row>
    <row r="3169" spans="1:1" ht="13.2">
      <c r="A3169"/>
    </row>
    <row r="3170" spans="1:1" ht="13.2">
      <c r="A3170"/>
    </row>
    <row r="3171" spans="1:1" ht="13.2">
      <c r="A3171"/>
    </row>
    <row r="3172" spans="1:1" ht="13.2">
      <c r="A3172"/>
    </row>
    <row r="3173" spans="1:1" ht="13.2">
      <c r="A3173"/>
    </row>
    <row r="3174" spans="1:1" ht="13.2">
      <c r="A3174"/>
    </row>
    <row r="3175" spans="1:1" ht="13.2">
      <c r="A3175"/>
    </row>
    <row r="3176" spans="1:1" ht="13.2">
      <c r="A3176"/>
    </row>
    <row r="3177" spans="1:1" ht="13.2">
      <c r="A3177"/>
    </row>
    <row r="3178" spans="1:1" ht="13.2">
      <c r="A3178"/>
    </row>
    <row r="3179" spans="1:1" ht="13.2">
      <c r="A3179"/>
    </row>
    <row r="3180" spans="1:1" ht="13.2">
      <c r="A3180"/>
    </row>
    <row r="3181" spans="1:1" ht="13.2">
      <c r="A3181"/>
    </row>
    <row r="3182" spans="1:1" ht="13.2">
      <c r="A3182"/>
    </row>
    <row r="3183" spans="1:1" ht="13.2">
      <c r="A3183"/>
    </row>
    <row r="3184" spans="1:1" ht="13.2">
      <c r="A3184"/>
    </row>
    <row r="3185" spans="1:1" ht="13.2">
      <c r="A3185"/>
    </row>
    <row r="3186" spans="1:1" ht="13.2">
      <c r="A3186"/>
    </row>
    <row r="3187" spans="1:1" ht="13.2">
      <c r="A3187"/>
    </row>
    <row r="3188" spans="1:1" ht="13.2">
      <c r="A3188"/>
    </row>
    <row r="3189" spans="1:1" ht="13.2">
      <c r="A3189"/>
    </row>
    <row r="3190" spans="1:1" ht="13.2">
      <c r="A3190"/>
    </row>
    <row r="3191" spans="1:1" ht="13.2">
      <c r="A3191"/>
    </row>
    <row r="3192" spans="1:1" ht="13.2">
      <c r="A3192"/>
    </row>
    <row r="3193" spans="1:1" ht="13.2">
      <c r="A3193"/>
    </row>
    <row r="3194" spans="1:1" ht="13.2">
      <c r="A3194"/>
    </row>
    <row r="3195" spans="1:1" ht="13.2">
      <c r="A3195"/>
    </row>
    <row r="3196" spans="1:1" ht="13.2">
      <c r="A3196"/>
    </row>
    <row r="3197" spans="1:1" ht="13.2">
      <c r="A3197"/>
    </row>
    <row r="3198" spans="1:1" ht="13.2">
      <c r="A3198"/>
    </row>
    <row r="3199" spans="1:1" ht="13.2">
      <c r="A3199"/>
    </row>
    <row r="3200" spans="1:1" ht="13.2">
      <c r="A3200"/>
    </row>
    <row r="3201" spans="1:1" ht="13.2">
      <c r="A3201"/>
    </row>
    <row r="3202" spans="1:1" ht="13.2">
      <c r="A3202"/>
    </row>
    <row r="3203" spans="1:1" ht="13.2">
      <c r="A3203"/>
    </row>
    <row r="3204" spans="1:1" ht="13.2">
      <c r="A3204"/>
    </row>
    <row r="3205" spans="1:1" ht="13.2">
      <c r="A3205"/>
    </row>
    <row r="3206" spans="1:1" ht="13.2">
      <c r="A3206"/>
    </row>
    <row r="3207" spans="1:1" ht="13.2">
      <c r="A3207"/>
    </row>
    <row r="3208" spans="1:1" ht="13.2">
      <c r="A3208"/>
    </row>
    <row r="3209" spans="1:1" ht="13.2">
      <c r="A3209"/>
    </row>
    <row r="3210" spans="1:1" ht="13.2">
      <c r="A3210"/>
    </row>
    <row r="3211" spans="1:1" ht="13.2">
      <c r="A3211"/>
    </row>
    <row r="3212" spans="1:1" ht="13.2">
      <c r="A3212"/>
    </row>
    <row r="3213" spans="1:1" ht="13.2">
      <c r="A3213"/>
    </row>
    <row r="3214" spans="1:1" ht="13.2">
      <c r="A3214"/>
    </row>
    <row r="3215" spans="1:1" ht="13.2">
      <c r="A3215"/>
    </row>
    <row r="3216" spans="1:1" ht="13.2">
      <c r="A3216"/>
    </row>
    <row r="3217" spans="1:1" ht="13.2">
      <c r="A3217"/>
    </row>
    <row r="3218" spans="1:1" ht="13.2">
      <c r="A3218"/>
    </row>
    <row r="3219" spans="1:1" ht="13.2">
      <c r="A3219"/>
    </row>
    <row r="3220" spans="1:1" ht="13.2">
      <c r="A3220"/>
    </row>
    <row r="3221" spans="1:1" ht="13.2">
      <c r="A3221"/>
    </row>
    <row r="3222" spans="1:1" ht="13.2">
      <c r="A3222"/>
    </row>
    <row r="3223" spans="1:1" ht="13.2">
      <c r="A3223"/>
    </row>
    <row r="3224" spans="1:1" ht="13.2">
      <c r="A3224"/>
    </row>
    <row r="3225" spans="1:1" ht="13.2">
      <c r="A3225"/>
    </row>
    <row r="3226" spans="1:1" ht="13.2">
      <c r="A3226"/>
    </row>
    <row r="3227" spans="1:1" ht="13.2">
      <c r="A3227"/>
    </row>
    <row r="3228" spans="1:1" ht="13.2">
      <c r="A3228"/>
    </row>
    <row r="3229" spans="1:1" ht="13.2">
      <c r="A3229"/>
    </row>
    <row r="3230" spans="1:1" ht="13.2">
      <c r="A3230"/>
    </row>
    <row r="3231" spans="1:1" ht="13.2">
      <c r="A3231"/>
    </row>
    <row r="3232" spans="1:1" ht="13.2">
      <c r="A3232"/>
    </row>
    <row r="3233" spans="1:1" ht="13.2">
      <c r="A3233"/>
    </row>
    <row r="3234" spans="1:1" ht="13.2">
      <c r="A3234"/>
    </row>
    <row r="3235" spans="1:1" ht="13.2">
      <c r="A3235"/>
    </row>
    <row r="3236" spans="1:1" ht="13.2">
      <c r="A3236"/>
    </row>
    <row r="3237" spans="1:1" ht="13.2">
      <c r="A3237"/>
    </row>
    <row r="3238" spans="1:1" ht="13.2">
      <c r="A3238"/>
    </row>
    <row r="3239" spans="1:1" ht="13.2">
      <c r="A3239"/>
    </row>
    <row r="3240" spans="1:1" ht="13.2">
      <c r="A3240"/>
    </row>
    <row r="3241" spans="1:1" ht="13.2">
      <c r="A3241"/>
    </row>
    <row r="3242" spans="1:1" ht="13.2">
      <c r="A3242"/>
    </row>
    <row r="3243" spans="1:1" ht="13.2">
      <c r="A3243"/>
    </row>
    <row r="3244" spans="1:1" ht="13.2">
      <c r="A3244"/>
    </row>
    <row r="3245" spans="1:1" ht="13.2">
      <c r="A3245"/>
    </row>
    <row r="3246" spans="1:1" ht="13.2">
      <c r="A3246"/>
    </row>
    <row r="3247" spans="1:1" ht="13.2">
      <c r="A3247"/>
    </row>
    <row r="3248" spans="1:1" ht="13.2">
      <c r="A3248"/>
    </row>
    <row r="3249" spans="1:1" ht="13.2">
      <c r="A3249"/>
    </row>
    <row r="3250" spans="1:1" ht="13.2">
      <c r="A3250"/>
    </row>
    <row r="3251" spans="1:1" ht="13.2">
      <c r="A3251"/>
    </row>
    <row r="3252" spans="1:1" ht="13.2">
      <c r="A3252"/>
    </row>
    <row r="3253" spans="1:1" ht="13.2">
      <c r="A3253"/>
    </row>
    <row r="3254" spans="1:1" ht="13.2">
      <c r="A3254"/>
    </row>
    <row r="3255" spans="1:1" ht="13.2">
      <c r="A3255"/>
    </row>
    <row r="3256" spans="1:1" ht="13.2">
      <c r="A3256"/>
    </row>
    <row r="3257" spans="1:1" ht="13.2">
      <c r="A3257"/>
    </row>
    <row r="3258" spans="1:1" ht="13.2">
      <c r="A3258"/>
    </row>
    <row r="3259" spans="1:1" ht="13.2">
      <c r="A3259"/>
    </row>
    <row r="3260" spans="1:1" ht="13.2">
      <c r="A3260"/>
    </row>
    <row r="3261" spans="1:1" ht="13.2">
      <c r="A3261"/>
    </row>
    <row r="3262" spans="1:1" ht="13.2">
      <c r="A3262"/>
    </row>
    <row r="3263" spans="1:1" ht="13.2">
      <c r="A3263"/>
    </row>
    <row r="3264" spans="1:1" ht="13.2">
      <c r="A3264"/>
    </row>
    <row r="3265" spans="1:1" ht="13.2">
      <c r="A3265"/>
    </row>
    <row r="3266" spans="1:1" ht="13.2">
      <c r="A3266"/>
    </row>
    <row r="3267" spans="1:1" ht="13.2">
      <c r="A3267"/>
    </row>
    <row r="3268" spans="1:1" ht="13.2">
      <c r="A3268"/>
    </row>
    <row r="3269" spans="1:1" ht="13.2">
      <c r="A3269"/>
    </row>
    <row r="3270" spans="1:1" ht="13.2">
      <c r="A3270"/>
    </row>
    <row r="3271" spans="1:1" ht="13.2">
      <c r="A3271"/>
    </row>
    <row r="3272" spans="1:1" ht="13.2">
      <c r="A3272"/>
    </row>
    <row r="3273" spans="1:1" ht="13.2">
      <c r="A3273"/>
    </row>
    <row r="3274" spans="1:1" ht="13.2">
      <c r="A3274"/>
    </row>
    <row r="3275" spans="1:1" ht="13.2">
      <c r="A3275"/>
    </row>
    <row r="3276" spans="1:1" ht="13.2">
      <c r="A3276"/>
    </row>
    <row r="3277" spans="1:1" ht="13.2">
      <c r="A3277"/>
    </row>
    <row r="3278" spans="1:1" ht="13.2">
      <c r="A3278"/>
    </row>
    <row r="3279" spans="1:1" ht="13.2">
      <c r="A3279"/>
    </row>
    <row r="3280" spans="1:1" ht="13.2">
      <c r="A3280"/>
    </row>
    <row r="3281" spans="1:1" ht="13.2">
      <c r="A3281"/>
    </row>
    <row r="3282" spans="1:1" ht="13.2">
      <c r="A3282"/>
    </row>
    <row r="3283" spans="1:1" ht="13.2">
      <c r="A3283"/>
    </row>
    <row r="3284" spans="1:1" ht="13.2">
      <c r="A3284"/>
    </row>
    <row r="3285" spans="1:1" ht="13.2">
      <c r="A3285"/>
    </row>
    <row r="3286" spans="1:1" ht="13.2">
      <c r="A3286"/>
    </row>
    <row r="3287" spans="1:1" ht="13.2">
      <c r="A3287"/>
    </row>
    <row r="3288" spans="1:1" ht="13.2">
      <c r="A3288"/>
    </row>
    <row r="3289" spans="1:1" ht="13.2">
      <c r="A3289"/>
    </row>
    <row r="3290" spans="1:1" ht="13.2">
      <c r="A3290"/>
    </row>
    <row r="3291" spans="1:1" ht="13.2">
      <c r="A3291"/>
    </row>
    <row r="3292" spans="1:1" ht="13.2">
      <c r="A3292"/>
    </row>
    <row r="3293" spans="1:1" ht="13.2">
      <c r="A3293"/>
    </row>
    <row r="3294" spans="1:1" ht="13.2">
      <c r="A3294"/>
    </row>
    <row r="3295" spans="1:1" ht="13.2">
      <c r="A3295"/>
    </row>
    <row r="3296" spans="1:1" ht="13.2">
      <c r="A3296"/>
    </row>
    <row r="3297" spans="1:1" ht="13.2">
      <c r="A3297"/>
    </row>
    <row r="3298" spans="1:1" ht="13.2">
      <c r="A3298"/>
    </row>
    <row r="3299" spans="1:1" ht="13.2">
      <c r="A3299"/>
    </row>
    <row r="3300" spans="1:1" ht="13.2">
      <c r="A3300"/>
    </row>
    <row r="3301" spans="1:1" ht="13.2">
      <c r="A3301"/>
    </row>
    <row r="3302" spans="1:1" ht="13.2">
      <c r="A3302"/>
    </row>
    <row r="3303" spans="1:1" ht="13.2">
      <c r="A3303"/>
    </row>
    <row r="3304" spans="1:1" ht="13.2">
      <c r="A3304"/>
    </row>
    <row r="3305" spans="1:1" ht="13.2">
      <c r="A3305"/>
    </row>
    <row r="3306" spans="1:1" ht="13.2">
      <c r="A3306"/>
    </row>
    <row r="3307" spans="1:1" ht="13.2">
      <c r="A3307"/>
    </row>
    <row r="3308" spans="1:1" ht="13.2">
      <c r="A3308"/>
    </row>
    <row r="3309" spans="1:1" ht="13.2">
      <c r="A3309"/>
    </row>
    <row r="3310" spans="1:1" ht="13.2">
      <c r="A3310"/>
    </row>
    <row r="3311" spans="1:1" ht="13.2">
      <c r="A3311"/>
    </row>
    <row r="3312" spans="1:1" ht="13.2">
      <c r="A3312"/>
    </row>
    <row r="3313" spans="1:1" ht="13.2">
      <c r="A3313"/>
    </row>
    <row r="3314" spans="1:1" ht="13.2">
      <c r="A3314"/>
    </row>
    <row r="3315" spans="1:1" ht="13.2">
      <c r="A3315"/>
    </row>
    <row r="3316" spans="1:1" ht="13.2">
      <c r="A3316"/>
    </row>
    <row r="3317" spans="1:1" ht="13.2">
      <c r="A3317"/>
    </row>
    <row r="3318" spans="1:1" ht="13.2">
      <c r="A3318"/>
    </row>
    <row r="3319" spans="1:1" ht="13.2">
      <c r="A3319"/>
    </row>
    <row r="3320" spans="1:1" ht="13.2">
      <c r="A3320"/>
    </row>
    <row r="3321" spans="1:1" ht="13.2">
      <c r="A3321"/>
    </row>
    <row r="3322" spans="1:1" ht="13.2">
      <c r="A3322"/>
    </row>
    <row r="3323" spans="1:1" ht="13.2">
      <c r="A3323"/>
    </row>
    <row r="3324" spans="1:1" ht="13.2">
      <c r="A3324"/>
    </row>
    <row r="3325" spans="1:1" ht="13.2">
      <c r="A3325"/>
    </row>
    <row r="3326" spans="1:1" ht="13.2">
      <c r="A3326"/>
    </row>
    <row r="3327" spans="1:1" ht="13.2">
      <c r="A3327"/>
    </row>
    <row r="3328" spans="1:1" ht="13.2">
      <c r="A3328"/>
    </row>
    <row r="3329" spans="1:1" ht="13.2">
      <c r="A3329"/>
    </row>
    <row r="3330" spans="1:1" ht="13.2">
      <c r="A3330"/>
    </row>
    <row r="3331" spans="1:1" ht="13.2">
      <c r="A3331"/>
    </row>
    <row r="3332" spans="1:1" ht="13.2">
      <c r="A3332"/>
    </row>
    <row r="3333" spans="1:1" ht="13.2">
      <c r="A3333"/>
    </row>
    <row r="3334" spans="1:1" ht="13.2">
      <c r="A3334"/>
    </row>
    <row r="3335" spans="1:1" ht="13.2">
      <c r="A3335"/>
    </row>
    <row r="3336" spans="1:1" ht="13.2">
      <c r="A3336"/>
    </row>
    <row r="3337" spans="1:1" ht="13.2">
      <c r="A3337"/>
    </row>
    <row r="3338" spans="1:1" ht="13.2">
      <c r="A3338"/>
    </row>
    <row r="3339" spans="1:1" ht="13.2">
      <c r="A3339"/>
    </row>
    <row r="3340" spans="1:1" ht="13.2">
      <c r="A3340"/>
    </row>
    <row r="3341" spans="1:1" ht="13.2">
      <c r="A3341"/>
    </row>
    <row r="3342" spans="1:1" ht="13.2">
      <c r="A3342"/>
    </row>
    <row r="3343" spans="1:1" ht="13.2">
      <c r="A3343"/>
    </row>
    <row r="3344" spans="1:1" ht="13.2">
      <c r="A3344"/>
    </row>
    <row r="3345" spans="1:1" ht="13.2">
      <c r="A3345"/>
    </row>
    <row r="3346" spans="1:1" ht="13.2">
      <c r="A3346"/>
    </row>
    <row r="3347" spans="1:1" ht="13.2">
      <c r="A3347"/>
    </row>
    <row r="3348" spans="1:1" ht="13.2">
      <c r="A3348"/>
    </row>
    <row r="3349" spans="1:1" ht="13.2">
      <c r="A3349"/>
    </row>
    <row r="3350" spans="1:1" ht="13.2">
      <c r="A3350"/>
    </row>
    <row r="3351" spans="1:1" ht="13.2">
      <c r="A3351"/>
    </row>
    <row r="3352" spans="1:1" ht="13.2">
      <c r="A3352"/>
    </row>
    <row r="3353" spans="1:1" ht="13.2">
      <c r="A3353"/>
    </row>
    <row r="3354" spans="1:1" ht="13.2">
      <c r="A3354"/>
    </row>
    <row r="3355" spans="1:1" ht="13.2">
      <c r="A3355"/>
    </row>
    <row r="3356" spans="1:1" ht="13.2">
      <c r="A3356"/>
    </row>
    <row r="3357" spans="1:1" ht="13.2">
      <c r="A3357"/>
    </row>
    <row r="3358" spans="1:1" ht="13.2">
      <c r="A3358"/>
    </row>
    <row r="3359" spans="1:1" ht="13.2">
      <c r="A3359"/>
    </row>
    <row r="3360" spans="1:1" ht="13.2">
      <c r="A3360"/>
    </row>
    <row r="3361" spans="1:1" ht="13.2">
      <c r="A3361"/>
    </row>
    <row r="3362" spans="1:1" ht="13.2">
      <c r="A3362"/>
    </row>
    <row r="3363" spans="1:1" ht="13.2">
      <c r="A3363"/>
    </row>
    <row r="3364" spans="1:1" ht="13.2">
      <c r="A3364"/>
    </row>
    <row r="3365" spans="1:1" ht="13.2">
      <c r="A3365"/>
    </row>
    <row r="3366" spans="1:1" ht="13.2">
      <c r="A3366"/>
    </row>
    <row r="3367" spans="1:1" ht="13.2">
      <c r="A3367"/>
    </row>
    <row r="3368" spans="1:1" ht="13.2">
      <c r="A3368"/>
    </row>
    <row r="3369" spans="1:1" ht="13.2">
      <c r="A3369"/>
    </row>
    <row r="3370" spans="1:1" ht="13.2">
      <c r="A3370"/>
    </row>
    <row r="3371" spans="1:1" ht="13.2">
      <c r="A3371"/>
    </row>
    <row r="3372" spans="1:1" ht="13.2">
      <c r="A3372"/>
    </row>
    <row r="3373" spans="1:1" ht="13.2">
      <c r="A3373"/>
    </row>
    <row r="3374" spans="1:1" ht="13.2">
      <c r="A3374"/>
    </row>
    <row r="3375" spans="1:1" ht="13.2">
      <c r="A3375"/>
    </row>
    <row r="3376" spans="1:1" ht="13.2">
      <c r="A3376"/>
    </row>
    <row r="3377" spans="1:1" ht="13.2">
      <c r="A3377"/>
    </row>
    <row r="3378" spans="1:1" ht="13.2">
      <c r="A3378"/>
    </row>
    <row r="3379" spans="1:1" ht="13.2">
      <c r="A3379"/>
    </row>
    <row r="3380" spans="1:1" ht="13.2">
      <c r="A3380"/>
    </row>
    <row r="3381" spans="1:1" ht="13.2">
      <c r="A3381"/>
    </row>
    <row r="3382" spans="1:1" ht="13.2">
      <c r="A3382"/>
    </row>
    <row r="3383" spans="1:1" ht="13.2">
      <c r="A3383"/>
    </row>
    <row r="3384" spans="1:1" ht="13.2">
      <c r="A3384"/>
    </row>
    <row r="3385" spans="1:1" ht="13.2">
      <c r="A3385"/>
    </row>
    <row r="3386" spans="1:1" ht="13.2">
      <c r="A3386"/>
    </row>
    <row r="3387" spans="1:1" ht="13.2">
      <c r="A3387"/>
    </row>
    <row r="3388" spans="1:1" ht="13.2">
      <c r="A3388"/>
    </row>
    <row r="3389" spans="1:1" ht="13.2">
      <c r="A3389"/>
    </row>
    <row r="3390" spans="1:1" ht="13.2">
      <c r="A3390"/>
    </row>
    <row r="3391" spans="1:1" ht="13.2">
      <c r="A3391"/>
    </row>
    <row r="3392" spans="1:1" ht="13.2">
      <c r="A3392"/>
    </row>
    <row r="3393" spans="1:1" ht="13.2">
      <c r="A3393"/>
    </row>
    <row r="3394" spans="1:1" ht="13.2">
      <c r="A3394"/>
    </row>
    <row r="3395" spans="1:1" ht="13.2">
      <c r="A3395"/>
    </row>
    <row r="3396" spans="1:1" ht="13.2">
      <c r="A3396"/>
    </row>
    <row r="3397" spans="1:1" ht="13.2">
      <c r="A3397"/>
    </row>
    <row r="3398" spans="1:1" ht="13.2">
      <c r="A3398"/>
    </row>
    <row r="3399" spans="1:1" ht="13.2">
      <c r="A3399"/>
    </row>
    <row r="3400" spans="1:1" ht="13.2">
      <c r="A3400"/>
    </row>
    <row r="3401" spans="1:1" ht="13.2">
      <c r="A3401"/>
    </row>
    <row r="3402" spans="1:1" ht="13.2">
      <c r="A3402"/>
    </row>
    <row r="3403" spans="1:1" ht="13.2">
      <c r="A3403"/>
    </row>
    <row r="3404" spans="1:1" ht="13.2">
      <c r="A3404"/>
    </row>
    <row r="3405" spans="1:1" ht="13.2">
      <c r="A3405"/>
    </row>
    <row r="3406" spans="1:1" ht="13.2">
      <c r="A3406"/>
    </row>
    <row r="3407" spans="1:1" ht="13.2">
      <c r="A3407"/>
    </row>
    <row r="3408" spans="1:1" ht="13.2">
      <c r="A3408"/>
    </row>
    <row r="3409" spans="1:1" ht="13.2">
      <c r="A3409"/>
    </row>
    <row r="3410" spans="1:1" ht="13.2">
      <c r="A3410"/>
    </row>
    <row r="3411" spans="1:1" ht="13.2">
      <c r="A3411"/>
    </row>
    <row r="3412" spans="1:1" ht="13.2">
      <c r="A3412"/>
    </row>
    <row r="3413" spans="1:1" ht="13.2">
      <c r="A3413"/>
    </row>
    <row r="3414" spans="1:1" ht="13.2">
      <c r="A3414"/>
    </row>
    <row r="3415" spans="1:1" ht="13.2">
      <c r="A3415"/>
    </row>
    <row r="3416" spans="1:1" ht="13.2">
      <c r="A3416"/>
    </row>
    <row r="3417" spans="1:1" ht="13.2">
      <c r="A3417"/>
    </row>
    <row r="3418" spans="1:1" ht="13.2">
      <c r="A3418"/>
    </row>
    <row r="3419" spans="1:1" ht="13.2">
      <c r="A3419"/>
    </row>
    <row r="3420" spans="1:1" ht="13.2">
      <c r="A3420"/>
    </row>
    <row r="3421" spans="1:1" ht="13.2">
      <c r="A3421"/>
    </row>
    <row r="3422" spans="1:1" ht="13.2">
      <c r="A3422"/>
    </row>
    <row r="3423" spans="1:1" ht="13.2">
      <c r="A3423"/>
    </row>
    <row r="3424" spans="1:1" ht="13.2">
      <c r="A3424"/>
    </row>
    <row r="3425" spans="1:1" ht="13.2">
      <c r="A3425"/>
    </row>
    <row r="3426" spans="1:1" ht="13.2">
      <c r="A3426"/>
    </row>
    <row r="3427" spans="1:1" ht="13.2">
      <c r="A3427"/>
    </row>
    <row r="3428" spans="1:1" ht="13.2">
      <c r="A3428"/>
    </row>
    <row r="3429" spans="1:1" ht="13.2">
      <c r="A3429"/>
    </row>
    <row r="3430" spans="1:1" ht="13.2">
      <c r="A3430"/>
    </row>
    <row r="3431" spans="1:1" ht="13.2">
      <c r="A3431"/>
    </row>
    <row r="3432" spans="1:1" ht="13.2">
      <c r="A3432"/>
    </row>
    <row r="3433" spans="1:1" ht="13.2">
      <c r="A3433"/>
    </row>
    <row r="3434" spans="1:1" ht="13.2">
      <c r="A3434"/>
    </row>
    <row r="3435" spans="1:1" ht="13.2">
      <c r="A3435"/>
    </row>
    <row r="3436" spans="1:1" ht="13.2">
      <c r="A3436"/>
    </row>
    <row r="3437" spans="1:1" ht="13.2">
      <c r="A3437"/>
    </row>
    <row r="3438" spans="1:1" ht="13.2">
      <c r="A3438"/>
    </row>
    <row r="3439" spans="1:1" ht="13.2">
      <c r="A3439"/>
    </row>
    <row r="3440" spans="1:1" ht="13.2">
      <c r="A3440"/>
    </row>
    <row r="3441" spans="1:1" ht="13.2">
      <c r="A3441"/>
    </row>
    <row r="3442" spans="1:1" ht="13.2">
      <c r="A3442"/>
    </row>
    <row r="3443" spans="1:1" ht="13.2">
      <c r="A3443"/>
    </row>
    <row r="3444" spans="1:1" ht="13.2">
      <c r="A3444"/>
    </row>
    <row r="3445" spans="1:1" ht="13.2">
      <c r="A3445"/>
    </row>
    <row r="3446" spans="1:1" ht="13.2">
      <c r="A3446"/>
    </row>
    <row r="3447" spans="1:1" ht="13.2">
      <c r="A3447"/>
    </row>
    <row r="3448" spans="1:1" ht="13.2">
      <c r="A3448"/>
    </row>
    <row r="3449" spans="1:1" ht="13.2">
      <c r="A3449"/>
    </row>
    <row r="3450" spans="1:1" ht="13.2">
      <c r="A3450"/>
    </row>
    <row r="3451" spans="1:1" ht="13.2">
      <c r="A3451"/>
    </row>
    <row r="3452" spans="1:1" ht="13.2">
      <c r="A3452"/>
    </row>
    <row r="3453" spans="1:1" ht="13.2">
      <c r="A3453"/>
    </row>
    <row r="3454" spans="1:1" ht="13.2">
      <c r="A3454"/>
    </row>
    <row r="3455" spans="1:1" ht="13.2">
      <c r="A3455"/>
    </row>
    <row r="3456" spans="1:1" ht="13.2">
      <c r="A3456"/>
    </row>
    <row r="3457" spans="1:1" ht="13.2">
      <c r="A3457"/>
    </row>
    <row r="3458" spans="1:1" ht="13.2">
      <c r="A3458"/>
    </row>
    <row r="3459" spans="1:1" ht="13.2">
      <c r="A3459"/>
    </row>
    <row r="3460" spans="1:1" ht="13.2">
      <c r="A3460"/>
    </row>
    <row r="3461" spans="1:1" ht="13.2">
      <c r="A3461"/>
    </row>
    <row r="3462" spans="1:1" ht="13.2">
      <c r="A3462"/>
    </row>
    <row r="3463" spans="1:1" ht="13.2">
      <c r="A3463"/>
    </row>
    <row r="3464" spans="1:1" ht="13.2">
      <c r="A3464"/>
    </row>
    <row r="3465" spans="1:1" ht="13.2">
      <c r="A3465"/>
    </row>
    <row r="3466" spans="1:1" ht="13.2">
      <c r="A3466"/>
    </row>
    <row r="3467" spans="1:1" ht="13.2">
      <c r="A3467"/>
    </row>
    <row r="3468" spans="1:1" ht="13.2">
      <c r="A3468"/>
    </row>
    <row r="3469" spans="1:1" ht="13.2">
      <c r="A3469"/>
    </row>
    <row r="3470" spans="1:1" ht="13.2">
      <c r="A3470"/>
    </row>
    <row r="3471" spans="1:1" ht="13.2">
      <c r="A3471"/>
    </row>
    <row r="3472" spans="1:1" ht="13.2">
      <c r="A3472"/>
    </row>
    <row r="3473" spans="1:1" ht="13.2">
      <c r="A3473"/>
    </row>
    <row r="3474" spans="1:1" ht="13.2">
      <c r="A3474"/>
    </row>
    <row r="3475" spans="1:1" ht="13.2">
      <c r="A3475"/>
    </row>
    <row r="3476" spans="1:1" ht="13.2">
      <c r="A3476"/>
    </row>
    <row r="3477" spans="1:1" ht="13.2">
      <c r="A3477"/>
    </row>
    <row r="3478" spans="1:1" ht="13.2">
      <c r="A3478"/>
    </row>
    <row r="3479" spans="1:1" ht="13.2">
      <c r="A3479"/>
    </row>
    <row r="3480" spans="1:1" ht="13.2">
      <c r="A3480"/>
    </row>
    <row r="3481" spans="1:1" ht="13.2">
      <c r="A3481"/>
    </row>
    <row r="3482" spans="1:1" ht="13.2">
      <c r="A3482"/>
    </row>
    <row r="3483" spans="1:1" ht="13.2">
      <c r="A3483"/>
    </row>
    <row r="3484" spans="1:1" ht="13.2">
      <c r="A3484"/>
    </row>
    <row r="3485" spans="1:1" ht="13.2">
      <c r="A3485"/>
    </row>
    <row r="3486" spans="1:1" ht="13.2">
      <c r="A3486"/>
    </row>
    <row r="3487" spans="1:1" ht="13.2">
      <c r="A3487"/>
    </row>
    <row r="3488" spans="1:1" ht="13.2">
      <c r="A3488"/>
    </row>
    <row r="3489" spans="1:1" ht="13.2">
      <c r="A3489"/>
    </row>
    <row r="3490" spans="1:1" ht="13.2">
      <c r="A3490"/>
    </row>
    <row r="3491" spans="1:1" ht="13.2">
      <c r="A3491"/>
    </row>
    <row r="3492" spans="1:1" ht="13.2">
      <c r="A3492"/>
    </row>
    <row r="3493" spans="1:1" ht="13.2">
      <c r="A3493"/>
    </row>
    <row r="3494" spans="1:1" ht="13.2">
      <c r="A3494"/>
    </row>
    <row r="3495" spans="1:1" ht="13.2">
      <c r="A3495"/>
    </row>
    <row r="3496" spans="1:1" ht="13.2">
      <c r="A3496"/>
    </row>
    <row r="3497" spans="1:1" ht="13.2">
      <c r="A3497"/>
    </row>
    <row r="3498" spans="1:1" ht="13.2">
      <c r="A3498"/>
    </row>
    <row r="3499" spans="1:1" ht="13.2">
      <c r="A3499"/>
    </row>
    <row r="3500" spans="1:1" ht="13.2">
      <c r="A3500"/>
    </row>
    <row r="3501" spans="1:1" ht="13.2">
      <c r="A3501"/>
    </row>
    <row r="3502" spans="1:1" ht="13.2">
      <c r="A3502"/>
    </row>
    <row r="3503" spans="1:1" ht="13.2">
      <c r="A3503"/>
    </row>
    <row r="3504" spans="1:1" ht="13.2">
      <c r="A3504"/>
    </row>
    <row r="3505" spans="1:1" ht="13.2">
      <c r="A3505"/>
    </row>
    <row r="3506" spans="1:1" ht="13.2">
      <c r="A3506"/>
    </row>
    <row r="3507" spans="1:1" ht="13.2">
      <c r="A3507"/>
    </row>
    <row r="3508" spans="1:1" ht="13.2">
      <c r="A3508"/>
    </row>
    <row r="3509" spans="1:1" ht="13.2">
      <c r="A3509"/>
    </row>
    <row r="3510" spans="1:1" ht="13.2">
      <c r="A3510"/>
    </row>
    <row r="3511" spans="1:1" ht="13.2">
      <c r="A3511"/>
    </row>
    <row r="3512" spans="1:1" ht="13.2">
      <c r="A3512"/>
    </row>
    <row r="3513" spans="1:1" ht="13.2">
      <c r="A3513"/>
    </row>
    <row r="3514" spans="1:1" ht="13.2">
      <c r="A3514"/>
    </row>
    <row r="3515" spans="1:1" ht="13.2">
      <c r="A3515"/>
    </row>
    <row r="3516" spans="1:1" ht="13.2">
      <c r="A3516"/>
    </row>
    <row r="3517" spans="1:1" ht="13.2">
      <c r="A3517"/>
    </row>
    <row r="3518" spans="1:1" ht="13.2">
      <c r="A3518"/>
    </row>
    <row r="3519" spans="1:1" ht="13.2">
      <c r="A3519"/>
    </row>
    <row r="3520" spans="1:1" ht="13.2">
      <c r="A3520"/>
    </row>
    <row r="3521" spans="1:1" ht="13.2">
      <c r="A3521"/>
    </row>
    <row r="3522" spans="1:1" ht="13.2">
      <c r="A3522"/>
    </row>
    <row r="3523" spans="1:1" ht="13.2">
      <c r="A3523"/>
    </row>
    <row r="3524" spans="1:1" ht="13.2">
      <c r="A3524"/>
    </row>
    <row r="3525" spans="1:1" ht="13.2">
      <c r="A3525"/>
    </row>
    <row r="3526" spans="1:1" ht="13.2">
      <c r="A3526"/>
    </row>
    <row r="3527" spans="1:1" ht="13.2">
      <c r="A3527"/>
    </row>
    <row r="3528" spans="1:1" ht="13.2">
      <c r="A3528"/>
    </row>
    <row r="3529" spans="1:1" ht="13.2">
      <c r="A3529"/>
    </row>
    <row r="3530" spans="1:1" ht="13.2">
      <c r="A3530"/>
    </row>
    <row r="3531" spans="1:1" ht="13.2">
      <c r="A3531"/>
    </row>
    <row r="3532" spans="1:1" ht="13.2">
      <c r="A3532"/>
    </row>
    <row r="3533" spans="1:1" ht="13.2">
      <c r="A3533"/>
    </row>
    <row r="3534" spans="1:1" ht="13.2">
      <c r="A3534"/>
    </row>
    <row r="3535" spans="1:1" ht="13.2">
      <c r="A3535"/>
    </row>
    <row r="3536" spans="1:1" ht="13.2">
      <c r="A3536"/>
    </row>
    <row r="3537" spans="1:1" ht="13.2">
      <c r="A3537"/>
    </row>
    <row r="3538" spans="1:1" ht="13.2">
      <c r="A3538"/>
    </row>
    <row r="3539" spans="1:1" ht="13.2">
      <c r="A3539"/>
    </row>
    <row r="3540" spans="1:1" ht="13.2">
      <c r="A3540"/>
    </row>
    <row r="3541" spans="1:1" ht="13.2">
      <c r="A3541"/>
    </row>
    <row r="3542" spans="1:1" ht="13.2">
      <c r="A3542"/>
    </row>
    <row r="3543" spans="1:1" ht="13.2">
      <c r="A3543"/>
    </row>
    <row r="3544" spans="1:1" ht="13.2">
      <c r="A3544"/>
    </row>
    <row r="3545" spans="1:1" ht="13.2">
      <c r="A3545"/>
    </row>
    <row r="3546" spans="1:1" ht="13.2">
      <c r="A3546"/>
    </row>
    <row r="3547" spans="1:1" ht="13.2">
      <c r="A3547"/>
    </row>
    <row r="3548" spans="1:1" ht="13.2">
      <c r="A3548"/>
    </row>
    <row r="3549" spans="1:1" ht="13.2">
      <c r="A3549"/>
    </row>
    <row r="3550" spans="1:1" ht="13.2">
      <c r="A3550"/>
    </row>
    <row r="3551" spans="1:1" ht="13.2">
      <c r="A3551"/>
    </row>
    <row r="3552" spans="1:1" ht="13.2">
      <c r="A3552"/>
    </row>
    <row r="3553" spans="1:1" ht="13.2">
      <c r="A3553"/>
    </row>
    <row r="3554" spans="1:1" ht="13.2">
      <c r="A3554"/>
    </row>
    <row r="3555" spans="1:1" ht="13.2">
      <c r="A3555"/>
    </row>
    <row r="3556" spans="1:1" ht="13.2">
      <c r="A3556"/>
    </row>
    <row r="3557" spans="1:1" ht="13.2">
      <c r="A3557"/>
    </row>
    <row r="3558" spans="1:1" ht="13.2">
      <c r="A3558"/>
    </row>
    <row r="3559" spans="1:1" ht="13.2">
      <c r="A3559"/>
    </row>
    <row r="3560" spans="1:1" ht="13.2">
      <c r="A3560"/>
    </row>
    <row r="3561" spans="1:1" ht="13.2">
      <c r="A3561"/>
    </row>
    <row r="3562" spans="1:1" ht="13.2">
      <c r="A3562"/>
    </row>
    <row r="3563" spans="1:1" ht="13.2">
      <c r="A3563"/>
    </row>
    <row r="3564" spans="1:1" ht="13.2">
      <c r="A3564"/>
    </row>
    <row r="3565" spans="1:1" ht="13.2">
      <c r="A3565"/>
    </row>
    <row r="3566" spans="1:1" ht="13.2">
      <c r="A3566"/>
    </row>
    <row r="3567" spans="1:1" ht="13.2">
      <c r="A3567"/>
    </row>
    <row r="3568" spans="1:1" ht="13.2">
      <c r="A3568"/>
    </row>
    <row r="3569" spans="1:1" ht="13.2">
      <c r="A3569"/>
    </row>
    <row r="3570" spans="1:1" ht="13.2">
      <c r="A3570"/>
    </row>
    <row r="3571" spans="1:1" ht="13.2">
      <c r="A3571"/>
    </row>
    <row r="3572" spans="1:1" ht="13.2">
      <c r="A3572"/>
    </row>
    <row r="3573" spans="1:1" ht="13.2">
      <c r="A3573"/>
    </row>
    <row r="3574" spans="1:1" ht="13.2">
      <c r="A3574"/>
    </row>
    <row r="3575" spans="1:1" ht="13.2">
      <c r="A3575"/>
    </row>
    <row r="3576" spans="1:1" ht="13.2">
      <c r="A3576"/>
    </row>
    <row r="3577" spans="1:1" ht="13.2">
      <c r="A3577"/>
    </row>
    <row r="3578" spans="1:1" ht="13.2">
      <c r="A3578"/>
    </row>
    <row r="3579" spans="1:1" ht="13.2">
      <c r="A3579"/>
    </row>
    <row r="3580" spans="1:1" ht="13.2">
      <c r="A3580"/>
    </row>
    <row r="3581" spans="1:1" ht="13.2">
      <c r="A3581"/>
    </row>
    <row r="3582" spans="1:1" ht="13.2">
      <c r="A3582"/>
    </row>
    <row r="3583" spans="1:1" ht="13.2">
      <c r="A3583"/>
    </row>
    <row r="3584" spans="1:1" ht="13.2">
      <c r="A3584"/>
    </row>
    <row r="3585" spans="1:1" ht="13.2">
      <c r="A3585"/>
    </row>
    <row r="3586" spans="1:1" ht="13.2">
      <c r="A3586"/>
    </row>
    <row r="3587" spans="1:1" ht="13.2">
      <c r="A3587"/>
    </row>
    <row r="3588" spans="1:1" ht="13.2">
      <c r="A3588"/>
    </row>
    <row r="3589" spans="1:1" ht="13.2">
      <c r="A3589"/>
    </row>
    <row r="3590" spans="1:1" ht="13.2">
      <c r="A3590"/>
    </row>
    <row r="3591" spans="1:1" ht="13.2">
      <c r="A3591"/>
    </row>
    <row r="3592" spans="1:1" ht="13.2">
      <c r="A3592"/>
    </row>
    <row r="3593" spans="1:1" ht="13.2">
      <c r="A3593"/>
    </row>
    <row r="3594" spans="1:1" ht="13.2">
      <c r="A3594"/>
    </row>
    <row r="3595" spans="1:1" ht="13.2">
      <c r="A3595"/>
    </row>
    <row r="3596" spans="1:1" ht="13.2">
      <c r="A3596"/>
    </row>
    <row r="3597" spans="1:1" ht="13.2">
      <c r="A3597"/>
    </row>
    <row r="3598" spans="1:1" ht="13.2">
      <c r="A3598"/>
    </row>
    <row r="3599" spans="1:1" ht="13.2">
      <c r="A3599"/>
    </row>
    <row r="3600" spans="1:1" ht="13.2">
      <c r="A3600"/>
    </row>
    <row r="3601" spans="1:1" ht="13.2">
      <c r="A3601"/>
    </row>
    <row r="3602" spans="1:1" ht="13.2">
      <c r="A3602"/>
    </row>
    <row r="3603" spans="1:1" ht="13.2">
      <c r="A3603"/>
    </row>
    <row r="3604" spans="1:1" ht="13.2">
      <c r="A3604"/>
    </row>
    <row r="3605" spans="1:1" ht="13.2">
      <c r="A3605"/>
    </row>
    <row r="3606" spans="1:1" ht="13.2">
      <c r="A3606"/>
    </row>
    <row r="3607" spans="1:1" ht="13.2">
      <c r="A3607"/>
    </row>
    <row r="3608" spans="1:1" ht="13.2">
      <c r="A3608"/>
    </row>
    <row r="3609" spans="1:1" ht="13.2">
      <c r="A3609"/>
    </row>
    <row r="3610" spans="1:1" ht="13.2">
      <c r="A3610"/>
    </row>
    <row r="3611" spans="1:1" ht="13.2">
      <c r="A3611"/>
    </row>
    <row r="3612" spans="1:1" ht="13.2">
      <c r="A3612"/>
    </row>
    <row r="3613" spans="1:1" ht="13.2">
      <c r="A3613"/>
    </row>
    <row r="3614" spans="1:1" ht="13.2">
      <c r="A3614"/>
    </row>
    <row r="3615" spans="1:1" ht="13.2">
      <c r="A3615"/>
    </row>
    <row r="3616" spans="1:1" ht="13.2">
      <c r="A3616"/>
    </row>
    <row r="3617" spans="1:1" ht="13.2">
      <c r="A3617"/>
    </row>
    <row r="3618" spans="1:1" ht="13.2">
      <c r="A3618"/>
    </row>
    <row r="3619" spans="1:1" ht="13.2">
      <c r="A3619"/>
    </row>
    <row r="3620" spans="1:1" ht="13.2">
      <c r="A3620"/>
    </row>
    <row r="3621" spans="1:1" ht="13.2">
      <c r="A3621"/>
    </row>
    <row r="3622" spans="1:1" ht="13.2">
      <c r="A3622"/>
    </row>
    <row r="3623" spans="1:1" ht="13.2">
      <c r="A3623"/>
    </row>
    <row r="3624" spans="1:1" ht="13.2">
      <c r="A3624"/>
    </row>
    <row r="3625" spans="1:1" ht="13.2">
      <c r="A3625"/>
    </row>
    <row r="3626" spans="1:1" ht="13.2">
      <c r="A3626"/>
    </row>
    <row r="3627" spans="1:1" ht="13.2">
      <c r="A3627"/>
    </row>
    <row r="3628" spans="1:1" ht="13.2">
      <c r="A3628"/>
    </row>
    <row r="3629" spans="1:1" ht="13.2">
      <c r="A3629"/>
    </row>
    <row r="3630" spans="1:1" ht="13.2">
      <c r="A3630"/>
    </row>
    <row r="3631" spans="1:1" ht="13.2">
      <c r="A3631"/>
    </row>
    <row r="3632" spans="1:1" ht="13.2">
      <c r="A3632"/>
    </row>
    <row r="3633" spans="1:1" ht="13.2">
      <c r="A3633"/>
    </row>
    <row r="3634" spans="1:1" ht="13.2">
      <c r="A3634"/>
    </row>
    <row r="3635" spans="1:1" ht="13.2">
      <c r="A3635"/>
    </row>
    <row r="3636" spans="1:1" ht="13.2">
      <c r="A3636"/>
    </row>
    <row r="3637" spans="1:1" ht="13.2">
      <c r="A3637"/>
    </row>
    <row r="3638" spans="1:1" ht="13.2">
      <c r="A3638"/>
    </row>
    <row r="3639" spans="1:1" ht="13.2">
      <c r="A3639"/>
    </row>
    <row r="3640" spans="1:1" ht="13.2">
      <c r="A3640"/>
    </row>
    <row r="3641" spans="1:1" ht="13.2">
      <c r="A3641"/>
    </row>
    <row r="3642" spans="1:1" ht="13.2">
      <c r="A3642"/>
    </row>
    <row r="3643" spans="1:1" ht="13.2">
      <c r="A3643"/>
    </row>
    <row r="3644" spans="1:1" ht="13.2">
      <c r="A3644"/>
    </row>
    <row r="3645" spans="1:1" ht="13.2">
      <c r="A3645"/>
    </row>
    <row r="3646" spans="1:1" ht="13.2">
      <c r="A3646"/>
    </row>
    <row r="3647" spans="1:1" ht="13.2">
      <c r="A3647"/>
    </row>
    <row r="3648" spans="1:1" ht="13.2">
      <c r="A3648"/>
    </row>
    <row r="3649" spans="1:1" ht="13.2">
      <c r="A3649"/>
    </row>
    <row r="3650" spans="1:1" ht="13.2">
      <c r="A3650"/>
    </row>
    <row r="3651" spans="1:1" ht="13.2">
      <c r="A3651"/>
    </row>
    <row r="3652" spans="1:1" ht="13.2">
      <c r="A3652"/>
    </row>
    <row r="3653" spans="1:1" ht="13.2">
      <c r="A3653"/>
    </row>
    <row r="3654" spans="1:1" ht="13.2">
      <c r="A3654"/>
    </row>
    <row r="3655" spans="1:1" ht="13.2">
      <c r="A3655"/>
    </row>
    <row r="3656" spans="1:1" ht="13.2">
      <c r="A3656"/>
    </row>
    <row r="3657" spans="1:1" ht="13.2">
      <c r="A3657"/>
    </row>
    <row r="3658" spans="1:1" ht="13.2">
      <c r="A3658"/>
    </row>
    <row r="3659" spans="1:1" ht="13.2">
      <c r="A3659"/>
    </row>
    <row r="3660" spans="1:1" ht="13.2">
      <c r="A3660"/>
    </row>
    <row r="3661" spans="1:1" ht="13.2">
      <c r="A3661"/>
    </row>
    <row r="3662" spans="1:1" ht="13.2">
      <c r="A3662"/>
    </row>
    <row r="3663" spans="1:1" ht="13.2">
      <c r="A3663"/>
    </row>
    <row r="3664" spans="1:1" ht="13.2">
      <c r="A3664"/>
    </row>
    <row r="3665" spans="1:1" ht="13.2">
      <c r="A3665"/>
    </row>
    <row r="3666" spans="1:1" ht="13.2">
      <c r="A3666"/>
    </row>
    <row r="3667" spans="1:1" ht="13.2">
      <c r="A3667"/>
    </row>
    <row r="3668" spans="1:1" ht="13.2">
      <c r="A3668"/>
    </row>
    <row r="3669" spans="1:1" ht="13.2">
      <c r="A3669"/>
    </row>
    <row r="3670" spans="1:1" ht="13.2">
      <c r="A3670"/>
    </row>
    <row r="3671" spans="1:1" ht="13.2">
      <c r="A3671"/>
    </row>
    <row r="3672" spans="1:1" ht="13.2">
      <c r="A3672"/>
    </row>
    <row r="3673" spans="1:1" ht="13.2">
      <c r="A3673"/>
    </row>
    <row r="3674" spans="1:1" ht="13.2">
      <c r="A3674"/>
    </row>
    <row r="3675" spans="1:1" ht="13.2">
      <c r="A3675"/>
    </row>
    <row r="3676" spans="1:1" ht="13.2">
      <c r="A3676"/>
    </row>
    <row r="3677" spans="1:1" ht="13.2">
      <c r="A3677"/>
    </row>
    <row r="3678" spans="1:1" ht="13.2">
      <c r="A3678"/>
    </row>
    <row r="3679" spans="1:1" ht="13.2">
      <c r="A3679"/>
    </row>
    <row r="3680" spans="1:1" ht="13.2">
      <c r="A3680"/>
    </row>
    <row r="3681" spans="1:1" ht="13.2">
      <c r="A3681"/>
    </row>
    <row r="3682" spans="1:1" ht="13.2">
      <c r="A3682"/>
    </row>
    <row r="3683" spans="1:1" ht="13.2">
      <c r="A3683"/>
    </row>
    <row r="3684" spans="1:1" ht="13.2">
      <c r="A3684"/>
    </row>
    <row r="3685" spans="1:1" ht="13.2">
      <c r="A3685"/>
    </row>
    <row r="3686" spans="1:1" ht="13.2">
      <c r="A3686"/>
    </row>
    <row r="3687" spans="1:1" ht="13.2">
      <c r="A3687"/>
    </row>
    <row r="3688" spans="1:1" ht="13.2">
      <c r="A3688"/>
    </row>
    <row r="3689" spans="1:1" ht="13.2">
      <c r="A3689"/>
    </row>
    <row r="3690" spans="1:1" ht="13.2">
      <c r="A3690"/>
    </row>
    <row r="3691" spans="1:1" ht="13.2">
      <c r="A3691"/>
    </row>
    <row r="3692" spans="1:1" ht="13.2">
      <c r="A3692"/>
    </row>
    <row r="3693" spans="1:1" ht="13.2">
      <c r="A3693"/>
    </row>
    <row r="3694" spans="1:1" ht="13.2">
      <c r="A3694"/>
    </row>
    <row r="3695" spans="1:1" ht="13.2">
      <c r="A3695"/>
    </row>
    <row r="3696" spans="1:1" ht="13.2">
      <c r="A3696"/>
    </row>
    <row r="3697" spans="1:1" ht="13.2">
      <c r="A3697"/>
    </row>
    <row r="3698" spans="1:1" ht="13.2">
      <c r="A3698"/>
    </row>
    <row r="3699" spans="1:1" ht="13.2">
      <c r="A3699"/>
    </row>
    <row r="3700" spans="1:1" ht="13.2">
      <c r="A3700"/>
    </row>
    <row r="3701" spans="1:1" ht="13.2">
      <c r="A3701"/>
    </row>
    <row r="3702" spans="1:1" ht="13.2">
      <c r="A3702"/>
    </row>
    <row r="3703" spans="1:1" ht="13.2">
      <c r="A3703"/>
    </row>
    <row r="3704" spans="1:1" ht="13.2">
      <c r="A3704"/>
    </row>
    <row r="3705" spans="1:1" ht="13.2">
      <c r="A3705"/>
    </row>
    <row r="3706" spans="1:1" ht="13.2">
      <c r="A3706"/>
    </row>
    <row r="3707" spans="1:1" ht="13.2">
      <c r="A3707"/>
    </row>
    <row r="3708" spans="1:1" ht="13.2">
      <c r="A3708"/>
    </row>
    <row r="3709" spans="1:1" ht="13.2">
      <c r="A3709"/>
    </row>
    <row r="3710" spans="1:1" ht="13.2">
      <c r="A3710"/>
    </row>
    <row r="3711" spans="1:1" ht="13.2">
      <c r="A3711"/>
    </row>
    <row r="3712" spans="1:1" ht="13.2">
      <c r="A3712"/>
    </row>
    <row r="3713" spans="1:1" ht="13.2">
      <c r="A3713"/>
    </row>
    <row r="3714" spans="1:1" ht="13.2">
      <c r="A3714"/>
    </row>
    <row r="3715" spans="1:1" ht="13.2">
      <c r="A3715"/>
    </row>
    <row r="3716" spans="1:1" ht="13.2">
      <c r="A3716"/>
    </row>
    <row r="3717" spans="1:1" ht="13.2">
      <c r="A3717"/>
    </row>
    <row r="3718" spans="1:1" ht="13.2">
      <c r="A3718"/>
    </row>
    <row r="3719" spans="1:1" ht="13.2">
      <c r="A3719"/>
    </row>
    <row r="3720" spans="1:1" ht="13.2">
      <c r="A3720"/>
    </row>
    <row r="3721" spans="1:1" ht="13.2">
      <c r="A3721"/>
    </row>
    <row r="3722" spans="1:1" ht="13.2">
      <c r="A3722"/>
    </row>
    <row r="3723" spans="1:1" ht="13.2">
      <c r="A3723"/>
    </row>
    <row r="3724" spans="1:1" ht="13.2">
      <c r="A3724"/>
    </row>
    <row r="3725" spans="1:1" ht="13.2">
      <c r="A3725"/>
    </row>
    <row r="3726" spans="1:1" ht="13.2">
      <c r="A3726"/>
    </row>
    <row r="3727" spans="1:1" ht="13.2">
      <c r="A3727"/>
    </row>
    <row r="3728" spans="1:1" ht="13.2">
      <c r="A3728"/>
    </row>
    <row r="3729" spans="1:1" ht="13.2">
      <c r="A3729"/>
    </row>
    <row r="3730" spans="1:1" ht="13.2">
      <c r="A3730"/>
    </row>
    <row r="3731" spans="1:1" ht="13.2">
      <c r="A3731"/>
    </row>
    <row r="3732" spans="1:1" ht="13.2">
      <c r="A3732"/>
    </row>
    <row r="3733" spans="1:1" ht="13.2">
      <c r="A3733"/>
    </row>
    <row r="3734" spans="1:1" ht="13.2">
      <c r="A3734"/>
    </row>
    <row r="3735" spans="1:1" ht="13.2">
      <c r="A3735"/>
    </row>
    <row r="3736" spans="1:1" ht="13.2">
      <c r="A3736"/>
    </row>
    <row r="3737" spans="1:1" ht="13.2">
      <c r="A3737"/>
    </row>
    <row r="3738" spans="1:1" ht="13.2">
      <c r="A3738"/>
    </row>
    <row r="3739" spans="1:1" ht="13.2">
      <c r="A3739"/>
    </row>
    <row r="3740" spans="1:1" ht="13.2">
      <c r="A3740"/>
    </row>
    <row r="3741" spans="1:1" ht="13.2">
      <c r="A3741"/>
    </row>
    <row r="3742" spans="1:1" ht="13.2">
      <c r="A3742"/>
    </row>
    <row r="3743" spans="1:1" ht="13.2">
      <c r="A3743"/>
    </row>
    <row r="3744" spans="1:1" ht="13.2">
      <c r="A3744"/>
    </row>
    <row r="3745" spans="1:1" ht="13.2">
      <c r="A3745"/>
    </row>
    <row r="3746" spans="1:1" ht="13.2">
      <c r="A3746"/>
    </row>
    <row r="3747" spans="1:1" ht="13.2">
      <c r="A3747"/>
    </row>
    <row r="3748" spans="1:1" ht="13.2">
      <c r="A3748"/>
    </row>
    <row r="3749" spans="1:1" ht="13.2">
      <c r="A3749"/>
    </row>
    <row r="3750" spans="1:1" ht="13.2">
      <c r="A3750"/>
    </row>
    <row r="3751" spans="1:1" ht="13.2">
      <c r="A3751"/>
    </row>
    <row r="3752" spans="1:1" ht="13.2">
      <c r="A3752"/>
    </row>
    <row r="3753" spans="1:1" ht="13.2">
      <c r="A3753"/>
    </row>
    <row r="3754" spans="1:1" ht="13.2">
      <c r="A3754"/>
    </row>
    <row r="3755" spans="1:1" ht="13.2">
      <c r="A3755"/>
    </row>
    <row r="3756" spans="1:1" ht="13.2">
      <c r="A3756"/>
    </row>
    <row r="3757" spans="1:1" ht="13.2">
      <c r="A3757"/>
    </row>
    <row r="3758" spans="1:1" ht="13.2">
      <c r="A3758"/>
    </row>
    <row r="3759" spans="1:1" ht="13.2">
      <c r="A3759"/>
    </row>
    <row r="3760" spans="1:1" ht="13.2">
      <c r="A3760"/>
    </row>
    <row r="3761" spans="1:1" ht="13.2">
      <c r="A3761"/>
    </row>
    <row r="3762" spans="1:1" ht="13.2">
      <c r="A3762"/>
    </row>
    <row r="3763" spans="1:1" ht="13.2">
      <c r="A3763"/>
    </row>
    <row r="3764" spans="1:1" ht="13.2">
      <c r="A3764"/>
    </row>
    <row r="3765" spans="1:1" ht="13.2">
      <c r="A3765"/>
    </row>
    <row r="3766" spans="1:1" ht="13.2">
      <c r="A3766"/>
    </row>
    <row r="3767" spans="1:1" ht="13.2">
      <c r="A3767"/>
    </row>
    <row r="3768" spans="1:1" ht="13.2">
      <c r="A3768"/>
    </row>
    <row r="3769" spans="1:1" ht="13.2">
      <c r="A3769"/>
    </row>
    <row r="3770" spans="1:1" ht="13.2">
      <c r="A3770"/>
    </row>
    <row r="3771" spans="1:1" ht="13.2">
      <c r="A3771"/>
    </row>
    <row r="3772" spans="1:1" ht="13.2">
      <c r="A3772"/>
    </row>
    <row r="3773" spans="1:1" ht="13.2">
      <c r="A3773"/>
    </row>
    <row r="3774" spans="1:1" ht="13.2">
      <c r="A3774"/>
    </row>
    <row r="3775" spans="1:1" ht="13.2">
      <c r="A3775"/>
    </row>
    <row r="3776" spans="1:1" ht="13.2">
      <c r="A3776"/>
    </row>
    <row r="3777" spans="1:1" ht="13.2">
      <c r="A3777"/>
    </row>
    <row r="3778" spans="1:1" ht="13.2">
      <c r="A3778"/>
    </row>
    <row r="3779" spans="1:1" ht="13.2">
      <c r="A3779"/>
    </row>
    <row r="3780" spans="1:1" ht="13.2">
      <c r="A3780"/>
    </row>
    <row r="3781" spans="1:1" ht="13.2">
      <c r="A3781"/>
    </row>
    <row r="3782" spans="1:1" ht="13.2">
      <c r="A3782"/>
    </row>
    <row r="3783" spans="1:1" ht="13.2">
      <c r="A3783"/>
    </row>
    <row r="3784" spans="1:1" ht="13.2">
      <c r="A3784"/>
    </row>
    <row r="3785" spans="1:1" ht="13.2">
      <c r="A3785"/>
    </row>
    <row r="3786" spans="1:1" ht="13.2">
      <c r="A3786"/>
    </row>
    <row r="3787" spans="1:1" ht="13.2">
      <c r="A3787"/>
    </row>
    <row r="3788" spans="1:1" ht="13.2">
      <c r="A3788"/>
    </row>
    <row r="3789" spans="1:1" ht="13.2">
      <c r="A3789"/>
    </row>
    <row r="3790" spans="1:1" ht="13.2">
      <c r="A3790"/>
    </row>
    <row r="3791" spans="1:1" ht="13.2">
      <c r="A3791"/>
    </row>
    <row r="3792" spans="1:1" ht="13.2">
      <c r="A3792"/>
    </row>
    <row r="3793" spans="1:1" ht="13.2">
      <c r="A3793"/>
    </row>
    <row r="3794" spans="1:1" ht="13.2">
      <c r="A3794"/>
    </row>
    <row r="3795" spans="1:1" ht="13.2">
      <c r="A3795"/>
    </row>
    <row r="3796" spans="1:1" ht="13.2">
      <c r="A3796"/>
    </row>
    <row r="3797" spans="1:1" ht="13.2">
      <c r="A3797"/>
    </row>
    <row r="3798" spans="1:1" ht="13.2">
      <c r="A3798"/>
    </row>
    <row r="3799" spans="1:1" ht="13.2">
      <c r="A3799"/>
    </row>
    <row r="3800" spans="1:1" ht="13.2">
      <c r="A3800"/>
    </row>
    <row r="3801" spans="1:1" ht="13.2">
      <c r="A3801"/>
    </row>
    <row r="3802" spans="1:1" ht="13.2">
      <c r="A3802"/>
    </row>
    <row r="3803" spans="1:1" ht="13.2">
      <c r="A3803"/>
    </row>
    <row r="3804" spans="1:1" ht="13.2">
      <c r="A3804"/>
    </row>
    <row r="3805" spans="1:1" ht="13.2">
      <c r="A3805"/>
    </row>
    <row r="3806" spans="1:1" ht="13.2">
      <c r="A3806"/>
    </row>
    <row r="3807" spans="1:1" ht="13.2">
      <c r="A3807"/>
    </row>
    <row r="3808" spans="1:1" ht="13.2">
      <c r="A3808"/>
    </row>
    <row r="3809" spans="1:1" ht="13.2">
      <c r="A3809"/>
    </row>
    <row r="3810" spans="1:1" ht="13.2">
      <c r="A3810"/>
    </row>
    <row r="3811" spans="1:1" ht="13.2">
      <c r="A3811"/>
    </row>
    <row r="3812" spans="1:1" ht="13.2">
      <c r="A3812"/>
    </row>
    <row r="3813" spans="1:1" ht="13.2">
      <c r="A3813"/>
    </row>
    <row r="3814" spans="1:1" ht="13.2">
      <c r="A3814"/>
    </row>
    <row r="3815" spans="1:1" ht="13.2">
      <c r="A3815"/>
    </row>
    <row r="3816" spans="1:1" ht="13.2">
      <c r="A3816"/>
    </row>
    <row r="3817" spans="1:1" ht="13.2">
      <c r="A3817"/>
    </row>
    <row r="3818" spans="1:1" ht="13.2">
      <c r="A3818"/>
    </row>
    <row r="3819" spans="1:1" ht="13.2">
      <c r="A3819"/>
    </row>
    <row r="3820" spans="1:1" ht="13.2">
      <c r="A3820"/>
    </row>
    <row r="3821" spans="1:1" ht="13.2">
      <c r="A3821"/>
    </row>
    <row r="3822" spans="1:1" ht="13.2">
      <c r="A3822"/>
    </row>
    <row r="3823" spans="1:1" ht="13.2">
      <c r="A3823"/>
    </row>
    <row r="3824" spans="1:1" ht="13.2">
      <c r="A3824"/>
    </row>
    <row r="3825" spans="1:1" ht="13.2">
      <c r="A3825"/>
    </row>
    <row r="3826" spans="1:1" ht="13.2">
      <c r="A3826"/>
    </row>
    <row r="3827" spans="1:1" ht="13.2">
      <c r="A3827"/>
    </row>
    <row r="3828" spans="1:1" ht="13.2">
      <c r="A3828"/>
    </row>
    <row r="3829" spans="1:1" ht="13.2">
      <c r="A3829"/>
    </row>
    <row r="3830" spans="1:1" ht="13.2">
      <c r="A3830"/>
    </row>
    <row r="3831" spans="1:1" ht="13.2">
      <c r="A3831"/>
    </row>
    <row r="3832" spans="1:1" ht="13.2">
      <c r="A3832"/>
    </row>
    <row r="3833" spans="1:1" ht="13.2">
      <c r="A3833"/>
    </row>
    <row r="3834" spans="1:1" ht="13.2">
      <c r="A3834"/>
    </row>
    <row r="3835" spans="1:1" ht="13.2">
      <c r="A3835"/>
    </row>
    <row r="3836" spans="1:1" ht="13.2">
      <c r="A3836"/>
    </row>
    <row r="3837" spans="1:1" ht="13.2">
      <c r="A3837"/>
    </row>
    <row r="3838" spans="1:1" ht="13.2">
      <c r="A3838"/>
    </row>
    <row r="3839" spans="1:1" ht="13.2">
      <c r="A3839"/>
    </row>
    <row r="3840" spans="1:1" ht="13.2">
      <c r="A3840"/>
    </row>
    <row r="3841" spans="1:1" ht="13.2">
      <c r="A3841"/>
    </row>
    <row r="3842" spans="1:1" ht="13.2">
      <c r="A3842"/>
    </row>
    <row r="3843" spans="1:1" ht="13.2">
      <c r="A3843"/>
    </row>
    <row r="3844" spans="1:1" ht="13.2">
      <c r="A3844"/>
    </row>
    <row r="3845" spans="1:1" ht="13.2">
      <c r="A3845"/>
    </row>
    <row r="3846" spans="1:1" ht="13.2">
      <c r="A3846"/>
    </row>
    <row r="3847" spans="1:1" ht="13.2">
      <c r="A3847"/>
    </row>
    <row r="3848" spans="1:1" ht="13.2">
      <c r="A3848"/>
    </row>
    <row r="3849" spans="1:1" ht="13.2">
      <c r="A3849"/>
    </row>
    <row r="3850" spans="1:1" ht="13.2">
      <c r="A3850"/>
    </row>
    <row r="3851" spans="1:1" ht="13.2">
      <c r="A3851"/>
    </row>
    <row r="3852" spans="1:1" ht="13.2">
      <c r="A3852"/>
    </row>
    <row r="3853" spans="1:1" ht="13.2">
      <c r="A3853"/>
    </row>
    <row r="3854" spans="1:1" ht="13.2">
      <c r="A3854"/>
    </row>
    <row r="3855" spans="1:1" ht="13.2">
      <c r="A3855"/>
    </row>
    <row r="3856" spans="1:1" ht="13.2">
      <c r="A3856"/>
    </row>
    <row r="3857" spans="1:1" ht="13.2">
      <c r="A3857"/>
    </row>
    <row r="3858" spans="1:1" ht="13.2">
      <c r="A3858"/>
    </row>
    <row r="3859" spans="1:1" ht="13.2">
      <c r="A3859"/>
    </row>
    <row r="3860" spans="1:1" ht="13.2">
      <c r="A3860"/>
    </row>
    <row r="3861" spans="1:1" ht="13.2">
      <c r="A3861"/>
    </row>
    <row r="3862" spans="1:1" ht="13.2">
      <c r="A3862"/>
    </row>
    <row r="3863" spans="1:1" ht="13.2">
      <c r="A3863"/>
    </row>
    <row r="3864" spans="1:1" ht="13.2">
      <c r="A3864"/>
    </row>
    <row r="3865" spans="1:1" ht="13.2">
      <c r="A3865"/>
    </row>
    <row r="3866" spans="1:1" ht="13.2">
      <c r="A3866"/>
    </row>
    <row r="3867" spans="1:1" ht="13.2">
      <c r="A3867"/>
    </row>
    <row r="3868" spans="1:1" ht="13.2">
      <c r="A3868"/>
    </row>
    <row r="3869" spans="1:1" ht="13.2">
      <c r="A3869"/>
    </row>
    <row r="3870" spans="1:1" ht="13.2">
      <c r="A3870"/>
    </row>
    <row r="3871" spans="1:1" ht="13.2">
      <c r="A3871"/>
    </row>
    <row r="3872" spans="1:1" ht="13.2">
      <c r="A3872"/>
    </row>
    <row r="3873" spans="1:1" ht="13.2">
      <c r="A3873"/>
    </row>
    <row r="3874" spans="1:1" ht="13.2">
      <c r="A3874"/>
    </row>
    <row r="3875" spans="1:1" ht="13.2">
      <c r="A3875"/>
    </row>
    <row r="3876" spans="1:1" ht="13.2">
      <c r="A3876"/>
    </row>
    <row r="3877" spans="1:1" ht="13.2">
      <c r="A3877"/>
    </row>
    <row r="3878" spans="1:1" ht="13.2">
      <c r="A3878"/>
    </row>
    <row r="3879" spans="1:1" ht="13.2">
      <c r="A3879"/>
    </row>
    <row r="3880" spans="1:1" ht="13.2">
      <c r="A3880"/>
    </row>
    <row r="3881" spans="1:1" ht="13.2">
      <c r="A3881"/>
    </row>
    <row r="3882" spans="1:1" ht="13.2">
      <c r="A3882"/>
    </row>
    <row r="3883" spans="1:1" ht="13.2">
      <c r="A3883"/>
    </row>
    <row r="3884" spans="1:1" ht="13.2">
      <c r="A3884"/>
    </row>
    <row r="3885" spans="1:1" ht="13.2">
      <c r="A3885"/>
    </row>
    <row r="3886" spans="1:1" ht="13.2">
      <c r="A3886"/>
    </row>
    <row r="3887" spans="1:1" ht="13.2">
      <c r="A3887"/>
    </row>
    <row r="3888" spans="1:1" ht="13.2">
      <c r="A3888"/>
    </row>
    <row r="3889" spans="1:1" ht="13.2">
      <c r="A3889"/>
    </row>
    <row r="3890" spans="1:1" ht="13.2">
      <c r="A3890"/>
    </row>
    <row r="3891" spans="1:1" ht="13.2">
      <c r="A3891"/>
    </row>
    <row r="3892" spans="1:1" ht="13.2">
      <c r="A3892"/>
    </row>
    <row r="3893" spans="1:1" ht="13.2">
      <c r="A3893"/>
    </row>
    <row r="3894" spans="1:1" ht="13.2">
      <c r="A3894"/>
    </row>
    <row r="3895" spans="1:1" ht="13.2">
      <c r="A3895"/>
    </row>
    <row r="3896" spans="1:1" ht="13.2">
      <c r="A3896"/>
    </row>
    <row r="3897" spans="1:1" ht="13.2">
      <c r="A3897"/>
    </row>
    <row r="3898" spans="1:1" ht="13.2">
      <c r="A3898"/>
    </row>
    <row r="3899" spans="1:1" ht="13.2">
      <c r="A3899"/>
    </row>
    <row r="3900" spans="1:1" ht="13.2">
      <c r="A3900"/>
    </row>
    <row r="3901" spans="1:1" ht="13.2">
      <c r="A3901"/>
    </row>
    <row r="3902" spans="1:1" ht="13.2">
      <c r="A3902"/>
    </row>
    <row r="3903" spans="1:1" ht="13.2">
      <c r="A3903"/>
    </row>
    <row r="3904" spans="1:1" ht="13.2">
      <c r="A3904"/>
    </row>
    <row r="3905" spans="1:1" ht="13.2">
      <c r="A3905"/>
    </row>
    <row r="3906" spans="1:1" ht="13.2">
      <c r="A3906"/>
    </row>
    <row r="3907" spans="1:1" ht="13.2">
      <c r="A3907"/>
    </row>
    <row r="3908" spans="1:1" ht="13.2">
      <c r="A3908"/>
    </row>
    <row r="3909" spans="1:1" ht="13.2">
      <c r="A3909"/>
    </row>
    <row r="3910" spans="1:1" ht="13.2">
      <c r="A3910"/>
    </row>
    <row r="3911" spans="1:1" ht="13.2">
      <c r="A3911"/>
    </row>
    <row r="3912" spans="1:1" ht="13.2">
      <c r="A3912"/>
    </row>
    <row r="3913" spans="1:1" ht="13.2">
      <c r="A3913"/>
    </row>
    <row r="3914" spans="1:1" ht="13.2">
      <c r="A3914"/>
    </row>
    <row r="3915" spans="1:1" ht="13.2">
      <c r="A3915"/>
    </row>
    <row r="3916" spans="1:1" ht="13.2">
      <c r="A3916"/>
    </row>
    <row r="3917" spans="1:1" ht="13.2">
      <c r="A3917"/>
    </row>
    <row r="3918" spans="1:1" ht="13.2">
      <c r="A3918"/>
    </row>
    <row r="3919" spans="1:1" ht="13.2">
      <c r="A3919"/>
    </row>
    <row r="3920" spans="1:1" ht="13.2">
      <c r="A3920"/>
    </row>
    <row r="3921" spans="1:1" ht="13.2">
      <c r="A3921"/>
    </row>
    <row r="3922" spans="1:1" ht="13.2">
      <c r="A3922"/>
    </row>
    <row r="3923" spans="1:1" ht="13.2">
      <c r="A3923"/>
    </row>
    <row r="3924" spans="1:1" ht="13.2">
      <c r="A3924"/>
    </row>
    <row r="3925" spans="1:1" ht="13.2">
      <c r="A3925"/>
    </row>
    <row r="3926" spans="1:1" ht="13.2">
      <c r="A3926"/>
    </row>
    <row r="3927" spans="1:1" ht="13.2">
      <c r="A3927"/>
    </row>
    <row r="3928" spans="1:1" ht="13.2">
      <c r="A3928"/>
    </row>
    <row r="3929" spans="1:1" ht="13.2">
      <c r="A3929"/>
    </row>
    <row r="3930" spans="1:1" ht="13.2">
      <c r="A3930"/>
    </row>
    <row r="3931" spans="1:1" ht="13.2">
      <c r="A3931"/>
    </row>
    <row r="3932" spans="1:1" ht="13.2">
      <c r="A3932"/>
    </row>
    <row r="3933" spans="1:1" ht="13.2">
      <c r="A3933"/>
    </row>
    <row r="3934" spans="1:1" ht="13.2">
      <c r="A3934"/>
    </row>
    <row r="3935" spans="1:1" ht="13.2">
      <c r="A3935"/>
    </row>
    <row r="3936" spans="1:1" ht="13.2">
      <c r="A3936"/>
    </row>
    <row r="3937" spans="1:1" ht="13.2">
      <c r="A3937"/>
    </row>
    <row r="3938" spans="1:1" ht="13.2">
      <c r="A3938"/>
    </row>
    <row r="3939" spans="1:1" ht="13.2">
      <c r="A3939"/>
    </row>
    <row r="3940" spans="1:1" ht="13.2">
      <c r="A3940"/>
    </row>
    <row r="3941" spans="1:1" ht="13.2">
      <c r="A3941"/>
    </row>
    <row r="3942" spans="1:1" ht="13.2">
      <c r="A3942"/>
    </row>
    <row r="3943" spans="1:1" ht="13.2">
      <c r="A3943"/>
    </row>
    <row r="3944" spans="1:1" ht="13.2">
      <c r="A3944"/>
    </row>
    <row r="3945" spans="1:1" ht="13.2">
      <c r="A3945"/>
    </row>
    <row r="3946" spans="1:1" ht="13.2">
      <c r="A3946"/>
    </row>
    <row r="3947" spans="1:1" ht="13.2">
      <c r="A3947"/>
    </row>
    <row r="3948" spans="1:1" ht="13.2">
      <c r="A3948"/>
    </row>
    <row r="3949" spans="1:1" ht="13.2">
      <c r="A3949"/>
    </row>
    <row r="3950" spans="1:1" ht="13.2">
      <c r="A3950"/>
    </row>
    <row r="3951" spans="1:1" ht="13.2">
      <c r="A3951"/>
    </row>
    <row r="3952" spans="1:1" ht="13.2">
      <c r="A3952"/>
    </row>
    <row r="3953" spans="1:1" ht="13.2">
      <c r="A3953"/>
    </row>
    <row r="3954" spans="1:1" ht="13.2">
      <c r="A3954"/>
    </row>
    <row r="3955" spans="1:1" ht="13.2">
      <c r="A3955"/>
    </row>
    <row r="3956" spans="1:1" ht="13.2">
      <c r="A3956"/>
    </row>
    <row r="3957" spans="1:1" ht="13.2">
      <c r="A3957"/>
    </row>
    <row r="3958" spans="1:1" ht="13.2">
      <c r="A3958"/>
    </row>
    <row r="3959" spans="1:1" ht="13.2">
      <c r="A3959"/>
    </row>
    <row r="3960" spans="1:1" ht="13.2">
      <c r="A3960"/>
    </row>
    <row r="3961" spans="1:1" ht="13.2">
      <c r="A3961"/>
    </row>
    <row r="3962" spans="1:1" ht="13.2">
      <c r="A3962"/>
    </row>
    <row r="3963" spans="1:1" ht="13.2">
      <c r="A3963"/>
    </row>
    <row r="3964" spans="1:1" ht="13.2">
      <c r="A3964"/>
    </row>
    <row r="3965" spans="1:1" ht="13.2">
      <c r="A3965"/>
    </row>
    <row r="3966" spans="1:1" ht="13.2">
      <c r="A3966"/>
    </row>
    <row r="3967" spans="1:1" ht="13.2">
      <c r="A3967"/>
    </row>
    <row r="3968" spans="1:1" ht="13.2">
      <c r="A3968"/>
    </row>
    <row r="3969" spans="1:1" ht="13.2">
      <c r="A3969"/>
    </row>
    <row r="3970" spans="1:1" ht="13.2">
      <c r="A3970"/>
    </row>
    <row r="3971" spans="1:1" ht="13.2">
      <c r="A3971"/>
    </row>
    <row r="3972" spans="1:1" ht="13.2">
      <c r="A3972"/>
    </row>
    <row r="3973" spans="1:1" ht="13.2">
      <c r="A3973"/>
    </row>
    <row r="3974" spans="1:1" ht="13.2">
      <c r="A3974"/>
    </row>
    <row r="3975" spans="1:1" ht="13.2">
      <c r="A3975"/>
    </row>
    <row r="3976" spans="1:1" ht="13.2">
      <c r="A3976"/>
    </row>
    <row r="3977" spans="1:1" ht="13.2">
      <c r="A3977"/>
    </row>
    <row r="3978" spans="1:1" ht="13.2">
      <c r="A3978"/>
    </row>
    <row r="3979" spans="1:1" ht="13.2">
      <c r="A3979"/>
    </row>
    <row r="3980" spans="1:1" ht="13.2">
      <c r="A3980"/>
    </row>
    <row r="3981" spans="1:1" ht="13.2">
      <c r="A3981"/>
    </row>
    <row r="3982" spans="1:1" ht="13.2">
      <c r="A3982"/>
    </row>
    <row r="3983" spans="1:1" ht="13.2">
      <c r="A3983"/>
    </row>
    <row r="3984" spans="1:1" ht="13.2">
      <c r="A3984"/>
    </row>
    <row r="3985" spans="1:1" ht="13.2">
      <c r="A3985"/>
    </row>
    <row r="3986" spans="1:1" ht="13.2">
      <c r="A3986"/>
    </row>
    <row r="3987" spans="1:1" ht="13.2">
      <c r="A3987"/>
    </row>
    <row r="3988" spans="1:1" ht="13.2">
      <c r="A3988"/>
    </row>
    <row r="3989" spans="1:1" ht="13.2">
      <c r="A3989"/>
    </row>
    <row r="3990" spans="1:1" ht="13.2">
      <c r="A3990"/>
    </row>
    <row r="3991" spans="1:1" ht="13.2">
      <c r="A3991"/>
    </row>
    <row r="3992" spans="1:1" ht="13.2">
      <c r="A3992"/>
    </row>
    <row r="3993" spans="1:1" ht="13.2">
      <c r="A3993"/>
    </row>
    <row r="3994" spans="1:1" ht="13.2">
      <c r="A3994"/>
    </row>
    <row r="3995" spans="1:1" ht="13.2">
      <c r="A3995"/>
    </row>
    <row r="3996" spans="1:1" ht="13.2">
      <c r="A3996"/>
    </row>
    <row r="3997" spans="1:1" ht="13.2">
      <c r="A3997"/>
    </row>
    <row r="3998" spans="1:1" ht="13.2">
      <c r="A3998"/>
    </row>
    <row r="3999" spans="1:1" ht="13.2">
      <c r="A3999"/>
    </row>
    <row r="4000" spans="1:1" ht="13.2">
      <c r="A4000"/>
    </row>
    <row r="4001" spans="1:1" ht="13.2">
      <c r="A4001"/>
    </row>
    <row r="4002" spans="1:1" ht="13.2">
      <c r="A4002"/>
    </row>
    <row r="4003" spans="1:1" ht="13.2">
      <c r="A4003"/>
    </row>
    <row r="4004" spans="1:1" ht="13.2">
      <c r="A4004"/>
    </row>
    <row r="4005" spans="1:1" ht="13.2">
      <c r="A4005"/>
    </row>
    <row r="4006" spans="1:1" ht="13.2">
      <c r="A4006"/>
    </row>
    <row r="4007" spans="1:1" ht="13.2">
      <c r="A4007"/>
    </row>
    <row r="4008" spans="1:1" ht="13.2">
      <c r="A4008"/>
    </row>
    <row r="4009" spans="1:1" ht="13.2">
      <c r="A4009"/>
    </row>
    <row r="4010" spans="1:1" ht="13.2">
      <c r="A4010"/>
    </row>
    <row r="4011" spans="1:1" ht="13.2">
      <c r="A4011"/>
    </row>
    <row r="4012" spans="1:1" ht="13.2">
      <c r="A4012"/>
    </row>
    <row r="4013" spans="1:1" ht="13.2">
      <c r="A4013"/>
    </row>
    <row r="4014" spans="1:1" ht="13.2">
      <c r="A4014"/>
    </row>
    <row r="4015" spans="1:1" ht="13.2">
      <c r="A4015"/>
    </row>
    <row r="4016" spans="1:1" ht="13.2">
      <c r="A4016"/>
    </row>
    <row r="4017" spans="1:1" ht="13.2">
      <c r="A4017"/>
    </row>
    <row r="4018" spans="1:1" ht="13.2">
      <c r="A4018"/>
    </row>
    <row r="4019" spans="1:1" ht="13.2">
      <c r="A4019"/>
    </row>
    <row r="4020" spans="1:1" ht="13.2">
      <c r="A4020"/>
    </row>
    <row r="4021" spans="1:1" ht="13.2">
      <c r="A4021"/>
    </row>
    <row r="4022" spans="1:1" ht="13.2">
      <c r="A4022"/>
    </row>
    <row r="4023" spans="1:1" ht="13.2">
      <c r="A4023"/>
    </row>
    <row r="4024" spans="1:1" ht="13.2">
      <c r="A4024"/>
    </row>
    <row r="4025" spans="1:1" ht="13.2">
      <c r="A4025"/>
    </row>
    <row r="4026" spans="1:1" ht="13.2">
      <c r="A4026"/>
    </row>
    <row r="4027" spans="1:1" ht="13.2">
      <c r="A4027"/>
    </row>
    <row r="4028" spans="1:1" ht="13.2">
      <c r="A4028"/>
    </row>
    <row r="4029" spans="1:1" ht="13.2">
      <c r="A4029"/>
    </row>
    <row r="4030" spans="1:1" ht="13.2">
      <c r="A4030"/>
    </row>
    <row r="4031" spans="1:1" ht="13.2">
      <c r="A4031"/>
    </row>
    <row r="4032" spans="1:1" ht="13.2">
      <c r="A4032"/>
    </row>
    <row r="4033" spans="1:1" ht="13.2">
      <c r="A4033"/>
    </row>
    <row r="4034" spans="1:1" ht="13.2">
      <c r="A4034"/>
    </row>
    <row r="4035" spans="1:1" ht="13.2">
      <c r="A4035"/>
    </row>
    <row r="4036" spans="1:1" ht="13.2">
      <c r="A4036"/>
    </row>
    <row r="4037" spans="1:1" ht="13.2">
      <c r="A4037"/>
    </row>
    <row r="4038" spans="1:1" ht="13.2">
      <c r="A4038"/>
    </row>
    <row r="4039" spans="1:1" ht="13.2">
      <c r="A4039"/>
    </row>
    <row r="4040" spans="1:1" ht="13.2">
      <c r="A4040"/>
    </row>
    <row r="4041" spans="1:1" ht="13.2">
      <c r="A4041"/>
    </row>
    <row r="4042" spans="1:1" ht="13.2">
      <c r="A4042"/>
    </row>
    <row r="4043" spans="1:1" ht="13.2">
      <c r="A4043"/>
    </row>
    <row r="4044" spans="1:1" ht="13.2">
      <c r="A4044"/>
    </row>
    <row r="4045" spans="1:1" ht="13.2">
      <c r="A4045"/>
    </row>
    <row r="4046" spans="1:1" ht="13.2">
      <c r="A4046"/>
    </row>
    <row r="4047" spans="1:1" ht="13.2">
      <c r="A4047"/>
    </row>
    <row r="4048" spans="1:1" ht="13.2">
      <c r="A4048"/>
    </row>
    <row r="4049" spans="1:1" ht="13.2">
      <c r="A4049"/>
    </row>
    <row r="4050" spans="1:1" ht="13.2">
      <c r="A4050"/>
    </row>
    <row r="4051" spans="1:1" ht="13.2">
      <c r="A4051"/>
    </row>
    <row r="4052" spans="1:1" ht="13.2">
      <c r="A4052"/>
    </row>
    <row r="4053" spans="1:1" ht="13.2">
      <c r="A4053"/>
    </row>
    <row r="4054" spans="1:1" ht="13.2">
      <c r="A4054"/>
    </row>
    <row r="4055" spans="1:1" ht="13.2">
      <c r="A4055"/>
    </row>
    <row r="4056" spans="1:1" ht="13.2">
      <c r="A4056"/>
    </row>
    <row r="4057" spans="1:1" ht="13.2">
      <c r="A4057"/>
    </row>
    <row r="4058" spans="1:1" ht="13.2">
      <c r="A4058"/>
    </row>
    <row r="4059" spans="1:1" ht="13.2">
      <c r="A4059"/>
    </row>
    <row r="4060" spans="1:1" ht="13.2">
      <c r="A4060"/>
    </row>
    <row r="4061" spans="1:1" ht="13.2">
      <c r="A4061"/>
    </row>
    <row r="4062" spans="1:1" ht="13.2">
      <c r="A4062"/>
    </row>
    <row r="4063" spans="1:1" ht="13.2">
      <c r="A4063"/>
    </row>
    <row r="4064" spans="1:1" ht="13.2">
      <c r="A4064"/>
    </row>
    <row r="4065" spans="1:1" ht="13.2">
      <c r="A4065"/>
    </row>
    <row r="4066" spans="1:1" ht="13.2">
      <c r="A4066"/>
    </row>
    <row r="4067" spans="1:1" ht="13.2">
      <c r="A4067"/>
    </row>
    <row r="4068" spans="1:1" ht="13.2">
      <c r="A4068"/>
    </row>
    <row r="4069" spans="1:1" ht="13.2">
      <c r="A4069"/>
    </row>
    <row r="4070" spans="1:1" ht="13.2">
      <c r="A4070"/>
    </row>
    <row r="4071" spans="1:1" ht="13.2">
      <c r="A4071"/>
    </row>
    <row r="4072" spans="1:1" ht="13.2">
      <c r="A4072"/>
    </row>
    <row r="4073" spans="1:1" ht="13.2">
      <c r="A4073"/>
    </row>
    <row r="4074" spans="1:1" ht="13.2">
      <c r="A4074"/>
    </row>
    <row r="4075" spans="1:1" ht="13.2">
      <c r="A4075"/>
    </row>
    <row r="4076" spans="1:1" ht="13.2">
      <c r="A4076"/>
    </row>
    <row r="4077" spans="1:1" ht="13.2">
      <c r="A4077"/>
    </row>
    <row r="4078" spans="1:1" ht="13.2">
      <c r="A4078"/>
    </row>
    <row r="4079" spans="1:1" ht="13.2">
      <c r="A4079"/>
    </row>
    <row r="4080" spans="1:1" ht="13.2">
      <c r="A4080"/>
    </row>
    <row r="4081" spans="1:1" ht="13.2">
      <c r="A4081"/>
    </row>
    <row r="4082" spans="1:1" ht="13.2">
      <c r="A4082"/>
    </row>
    <row r="4083" spans="1:1" ht="13.2">
      <c r="A4083"/>
    </row>
    <row r="4084" spans="1:1" ht="13.2">
      <c r="A4084"/>
    </row>
    <row r="4085" spans="1:1" ht="13.2">
      <c r="A4085"/>
    </row>
    <row r="4086" spans="1:1" ht="13.2">
      <c r="A4086"/>
    </row>
    <row r="4087" spans="1:1" ht="13.2">
      <c r="A4087"/>
    </row>
    <row r="4088" spans="1:1" ht="13.2">
      <c r="A4088"/>
    </row>
    <row r="4089" spans="1:1" ht="13.2">
      <c r="A4089"/>
    </row>
    <row r="4090" spans="1:1" ht="13.2">
      <c r="A4090"/>
    </row>
    <row r="4091" spans="1:1" ht="13.2">
      <c r="A4091"/>
    </row>
    <row r="4092" spans="1:1" ht="13.2">
      <c r="A4092"/>
    </row>
    <row r="4093" spans="1:1" ht="13.2">
      <c r="A4093"/>
    </row>
    <row r="4094" spans="1:1" ht="13.2">
      <c r="A4094"/>
    </row>
    <row r="4095" spans="1:1" ht="13.2">
      <c r="A4095"/>
    </row>
    <row r="4096" spans="1:1" ht="13.2">
      <c r="A4096"/>
    </row>
    <row r="4097" spans="1:1" ht="13.2">
      <c r="A4097"/>
    </row>
    <row r="4098" spans="1:1" ht="13.2">
      <c r="A4098"/>
    </row>
    <row r="4099" spans="1:1" ht="13.2">
      <c r="A4099"/>
    </row>
    <row r="4100" spans="1:1" ht="13.2">
      <c r="A4100"/>
    </row>
    <row r="4101" spans="1:1" ht="13.2">
      <c r="A4101"/>
    </row>
    <row r="4102" spans="1:1" ht="13.2">
      <c r="A4102"/>
    </row>
    <row r="4103" spans="1:1" ht="13.2">
      <c r="A4103"/>
    </row>
    <row r="4104" spans="1:1" ht="13.2">
      <c r="A4104"/>
    </row>
    <row r="4105" spans="1:1" ht="13.2">
      <c r="A4105"/>
    </row>
    <row r="4106" spans="1:1" ht="13.2">
      <c r="A4106"/>
    </row>
    <row r="4107" spans="1:1" ht="13.2">
      <c r="A4107"/>
    </row>
    <row r="4108" spans="1:1" ht="13.2">
      <c r="A4108"/>
    </row>
    <row r="4109" spans="1:1" ht="13.2">
      <c r="A4109"/>
    </row>
    <row r="4110" spans="1:1" ht="13.2">
      <c r="A4110"/>
    </row>
    <row r="4111" spans="1:1" ht="13.2">
      <c r="A4111"/>
    </row>
    <row r="4112" spans="1:1" ht="13.2">
      <c r="A4112"/>
    </row>
    <row r="4113" spans="1:1" ht="13.2">
      <c r="A4113"/>
    </row>
    <row r="4114" spans="1:1" ht="13.2">
      <c r="A4114"/>
    </row>
    <row r="4115" spans="1:1" ht="13.2">
      <c r="A4115"/>
    </row>
    <row r="4116" spans="1:1" ht="13.2">
      <c r="A4116"/>
    </row>
    <row r="4117" spans="1:1" ht="13.2">
      <c r="A4117"/>
    </row>
    <row r="4118" spans="1:1" ht="13.2">
      <c r="A4118"/>
    </row>
    <row r="4119" spans="1:1" ht="13.2">
      <c r="A4119"/>
    </row>
    <row r="4120" spans="1:1" ht="13.2">
      <c r="A4120"/>
    </row>
    <row r="4121" spans="1:1" ht="13.2">
      <c r="A4121"/>
    </row>
    <row r="4122" spans="1:1" ht="13.2">
      <c r="A4122"/>
    </row>
    <row r="4123" spans="1:1" ht="13.2">
      <c r="A4123"/>
    </row>
    <row r="4124" spans="1:1" ht="13.2">
      <c r="A4124"/>
    </row>
    <row r="4125" spans="1:1" ht="13.2">
      <c r="A4125"/>
    </row>
    <row r="4126" spans="1:1" ht="13.2">
      <c r="A4126"/>
    </row>
    <row r="4127" spans="1:1" ht="13.2">
      <c r="A4127"/>
    </row>
    <row r="4128" spans="1:1" ht="13.2">
      <c r="A4128"/>
    </row>
    <row r="4129" spans="1:1" ht="13.2">
      <c r="A4129"/>
    </row>
    <row r="4130" spans="1:1" ht="13.2">
      <c r="A4130"/>
    </row>
    <row r="4131" spans="1:1" ht="13.2">
      <c r="A4131"/>
    </row>
    <row r="4132" spans="1:1" ht="13.2">
      <c r="A4132"/>
    </row>
    <row r="4133" spans="1:1" ht="13.2">
      <c r="A4133"/>
    </row>
    <row r="4134" spans="1:1" ht="13.2">
      <c r="A4134"/>
    </row>
    <row r="4135" spans="1:1" ht="13.2">
      <c r="A4135"/>
    </row>
    <row r="4136" spans="1:1" ht="13.2">
      <c r="A4136"/>
    </row>
    <row r="4137" spans="1:1" ht="13.2">
      <c r="A4137"/>
    </row>
    <row r="4138" spans="1:1" ht="13.2">
      <c r="A4138"/>
    </row>
    <row r="4139" spans="1:1" ht="13.2">
      <c r="A4139"/>
    </row>
    <row r="4140" spans="1:1" ht="13.2">
      <c r="A4140"/>
    </row>
    <row r="4141" spans="1:1" ht="13.2">
      <c r="A4141"/>
    </row>
    <row r="4142" spans="1:1" ht="13.2">
      <c r="A4142"/>
    </row>
    <row r="4143" spans="1:1" ht="13.2">
      <c r="A4143"/>
    </row>
    <row r="4144" spans="1:1" ht="13.2">
      <c r="A4144"/>
    </row>
    <row r="4145" spans="1:1" ht="13.2">
      <c r="A4145"/>
    </row>
    <row r="4146" spans="1:1" ht="13.2">
      <c r="A4146"/>
    </row>
    <row r="4147" spans="1:1" ht="13.2">
      <c r="A4147"/>
    </row>
    <row r="4148" spans="1:1" ht="13.2">
      <c r="A4148"/>
    </row>
    <row r="4149" spans="1:1" ht="13.2">
      <c r="A4149"/>
    </row>
    <row r="4150" spans="1:1" ht="13.2">
      <c r="A4150"/>
    </row>
    <row r="4151" spans="1:1" ht="13.2">
      <c r="A4151"/>
    </row>
    <row r="4152" spans="1:1" ht="13.2">
      <c r="A4152"/>
    </row>
    <row r="4153" spans="1:1" ht="13.2">
      <c r="A4153"/>
    </row>
    <row r="4154" spans="1:1" ht="13.2">
      <c r="A4154"/>
    </row>
    <row r="4155" spans="1:1" ht="13.2">
      <c r="A4155"/>
    </row>
    <row r="4156" spans="1:1" ht="13.2">
      <c r="A4156"/>
    </row>
    <row r="4157" spans="1:1" ht="13.2">
      <c r="A4157"/>
    </row>
    <row r="4158" spans="1:1" ht="13.2">
      <c r="A4158"/>
    </row>
    <row r="4159" spans="1:1" ht="13.2">
      <c r="A4159"/>
    </row>
    <row r="4160" spans="1:1" ht="13.2">
      <c r="A4160"/>
    </row>
    <row r="4161" spans="1:1" ht="13.2">
      <c r="A4161"/>
    </row>
    <row r="4162" spans="1:1" ht="13.2">
      <c r="A4162"/>
    </row>
    <row r="4163" spans="1:1" ht="13.2">
      <c r="A4163"/>
    </row>
    <row r="4164" spans="1:1" ht="13.2">
      <c r="A4164"/>
    </row>
    <row r="4165" spans="1:1" ht="13.2">
      <c r="A4165"/>
    </row>
    <row r="4166" spans="1:1" ht="13.2">
      <c r="A4166"/>
    </row>
    <row r="4167" spans="1:1" ht="13.2">
      <c r="A4167"/>
    </row>
    <row r="4168" spans="1:1" ht="13.2">
      <c r="A4168"/>
    </row>
    <row r="4169" spans="1:1" ht="13.2">
      <c r="A4169"/>
    </row>
    <row r="4170" spans="1:1" ht="13.2">
      <c r="A4170"/>
    </row>
    <row r="4171" spans="1:1" ht="13.2">
      <c r="A4171"/>
    </row>
    <row r="4172" spans="1:1" ht="13.2">
      <c r="A4172"/>
    </row>
    <row r="4173" spans="1:1" ht="13.2">
      <c r="A4173"/>
    </row>
    <row r="4174" spans="1:1" ht="13.2">
      <c r="A4174"/>
    </row>
    <row r="4175" spans="1:1" ht="13.2">
      <c r="A4175"/>
    </row>
    <row r="4176" spans="1:1" ht="13.2">
      <c r="A4176"/>
    </row>
    <row r="4177" spans="1:1" ht="13.2">
      <c r="A4177"/>
    </row>
    <row r="4178" spans="1:1" ht="13.2">
      <c r="A4178"/>
    </row>
    <row r="4179" spans="1:1" ht="13.2">
      <c r="A4179"/>
    </row>
    <row r="4180" spans="1:1" ht="13.2">
      <c r="A4180"/>
    </row>
    <row r="4181" spans="1:1" ht="13.2">
      <c r="A4181"/>
    </row>
    <row r="4182" spans="1:1" ht="13.2">
      <c r="A4182"/>
    </row>
    <row r="4183" spans="1:1" ht="13.2">
      <c r="A4183"/>
    </row>
    <row r="4184" spans="1:1" ht="13.2">
      <c r="A4184"/>
    </row>
    <row r="4185" spans="1:1" ht="13.2">
      <c r="A4185"/>
    </row>
    <row r="4186" spans="1:1" ht="13.2">
      <c r="A4186"/>
    </row>
    <row r="4187" spans="1:1" ht="13.2">
      <c r="A4187"/>
    </row>
    <row r="4188" spans="1:1" ht="13.2">
      <c r="A4188"/>
    </row>
    <row r="4189" spans="1:1" ht="13.2">
      <c r="A4189"/>
    </row>
    <row r="4190" spans="1:1" ht="13.2">
      <c r="A4190"/>
    </row>
    <row r="4191" spans="1:1" ht="13.2">
      <c r="A4191"/>
    </row>
    <row r="4192" spans="1:1" ht="13.2">
      <c r="A4192"/>
    </row>
    <row r="4193" spans="1:1" ht="13.2">
      <c r="A4193"/>
    </row>
    <row r="4194" spans="1:1" ht="13.2">
      <c r="A4194"/>
    </row>
    <row r="4195" spans="1:1" ht="13.2">
      <c r="A4195"/>
    </row>
    <row r="4196" spans="1:1" ht="13.2">
      <c r="A4196"/>
    </row>
    <row r="4197" spans="1:1" ht="13.2">
      <c r="A4197"/>
    </row>
    <row r="4198" spans="1:1" ht="13.2">
      <c r="A4198"/>
    </row>
    <row r="4199" spans="1:1" ht="13.2">
      <c r="A4199"/>
    </row>
    <row r="4200" spans="1:1" ht="13.2">
      <c r="A4200"/>
    </row>
    <row r="4201" spans="1:1" ht="13.2">
      <c r="A4201"/>
    </row>
    <row r="4202" spans="1:1" ht="13.2">
      <c r="A4202"/>
    </row>
    <row r="4203" spans="1:1" ht="13.2">
      <c r="A4203"/>
    </row>
    <row r="4204" spans="1:1" ht="13.2">
      <c r="A4204"/>
    </row>
    <row r="4205" spans="1:1" ht="13.2">
      <c r="A4205"/>
    </row>
    <row r="4206" spans="1:1" ht="13.2">
      <c r="A4206"/>
    </row>
    <row r="4207" spans="1:1" ht="13.2">
      <c r="A4207"/>
    </row>
    <row r="4208" spans="1:1" ht="13.2">
      <c r="A4208"/>
    </row>
    <row r="4209" spans="1:1" ht="13.2">
      <c r="A4209"/>
    </row>
    <row r="4210" spans="1:1" ht="13.2">
      <c r="A4210"/>
    </row>
    <row r="4211" spans="1:1" ht="13.2">
      <c r="A4211"/>
    </row>
    <row r="4212" spans="1:1" ht="13.2">
      <c r="A4212"/>
    </row>
    <row r="4213" spans="1:1" ht="13.2">
      <c r="A4213"/>
    </row>
    <row r="4214" spans="1:1" ht="13.2">
      <c r="A4214"/>
    </row>
    <row r="4215" spans="1:1" ht="13.2">
      <c r="A4215"/>
    </row>
    <row r="4216" spans="1:1" ht="13.2">
      <c r="A4216"/>
    </row>
    <row r="4217" spans="1:1" ht="13.2">
      <c r="A4217"/>
    </row>
    <row r="4218" spans="1:1" ht="13.2">
      <c r="A4218"/>
    </row>
    <row r="4219" spans="1:1" ht="13.2">
      <c r="A4219"/>
    </row>
    <row r="4220" spans="1:1" ht="13.2">
      <c r="A4220"/>
    </row>
    <row r="4221" spans="1:1" ht="13.2">
      <c r="A4221"/>
    </row>
    <row r="4222" spans="1:1" ht="13.2">
      <c r="A4222"/>
    </row>
    <row r="4223" spans="1:1" ht="13.2">
      <c r="A4223"/>
    </row>
    <row r="4224" spans="1:1" ht="13.2">
      <c r="A4224"/>
    </row>
    <row r="4225" spans="1:1" ht="13.2">
      <c r="A4225"/>
    </row>
    <row r="4226" spans="1:1" ht="13.2">
      <c r="A4226"/>
    </row>
    <row r="4227" spans="1:1" ht="13.2">
      <c r="A4227"/>
    </row>
    <row r="4228" spans="1:1" ht="13.2">
      <c r="A4228"/>
    </row>
    <row r="4229" spans="1:1" ht="13.2">
      <c r="A4229"/>
    </row>
    <row r="4230" spans="1:1" ht="13.2">
      <c r="A4230"/>
    </row>
    <row r="4231" spans="1:1" ht="13.2">
      <c r="A4231"/>
    </row>
    <row r="4232" spans="1:1" ht="13.2">
      <c r="A4232"/>
    </row>
    <row r="4233" spans="1:1" ht="13.2">
      <c r="A4233"/>
    </row>
    <row r="4234" spans="1:1" ht="13.2">
      <c r="A4234"/>
    </row>
    <row r="4235" spans="1:1" ht="13.2">
      <c r="A4235"/>
    </row>
    <row r="4236" spans="1:1" ht="13.2">
      <c r="A4236"/>
    </row>
    <row r="4237" spans="1:1" ht="13.2">
      <c r="A4237"/>
    </row>
    <row r="4238" spans="1:1" ht="13.2">
      <c r="A4238"/>
    </row>
    <row r="4239" spans="1:1" ht="13.2">
      <c r="A4239"/>
    </row>
    <row r="4240" spans="1:1" ht="13.2">
      <c r="A4240"/>
    </row>
    <row r="4241" spans="1:1" ht="13.2">
      <c r="A4241"/>
    </row>
    <row r="4242" spans="1:1" ht="13.2">
      <c r="A4242"/>
    </row>
    <row r="4243" spans="1:1" ht="13.2">
      <c r="A4243"/>
    </row>
    <row r="4244" spans="1:1" ht="13.2">
      <c r="A4244"/>
    </row>
    <row r="4245" spans="1:1" ht="13.2">
      <c r="A4245"/>
    </row>
    <row r="4246" spans="1:1" ht="13.2">
      <c r="A4246"/>
    </row>
    <row r="4247" spans="1:1" ht="13.2">
      <c r="A4247"/>
    </row>
    <row r="4248" spans="1:1" ht="13.2">
      <c r="A4248"/>
    </row>
    <row r="4249" spans="1:1" ht="13.2">
      <c r="A4249"/>
    </row>
    <row r="4250" spans="1:1" ht="13.2">
      <c r="A4250"/>
    </row>
    <row r="4251" spans="1:1" ht="13.2">
      <c r="A4251"/>
    </row>
    <row r="4252" spans="1:1" ht="13.2">
      <c r="A4252"/>
    </row>
    <row r="4253" spans="1:1" ht="13.2">
      <c r="A4253"/>
    </row>
    <row r="4254" spans="1:1" ht="13.2">
      <c r="A4254"/>
    </row>
    <row r="4255" spans="1:1" ht="13.2">
      <c r="A4255"/>
    </row>
    <row r="4256" spans="1:1" ht="13.2">
      <c r="A4256"/>
    </row>
    <row r="4257" spans="1:1" ht="13.2">
      <c r="A4257"/>
    </row>
    <row r="4258" spans="1:1" ht="13.2">
      <c r="A4258"/>
    </row>
    <row r="4259" spans="1:1" ht="13.2">
      <c r="A4259"/>
    </row>
    <row r="4260" spans="1:1" ht="13.2">
      <c r="A4260"/>
    </row>
    <row r="4261" spans="1:1" ht="13.2">
      <c r="A4261"/>
    </row>
    <row r="4262" spans="1:1" ht="13.2">
      <c r="A4262"/>
    </row>
    <row r="4263" spans="1:1" ht="13.2">
      <c r="A4263"/>
    </row>
    <row r="4264" spans="1:1" ht="13.2">
      <c r="A4264"/>
    </row>
    <row r="4265" spans="1:1" ht="13.2">
      <c r="A4265"/>
    </row>
    <row r="4266" spans="1:1" ht="13.2">
      <c r="A4266"/>
    </row>
    <row r="4267" spans="1:1" ht="13.2">
      <c r="A4267"/>
    </row>
    <row r="4268" spans="1:1" ht="13.2">
      <c r="A4268"/>
    </row>
    <row r="4269" spans="1:1" ht="13.2">
      <c r="A4269"/>
    </row>
    <row r="4270" spans="1:1" ht="13.2">
      <c r="A4270"/>
    </row>
    <row r="4271" spans="1:1" ht="13.2">
      <c r="A4271"/>
    </row>
    <row r="4272" spans="1:1" ht="13.2">
      <c r="A4272"/>
    </row>
  </sheetData>
  <conditionalFormatting sqref="A4273:A1048576">
    <cfRule type="expression" dxfId="0" priority="1">
      <formula>$V4273="S"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L38" sqref="L38"/>
    </sheetView>
  </sheetViews>
  <sheetFormatPr defaultColWidth="9.109375" defaultRowHeight="13.2"/>
  <cols>
    <col min="1" max="1" width="17.44140625" customWidth="1"/>
    <col min="2" max="2" width="41" customWidth="1"/>
  </cols>
  <sheetData>
    <row r="1" spans="1:2" ht="13.8">
      <c r="A1" s="1" t="s">
        <v>5028</v>
      </c>
      <c r="B1" t="s">
        <v>5029</v>
      </c>
    </row>
    <row r="2" spans="1:2" ht="13.8">
      <c r="A2" s="1" t="s">
        <v>5030</v>
      </c>
      <c r="B2" t="s">
        <v>5031</v>
      </c>
    </row>
    <row r="3" spans="1:2" ht="13.8">
      <c r="A3" s="1" t="s">
        <v>12</v>
      </c>
      <c r="B3" t="s">
        <v>10</v>
      </c>
    </row>
    <row r="4" spans="1:2" ht="13.8">
      <c r="A4" s="1" t="s">
        <v>5032</v>
      </c>
      <c r="B4" t="s">
        <v>5033</v>
      </c>
    </row>
    <row r="5" spans="1:2" ht="13.8">
      <c r="A5" s="1" t="s">
        <v>1019</v>
      </c>
      <c r="B5" t="s">
        <v>1018</v>
      </c>
    </row>
    <row r="6" spans="1:2" ht="13.8">
      <c r="A6" s="1" t="s">
        <v>5034</v>
      </c>
      <c r="B6" t="s">
        <v>5035</v>
      </c>
    </row>
    <row r="7" spans="1:2" ht="13.8">
      <c r="A7" s="1" t="s">
        <v>0</v>
      </c>
      <c r="B7" t="s">
        <v>4761</v>
      </c>
    </row>
    <row r="8" spans="1:2" ht="13.8">
      <c r="A8" s="1" t="s">
        <v>1061</v>
      </c>
      <c r="B8" t="s">
        <v>4759</v>
      </c>
    </row>
    <row r="9" spans="1:2" ht="13.8">
      <c r="A9" s="1" t="s">
        <v>5036</v>
      </c>
      <c r="B9" t="s">
        <v>5037</v>
      </c>
    </row>
    <row r="10" spans="1:2" ht="13.8">
      <c r="A10" s="1" t="s">
        <v>1099</v>
      </c>
      <c r="B10" t="s">
        <v>1098</v>
      </c>
    </row>
    <row r="11" spans="1:2" ht="13.8">
      <c r="A11" s="1" t="s">
        <v>1143</v>
      </c>
      <c r="B11" t="s">
        <v>1141</v>
      </c>
    </row>
    <row r="12" spans="1:2" ht="13.8">
      <c r="A12" s="1" t="s">
        <v>5038</v>
      </c>
      <c r="B12" t="s">
        <v>5039</v>
      </c>
    </row>
    <row r="13" spans="1:2" ht="13.8">
      <c r="A13" s="1" t="s">
        <v>5040</v>
      </c>
      <c r="B13" t="s">
        <v>5041</v>
      </c>
    </row>
    <row r="14" spans="1:2" ht="13.8">
      <c r="A14" s="1" t="s">
        <v>1304</v>
      </c>
      <c r="B14" t="s">
        <v>1303</v>
      </c>
    </row>
    <row r="15" spans="1:2" ht="13.8">
      <c r="A15" s="1" t="s">
        <v>5042</v>
      </c>
      <c r="B15" t="s">
        <v>5043</v>
      </c>
    </row>
    <row r="16" spans="1:2" ht="13.8">
      <c r="A16" s="1" t="s">
        <v>5044</v>
      </c>
      <c r="B16" t="s">
        <v>5045</v>
      </c>
    </row>
    <row r="17" spans="1:2" ht="13.8">
      <c r="A17" s="1" t="s">
        <v>5046</v>
      </c>
      <c r="B17" t="s">
        <v>5047</v>
      </c>
    </row>
    <row r="18" spans="1:2" ht="13.8">
      <c r="A18" s="1" t="s">
        <v>1330</v>
      </c>
      <c r="B18" t="s">
        <v>1327</v>
      </c>
    </row>
    <row r="19" spans="1:2" ht="13.8">
      <c r="A19" s="1" t="s">
        <v>5048</v>
      </c>
      <c r="B19" t="s">
        <v>5049</v>
      </c>
    </row>
    <row r="20" spans="1:2" ht="13.8">
      <c r="A20" s="1" t="s">
        <v>2176</v>
      </c>
      <c r="B20" t="s">
        <v>4758</v>
      </c>
    </row>
    <row r="21" spans="1:2" ht="13.8">
      <c r="A21" s="1" t="s">
        <v>5050</v>
      </c>
      <c r="B21" t="s">
        <v>5051</v>
      </c>
    </row>
    <row r="22" spans="1:2" ht="13.8">
      <c r="A22" s="1" t="s">
        <v>2653</v>
      </c>
      <c r="B22" t="s">
        <v>4762</v>
      </c>
    </row>
    <row r="23" spans="1:2" ht="13.8">
      <c r="A23" s="1" t="s">
        <v>2215</v>
      </c>
      <c r="B23" t="s">
        <v>2214</v>
      </c>
    </row>
    <row r="24" spans="1:2" ht="13.8">
      <c r="A24" s="1" t="s">
        <v>2225</v>
      </c>
      <c r="B24" t="s">
        <v>1100</v>
      </c>
    </row>
    <row r="25" spans="1:2" ht="13.8">
      <c r="A25" s="1" t="s">
        <v>5052</v>
      </c>
      <c r="B25" t="s">
        <v>5053</v>
      </c>
    </row>
    <row r="26" spans="1:2" ht="13.8">
      <c r="A26" s="1" t="s">
        <v>5054</v>
      </c>
      <c r="B26" t="s">
        <v>5055</v>
      </c>
    </row>
    <row r="27" spans="1:2" ht="13.8">
      <c r="A27" s="1" t="s">
        <v>5056</v>
      </c>
      <c r="B27" t="s">
        <v>5057</v>
      </c>
    </row>
    <row r="28" spans="1:2" ht="13.8">
      <c r="A28" s="1" t="s">
        <v>5058</v>
      </c>
      <c r="B28" t="s">
        <v>5059</v>
      </c>
    </row>
    <row r="29" spans="1:2" ht="13.8">
      <c r="A29" s="1" t="s">
        <v>2292</v>
      </c>
      <c r="B29" t="s">
        <v>2291</v>
      </c>
    </row>
    <row r="30" spans="1:2" ht="13.8">
      <c r="A30" s="1" t="s">
        <v>5060</v>
      </c>
      <c r="B30" t="s">
        <v>5061</v>
      </c>
    </row>
    <row r="31" spans="1:2" ht="13.8">
      <c r="A31" s="1" t="s">
        <v>5062</v>
      </c>
      <c r="B31" t="s">
        <v>5063</v>
      </c>
    </row>
    <row r="32" spans="1:2" ht="13.8">
      <c r="A32" s="1" t="s">
        <v>5064</v>
      </c>
      <c r="B32" t="s">
        <v>5065</v>
      </c>
    </row>
    <row r="33" spans="1:2" ht="13.8">
      <c r="A33" s="1" t="s">
        <v>5066</v>
      </c>
      <c r="B33" t="s">
        <v>2329</v>
      </c>
    </row>
    <row r="34" spans="1:2" ht="13.8">
      <c r="A34" s="1" t="s">
        <v>5067</v>
      </c>
      <c r="B34" t="s">
        <v>5068</v>
      </c>
    </row>
    <row r="35" spans="1:2" ht="13.8">
      <c r="A35" s="1" t="s">
        <v>2381</v>
      </c>
      <c r="B35" t="s">
        <v>2380</v>
      </c>
    </row>
    <row r="36" spans="1:2" ht="13.8">
      <c r="A36" s="1" t="s">
        <v>5069</v>
      </c>
      <c r="B36" t="s">
        <v>5070</v>
      </c>
    </row>
    <row r="37" spans="1:2" ht="13.8">
      <c r="A37" s="1" t="s">
        <v>5071</v>
      </c>
      <c r="B37" t="s">
        <v>5072</v>
      </c>
    </row>
    <row r="38" spans="1:2" ht="13.8">
      <c r="A38" s="1" t="s">
        <v>5073</v>
      </c>
      <c r="B38" t="s">
        <v>5074</v>
      </c>
    </row>
    <row r="39" spans="1:2">
      <c r="A39" t="s">
        <v>1248</v>
      </c>
      <c r="B39" t="s">
        <v>1230</v>
      </c>
    </row>
    <row r="40" spans="1:2">
      <c r="A40" t="s">
        <v>5075</v>
      </c>
      <c r="B40" t="s">
        <v>5076</v>
      </c>
    </row>
    <row r="41" spans="1:2">
      <c r="A41" t="s">
        <v>5077</v>
      </c>
      <c r="B41" t="s">
        <v>5078</v>
      </c>
    </row>
    <row r="42" spans="1:2">
      <c r="A42" t="s">
        <v>5079</v>
      </c>
      <c r="B42" t="s">
        <v>5080</v>
      </c>
    </row>
    <row r="43" spans="1:2">
      <c r="A43" t="s">
        <v>5081</v>
      </c>
      <c r="B43" t="s">
        <v>5082</v>
      </c>
    </row>
    <row r="44" spans="1:2">
      <c r="A44" t="s">
        <v>1286</v>
      </c>
      <c r="B44" t="s">
        <v>1285</v>
      </c>
    </row>
    <row r="45" spans="1:2">
      <c r="A45" t="s">
        <v>1288</v>
      </c>
      <c r="B45" t="s">
        <v>1287</v>
      </c>
    </row>
    <row r="46" spans="1:2">
      <c r="A46" t="s">
        <v>2331</v>
      </c>
      <c r="B46" t="s">
        <v>2329</v>
      </c>
    </row>
    <row r="47" spans="1:2">
      <c r="A47" t="s">
        <v>5083</v>
      </c>
      <c r="B47" t="s">
        <v>2205</v>
      </c>
    </row>
    <row r="48" spans="1:2">
      <c r="A48" t="s">
        <v>2201</v>
      </c>
      <c r="B48" t="s">
        <v>2200</v>
      </c>
    </row>
    <row r="49" spans="1:2">
      <c r="A49" t="s">
        <v>2205</v>
      </c>
      <c r="B49" t="s">
        <v>2205</v>
      </c>
    </row>
    <row r="50" spans="1:2">
      <c r="A50" t="s">
        <v>2180</v>
      </c>
      <c r="B50" t="s">
        <v>2377</v>
      </c>
    </row>
    <row r="51" spans="1:2">
      <c r="A51" t="s">
        <v>2651</v>
      </c>
      <c r="B51" t="s">
        <v>2650</v>
      </c>
    </row>
    <row r="52" spans="1:2">
      <c r="A52" t="s">
        <v>2322</v>
      </c>
      <c r="B52" t="s">
        <v>2321</v>
      </c>
    </row>
    <row r="53" spans="1:2">
      <c r="A53" t="s">
        <v>2207</v>
      </c>
      <c r="B53" t="s">
        <v>2206</v>
      </c>
    </row>
    <row r="54" spans="1:2">
      <c r="A54" t="s">
        <v>2648</v>
      </c>
      <c r="B54" t="s">
        <v>2648</v>
      </c>
    </row>
    <row r="55" spans="1:2">
      <c r="A55" t="s">
        <v>2174</v>
      </c>
      <c r="B55" t="s">
        <v>2173</v>
      </c>
    </row>
    <row r="56" spans="1:2">
      <c r="A56" t="s">
        <v>2643</v>
      </c>
      <c r="B56" t="s">
        <v>2642</v>
      </c>
    </row>
    <row r="57" spans="1:2">
      <c r="A57" t="s">
        <v>2646</v>
      </c>
      <c r="B57" t="s">
        <v>2645</v>
      </c>
    </row>
    <row r="58" spans="1:2">
      <c r="A58" t="s">
        <v>1025</v>
      </c>
      <c r="B58" t="s">
        <v>4760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E9389929DE14EABCA97F504B3A546" ma:contentTypeVersion="15" ma:contentTypeDescription="Create a new document." ma:contentTypeScope="" ma:versionID="e4ed3db31caf34ade1586e582c935fd7">
  <xsd:schema xmlns:xsd="http://www.w3.org/2001/XMLSchema" xmlns:xs="http://www.w3.org/2001/XMLSchema" xmlns:p="http://schemas.microsoft.com/office/2006/metadata/properties" xmlns:ns3="387a1a4e-3dac-402f-81a9-3ca322112a4a" xmlns:ns4="b99dd78c-f48c-4deb-b529-bd8697efa9c6" targetNamespace="http://schemas.microsoft.com/office/2006/metadata/properties" ma:root="true" ma:fieldsID="e43101ae220aad58866025336575d292" ns3:_="" ns4:_="">
    <xsd:import namespace="387a1a4e-3dac-402f-81a9-3ca322112a4a"/>
    <xsd:import namespace="b99dd78c-f48c-4deb-b529-bd8697efa9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a1a4e-3dac-402f-81a9-3ca322112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dd78c-f48c-4deb-b529-bd8697efa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7a1a4e-3dac-402f-81a9-3ca322112a4a" xsi:nil="true"/>
  </documentManagement>
</p:properties>
</file>

<file path=customXml/itemProps1.xml><?xml version="1.0" encoding="utf-8"?>
<ds:datastoreItem xmlns:ds="http://schemas.openxmlformats.org/officeDocument/2006/customXml" ds:itemID="{B6A7E5E7-0356-4AC5-85FA-BAE680D5F876}">
  <ds:schemaRefs/>
</ds:datastoreItem>
</file>

<file path=customXml/itemProps2.xml><?xml version="1.0" encoding="utf-8"?>
<ds:datastoreItem xmlns:ds="http://schemas.openxmlformats.org/officeDocument/2006/customXml" ds:itemID="{73C5488E-7126-4ADB-9959-9818C7E6B0A4}">
  <ds:schemaRefs/>
</ds:datastoreItem>
</file>

<file path=customXml/itemProps3.xml><?xml version="1.0" encoding="utf-8"?>
<ds:datastoreItem xmlns:ds="http://schemas.openxmlformats.org/officeDocument/2006/customXml" ds:itemID="{95CF262E-1803-4D73-844A-FBD7C42794F7}">
  <ds:schemaRefs>
    <ds:schemaRef ds:uri="387a1a4e-3dac-402f-81a9-3ca322112a4a"/>
    <ds:schemaRef ds:uri="http://www.w3.org/XML/1998/namespace"/>
    <ds:schemaRef ds:uri="b99dd78c-f48c-4deb-b529-bd8697efa9c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Arch. &amp; ID</vt:lpstr>
      <vt:lpstr>Sheet5</vt:lpstr>
      <vt:lpstr>Internal</vt:lpstr>
      <vt:lpstr>Sheet6</vt:lpstr>
      <vt:lpstr>External</vt:lpstr>
      <vt:lpstr>Building Summary</vt:lpstr>
      <vt:lpstr>Monthly Performance</vt:lpstr>
      <vt:lpstr>SC Performance</vt:lpstr>
      <vt:lpstr>Consultant Performance</vt:lpstr>
      <vt:lpstr>Sheet4</vt:lpstr>
      <vt:lpstr>Sheet3</vt:lpstr>
      <vt:lpstr>Sheet1</vt:lpstr>
      <vt:lpstr>Sheet2</vt:lpstr>
      <vt:lpstr>'Arch. &amp; ID'!Building</vt:lpstr>
      <vt:lpstr>'Arch. &amp; ID'!Discipline</vt:lpstr>
      <vt:lpstr>'Arch. &amp; ID'!Print_Area</vt:lpstr>
      <vt:lpstr>'Building Summary'!Print_Area</vt:lpstr>
      <vt:lpstr>'Consultant Performance'!Print_Area</vt:lpstr>
      <vt:lpstr>'Monthly Performance'!Print_Area</vt:lpstr>
      <vt:lpstr>'Arch. &amp; ID'!Print_Titles</vt:lpstr>
      <vt:lpstr>'Building Summary'!Print_Titles</vt:lpstr>
    </vt:vector>
  </TitlesOfParts>
  <Company>ALEC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Transmittals Log</dc:title>
  <dc:creator>m.heronmiah@urbacon-intl.com</dc:creator>
  <cp:lastModifiedBy>Sherif</cp:lastModifiedBy>
  <cp:lastPrinted>2025-06-25T08:35:27Z</cp:lastPrinted>
  <dcterms:created xsi:type="dcterms:W3CDTF">2009-03-11T06:08:00Z</dcterms:created>
  <dcterms:modified xsi:type="dcterms:W3CDTF">2025-07-10T08:37:54Z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0x0101002E1E9389929DE14EABCA97F504B3A546</vt:lpwstr>
  </property>
  <property fmtid="{D5CDD505-2E9C-101B-9397-08002B2CF9AE}" pid="3" name="KSOProductBuildVer">
    <vt:lpwstr>1033-12.2.0.19805</vt:lpwstr>
  </property>
  <property fmtid="{D5CDD505-2E9C-101B-9397-08002B2CF9AE}" pid="4" name="ICV">
    <vt:lpwstr>B4387DF8A88A4DF0B399FB8BF148E562_12</vt:lpwstr>
  </property>
</Properties>
</file>