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<sst xmlns="http://schemas.openxmlformats.org/spreadsheetml/2006/main" uniqueCount="34">
  <si>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Lead Provider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</si>
  <si>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</si>
  <si>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</si>
  <si>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</si>
  <si>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</si>
  <si>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</si>
  <si>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</si>
  <si>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</si>
  <si>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</si>
  <si>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</si>
  <si>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</si>
  <si>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</si>
  <si>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</si>
  <si>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YTD</t>
  </si>
  <si>
    <t>AutoTrader.com</t>
  </si>
  <si>
    <t>2012 Phone Leads</t>
  </si>
  <si>
    <t>2012 Web Leads</t>
  </si>
  <si>
    <t>2012 Total Visitors</t>
  </si>
  <si>
    <t>2012 Total Leads</t>
  </si>
  <si>
    <t>2013 Kelly Blue Book Leads</t>
  </si>
  <si>
    <t>2013 Phone Leads</t>
  </si>
  <si>
    <t>2013 Web Leads</t>
  </si>
  <si>
    <t xml:space="preserve"> </t>
  </si>
  <si>
    <t>2013 Total Visitors</t>
  </si>
  <si>
    <t>2013 Total Leads</t>
  </si>
  <si>
    <t>2013 Conversion Ratio</t>
  </si>
  <si>
    <t>2013 Cost</t>
  </si>
  <si>
    <t>2013 Cost per lead</t>
  </si>
  <si>
    <t>&amp;nbsp;</t>
  </si>
  <si>
    <t>Cars.com</t>
  </si>
  <si>
    <t>Dealer.com</t>
  </si>
  <si>
    <t>2012 Website Unique Visitors</t>
  </si>
  <si>
    <t>2012 Kelly Blue Book Leads</t>
  </si>
  <si>
    <t>2013 Website Unique Visitors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</si>
</sst>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9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/>
      <c r="C2"/>
      <c r="D2"/>
      <c r="E2"/>
      <c r="F2"/>
      <c r="G2"/>
      <c r="H2"/>
      <c r="I2"/>
      <c r="J2"/>
      <c r="K2"/>
      <c r="L2"/>
      <c r="M2"/>
      <c r="N2"/>
    </row>
    <row r="3" spans="1:14">
      <c r="A3" t="s">
        <v>15</v>
      </c>
      <c r="B3"/>
      <c r="C3">
        <v>31</v>
      </c>
      <c r="D3">
        <v>24</v>
      </c>
      <c r="E3">
        <v>13</v>
      </c>
      <c r="F3">
        <v>22</v>
      </c>
      <c r="G3">
        <v>18</v>
      </c>
      <c r="H3">
        <v>16</v>
      </c>
      <c r="I3">
        <v>41</v>
      </c>
      <c r="J3">
        <v>15</v>
      </c>
      <c r="K3">
        <v>33</v>
      </c>
      <c r="L3">
        <v>39</v>
      </c>
      <c r="M3"/>
      <c r="N3">
        <f>SUM(B3,C3,D3,E3,F3,G3,H3,I3,J3,K3,L3,M3)</f>
        <v>252</v>
      </c>
    </row>
    <row r="4" spans="1:14">
      <c r="A4" t="s">
        <v>16</v>
      </c>
      <c r="B4"/>
      <c r="C4">
        <v>24</v>
      </c>
      <c r="D4">
        <v>18</v>
      </c>
      <c r="E4">
        <v>8</v>
      </c>
      <c r="F4">
        <v>15</v>
      </c>
      <c r="G4">
        <v>17</v>
      </c>
      <c r="H4">
        <v>25</v>
      </c>
      <c r="I4">
        <v>50</v>
      </c>
      <c r="J4">
        <v>41</v>
      </c>
      <c r="K4">
        <v>38</v>
      </c>
      <c r="L4">
        <v>51</v>
      </c>
      <c r="M4"/>
      <c r="N4">
        <f>SUM(B4,C4,D4,E4,F4,G4,H4,I4,J4,K4,L4,M4)</f>
        <v>287</v>
      </c>
    </row>
    <row r="5" spans="1:14">
      <c r="A5" t="s">
        <v>17</v>
      </c>
      <c r="B5">
        <f>SUM(0)</f>
        <v>0</v>
      </c>
      <c r="C5">
        <f>SUM(0)</f>
        <v>0</v>
      </c>
      <c r="D5">
        <f>SUM(0)</f>
        <v>0</v>
      </c>
      <c r="E5">
        <f>SUM(0)</f>
        <v>0</v>
      </c>
      <c r="F5">
        <f>SUM(0)</f>
        <v>0</v>
      </c>
      <c r="G5">
        <f>SUM(0)</f>
        <v>0</v>
      </c>
      <c r="H5">
        <f>SUM(0)</f>
        <v>0</v>
      </c>
      <c r="I5">
        <f>SUM(0)</f>
        <v>0</v>
      </c>
      <c r="J5">
        <f>SUM(0)</f>
        <v>0</v>
      </c>
      <c r="K5">
        <f>SUM(0)</f>
        <v>0</v>
      </c>
      <c r="L5">
        <f>SUM(0)</f>
        <v>0</v>
      </c>
      <c r="M5">
        <f>SUM(0)</f>
        <v>0</v>
      </c>
      <c r="N5">
        <f>SUM(B5,C5,D5,E5,F5,G5,H5,I5,J5,K5,L5,M5)</f>
        <v>0</v>
      </c>
    </row>
    <row r="6" spans="1:14">
      <c r="A6" t="s">
        <v>18</v>
      </c>
      <c r="B6">
        <f>SUM(B3,B4)</f>
        <v>0</v>
      </c>
      <c r="C6">
        <f>SUM(C3,C4)</f>
        <v>55</v>
      </c>
      <c r="D6">
        <f>SUM(D3,D4)</f>
        <v>42</v>
      </c>
      <c r="E6">
        <f>SUM(E3,E4)</f>
        <v>21</v>
      </c>
      <c r="F6">
        <f>SUM(F3,F4)</f>
        <v>37</v>
      </c>
      <c r="G6">
        <f>SUM(G3,G4)</f>
        <v>35</v>
      </c>
      <c r="H6">
        <f>SUM(H3,H4)</f>
        <v>41</v>
      </c>
      <c r="I6">
        <f>SUM(I3,I4)</f>
        <v>91</v>
      </c>
      <c r="J6">
        <f>SUM(J3,J4)</f>
        <v>56</v>
      </c>
      <c r="K6">
        <f>SUM(K3,K4)</f>
        <v>71</v>
      </c>
      <c r="L6">
        <f>SUM(L3,L4)</f>
        <v>90</v>
      </c>
      <c r="M6">
        <f>SUM(M3,M4)</f>
        <v>0</v>
      </c>
      <c r="N6">
        <f>SUM(B6,C6,D6,E6,F6,G6,H6,I6,J6,K6,L6,M6)</f>
        <v>539</v>
      </c>
    </row>
    <row r="7" spans="1:14">
      <c r="A7" t="s">
        <v>19</v>
      </c>
      <c r="B7"/>
      <c r="C7"/>
      <c r="D7">
        <v>35634</v>
      </c>
      <c r="E7"/>
      <c r="F7"/>
      <c r="G7"/>
      <c r="H7"/>
      <c r="I7"/>
      <c r="J7"/>
      <c r="K7"/>
      <c r="L7"/>
      <c r="M7"/>
      <c r="N7">
        <f>SUM(B7,C7,D7,E7,F7,G7,H7,I7,J7,K7,L7,M7)</f>
        <v>35634</v>
      </c>
    </row>
    <row r="8" spans="1:14">
      <c r="A8" t="s">
        <v>20</v>
      </c>
      <c r="B8"/>
      <c r="C8"/>
      <c r="D8">
        <v>45</v>
      </c>
      <c r="E8"/>
      <c r="F8"/>
      <c r="G8"/>
      <c r="H8"/>
      <c r="I8"/>
      <c r="J8"/>
      <c r="K8"/>
      <c r="L8"/>
      <c r="M8"/>
      <c r="N8">
        <f>SUM(B8,C8,D8,E8,F8,G8,H8,I8,J8,K8,L8,M8)</f>
        <v>45</v>
      </c>
    </row>
    <row r="9" spans="1:14">
      <c r="A9" t="s">
        <v>21</v>
      </c>
      <c r="B9"/>
      <c r="C9"/>
      <c r="D9">
        <v>54</v>
      </c>
      <c r="E9">
        <v>600</v>
      </c>
      <c r="F9"/>
      <c r="G9"/>
      <c r="H9"/>
      <c r="I9"/>
      <c r="J9"/>
      <c r="K9"/>
      <c r="L9"/>
      <c r="M9"/>
      <c r="N9">
        <f>SUM(B9,C9,D9,E9,F9,G9,H9,I9,J9,K9,L9,M9)</f>
        <v>654</v>
      </c>
    </row>
    <row r="10" spans="1:14">
      <c r="A10" t="s">
        <v>22</v>
      </c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>
      <c r="A11" t="s">
        <v>23</v>
      </c>
      <c r="B11">
        <f>SUM(0)</f>
        <v>0</v>
      </c>
      <c r="C11">
        <f>SUM(0)</f>
        <v>0</v>
      </c>
      <c r="D11">
        <f>SUM(0)</f>
        <v>0</v>
      </c>
      <c r="E11">
        <f>SUM(0)</f>
        <v>0</v>
      </c>
      <c r="F11">
        <f>SUM(0)</f>
        <v>0</v>
      </c>
      <c r="G11">
        <f>SUM(0)</f>
        <v>0</v>
      </c>
      <c r="H11">
        <f>SUM(0)</f>
        <v>0</v>
      </c>
      <c r="I11">
        <f>SUM(0)</f>
        <v>0</v>
      </c>
      <c r="J11">
        <f>SUM(0)</f>
        <v>0</v>
      </c>
      <c r="K11">
        <f>SUM(0)</f>
        <v>0</v>
      </c>
      <c r="L11">
        <f>SUM(0)</f>
        <v>0</v>
      </c>
      <c r="M11">
        <f>SUM(0)</f>
        <v>0</v>
      </c>
      <c r="N11">
        <f>SUM(B11,C11,D11,E11,F11,G11,H11,I11,J11,K11,L11,M11)</f>
        <v>0</v>
      </c>
    </row>
    <row r="12" spans="1:14">
      <c r="A12" t="s">
        <v>24</v>
      </c>
      <c r="B12">
        <f>SUM(B7,B8,B9)</f>
        <v>0</v>
      </c>
      <c r="C12">
        <f>SUM(C7,C8,C9)</f>
        <v>0</v>
      </c>
      <c r="D12">
        <f>SUM(D7,D8,D9)</f>
        <v>35733</v>
      </c>
      <c r="E12">
        <f>SUM(E7,E8,E9)</f>
        <v>600</v>
      </c>
      <c r="F12">
        <f>SUM(F7,F8,F9)</f>
        <v>0</v>
      </c>
      <c r="G12">
        <f>SUM(G7,G8,G9)</f>
        <v>0</v>
      </c>
      <c r="H12">
        <f>SUM(H7,H8,H9)</f>
        <v>0</v>
      </c>
      <c r="I12">
        <f>SUM(I7,I8,I9)</f>
        <v>0</v>
      </c>
      <c r="J12">
        <f>SUM(J7,J8,J9)</f>
        <v>0</v>
      </c>
      <c r="K12">
        <f>SUM(K7,K8,K9)</f>
        <v>0</v>
      </c>
      <c r="L12">
        <f>SUM(L7,L8,L9)</f>
        <v>0</v>
      </c>
      <c r="M12">
        <f>SUM(M7,M8,M9)</f>
        <v>0</v>
      </c>
      <c r="N12">
        <f>SUM(B12,C12,D12,E12,F12,G12,H12,I12,J12,K12,L12,M12)</f>
        <v>36333</v>
      </c>
    </row>
    <row r="13" spans="1:14">
      <c r="A13" t="s">
        <v>25</v>
      </c>
      <c r="B13" t="str">
        <f>SUM(B12)/SUM(B11)*100</f>
        <v>0</v>
      </c>
      <c r="C13" t="str">
        <f>SUM(C12)/SUM(C11)*100</f>
        <v>0</v>
      </c>
      <c r="D13" t="str">
        <f>SUM(D12)/SUM(D11)*100</f>
        <v>0</v>
      </c>
      <c r="E13" t="str">
        <f>SUM(E12)/SUM(E11)*100</f>
        <v>0</v>
      </c>
      <c r="F13" t="str">
        <f>SUM(F12)/SUM(F11)*100</f>
        <v>0</v>
      </c>
      <c r="G13" t="str">
        <f>SUM(G12)/SUM(G11)*100</f>
        <v>0</v>
      </c>
      <c r="H13" t="str">
        <f>SUM(H12)/SUM(H11)*100</f>
        <v>0</v>
      </c>
      <c r="I13" t="str">
        <f>SUM(I12)/SUM(I11)*100</f>
        <v>0</v>
      </c>
      <c r="J13" t="str">
        <f>SUM(J12)/SUM(J11)*100</f>
        <v>0</v>
      </c>
      <c r="K13" t="str">
        <f>SUM(K12)/SUM(K11)*100</f>
        <v>0</v>
      </c>
      <c r="L13" t="str">
        <f>SUM(L12)/SUM(L11)*100</f>
        <v>0</v>
      </c>
      <c r="M13" t="str">
        <f>SUM(M12)/SUM(M11)*100</f>
        <v>0</v>
      </c>
      <c r="N13" t="str">
        <f>AVERAGE(B13,C13,D13,E13,F13,G13,H13,I13,J13,K13,L13,M13)</f>
        <v>0</v>
      </c>
    </row>
    <row r="14" spans="1:14">
      <c r="A14" t="s">
        <v>26</v>
      </c>
      <c r="B14"/>
      <c r="C14"/>
      <c r="D14">
        <v>500</v>
      </c>
      <c r="E14">
        <v>500</v>
      </c>
      <c r="F14"/>
      <c r="G14"/>
      <c r="H14"/>
      <c r="I14"/>
      <c r="J14"/>
      <c r="K14"/>
      <c r="L14"/>
      <c r="M14"/>
      <c r="N14">
        <f>SUM(B14,C14,D14,E14,F14,G14,H14,I14,J14,K14,L14,M14)</f>
        <v>1000</v>
      </c>
    </row>
    <row r="15" spans="1:14">
      <c r="A15" t="s">
        <v>27</v>
      </c>
      <c r="B15" t="str">
        <f>B14/B12</f>
        <v>0</v>
      </c>
      <c r="C15" t="str">
        <f>C14/C12</f>
        <v>0</v>
      </c>
      <c r="D15">
        <f>D14/D12</f>
        <v>0.01399266784205077</v>
      </c>
      <c r="E15">
        <f>E14/E12</f>
        <v>0.8333333333333334</v>
      </c>
      <c r="F15" t="str">
        <f>F14/F12</f>
        <v>0</v>
      </c>
      <c r="G15" t="str">
        <f>G14/G12</f>
        <v>0</v>
      </c>
      <c r="H15" t="str">
        <f>H14/H12</f>
        <v>0</v>
      </c>
      <c r="I15" t="str">
        <f>I14/I12</f>
        <v>0</v>
      </c>
      <c r="J15" t="str">
        <f>J14/J12</f>
        <v>0</v>
      </c>
      <c r="K15" t="str">
        <f>K14/K12</f>
        <v>0</v>
      </c>
      <c r="L15" t="str">
        <f>L14/L12</f>
        <v>0</v>
      </c>
      <c r="M15" t="str">
        <f>M14/M12</f>
        <v>0</v>
      </c>
      <c r="N15">
        <f>SUM(B15,C15,D15,E15,F15,G15,H15,I15,J15,K15,L15,M15)</f>
        <v>0.8473260011753841</v>
      </c>
    </row>
    <row r="16" spans="1:14">
      <c r="A16" t="s">
        <v>28</v>
      </c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>
      <c r="A17" t="s">
        <v>29</v>
      </c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A18" t="s">
        <v>15</v>
      </c>
      <c r="B18">
        <v>888</v>
      </c>
      <c r="C18">
        <v>159</v>
      </c>
      <c r="D18">
        <v>124</v>
      </c>
      <c r="E18">
        <v>84</v>
      </c>
      <c r="F18">
        <v>182</v>
      </c>
      <c r="G18">
        <v>212</v>
      </c>
      <c r="H18">
        <v>219</v>
      </c>
      <c r="I18">
        <v>247</v>
      </c>
      <c r="J18">
        <v>172</v>
      </c>
      <c r="K18">
        <v>191</v>
      </c>
      <c r="L18">
        <v>180</v>
      </c>
      <c r="M18"/>
      <c r="N18">
        <f>SUM(B18,C18,D18,E18,F18,G18,H18,I18,J18,K18,L18,M18)</f>
        <v>2658</v>
      </c>
    </row>
    <row r="19" spans="1:14">
      <c r="A19" t="s">
        <v>16</v>
      </c>
      <c r="B19"/>
      <c r="C19">
        <v>16</v>
      </c>
      <c r="D19">
        <v>12</v>
      </c>
      <c r="E19">
        <v>7</v>
      </c>
      <c r="F19">
        <v>31</v>
      </c>
      <c r="G19">
        <v>37</v>
      </c>
      <c r="H19">
        <v>35</v>
      </c>
      <c r="I19">
        <v>35</v>
      </c>
      <c r="J19">
        <v>23</v>
      </c>
      <c r="K19">
        <v>25</v>
      </c>
      <c r="L19">
        <v>24</v>
      </c>
      <c r="M19"/>
      <c r="N19">
        <f>SUM(B19,C19,D19,E19,F19,G19,H19,I19,J19,K19,L19,M19)</f>
        <v>245</v>
      </c>
    </row>
    <row r="20" spans="1:14">
      <c r="A20" t="s">
        <v>17</v>
      </c>
      <c r="B20">
        <f>SUM(0)</f>
        <v>0</v>
      </c>
      <c r="C20">
        <f>SUM(0)</f>
        <v>0</v>
      </c>
      <c r="D20">
        <f>SUM(0)</f>
        <v>0</v>
      </c>
      <c r="E20">
        <f>SUM(0)</f>
        <v>0</v>
      </c>
      <c r="F20">
        <f>SUM(0)</f>
        <v>0</v>
      </c>
      <c r="G20">
        <f>SUM(0)</f>
        <v>0</v>
      </c>
      <c r="H20">
        <f>SUM(0)</f>
        <v>0</v>
      </c>
      <c r="I20">
        <f>SUM(0)</f>
        <v>0</v>
      </c>
      <c r="J20">
        <f>SUM(0)</f>
        <v>0</v>
      </c>
      <c r="K20">
        <f>SUM(0)</f>
        <v>0</v>
      </c>
      <c r="L20">
        <f>SUM(0)</f>
        <v>0</v>
      </c>
      <c r="M20">
        <f>SUM(0)</f>
        <v>0</v>
      </c>
      <c r="N20">
        <f>SUM(B20,C20,D20,E20,F20,G20,H20,I20,J20,K20,L20,M20)</f>
        <v>0</v>
      </c>
    </row>
    <row r="21" spans="1:14">
      <c r="A21" t="s">
        <v>18</v>
      </c>
      <c r="B21">
        <f>SUM(B18,B19)</f>
        <v>888</v>
      </c>
      <c r="C21">
        <f>SUM(C18,C19)</f>
        <v>175</v>
      </c>
      <c r="D21">
        <f>SUM(D18,D19)</f>
        <v>136</v>
      </c>
      <c r="E21">
        <f>SUM(E18,E19)</f>
        <v>91</v>
      </c>
      <c r="F21">
        <f>SUM(F18,F19)</f>
        <v>213</v>
      </c>
      <c r="G21">
        <f>SUM(G18,G19)</f>
        <v>249</v>
      </c>
      <c r="H21">
        <f>SUM(H18,H19)</f>
        <v>254</v>
      </c>
      <c r="I21">
        <f>SUM(I18,I19)</f>
        <v>282</v>
      </c>
      <c r="J21">
        <f>SUM(J18,J19)</f>
        <v>195</v>
      </c>
      <c r="K21">
        <f>SUM(K18,K19)</f>
        <v>216</v>
      </c>
      <c r="L21">
        <f>SUM(L18,L19)</f>
        <v>204</v>
      </c>
      <c r="M21">
        <f>SUM(M18,M19)</f>
        <v>0</v>
      </c>
      <c r="N21">
        <f>SUM(B21,C21,D21,E21,F21,G21,H21,I21,J21,K21,L21,M21)</f>
        <v>2903</v>
      </c>
    </row>
    <row r="22" spans="1:14">
      <c r="A22" t="s">
        <v>19</v>
      </c>
      <c r="B22"/>
      <c r="C22"/>
      <c r="D22">
        <v>454</v>
      </c>
      <c r="E22"/>
      <c r="F22"/>
      <c r="G22"/>
      <c r="H22"/>
      <c r="I22"/>
      <c r="J22"/>
      <c r="K22"/>
      <c r="L22"/>
      <c r="M22"/>
      <c r="N22">
        <f>SUM(B22,C22,D22,E22,F22,G22,H22,I22,J22,K22,L22,M22)</f>
        <v>454</v>
      </c>
    </row>
    <row r="23" spans="1:14">
      <c r="A23" t="s">
        <v>20</v>
      </c>
      <c r="B23"/>
      <c r="C23"/>
      <c r="D23">
        <v>3453</v>
      </c>
      <c r="E23"/>
      <c r="F23"/>
      <c r="G23"/>
      <c r="H23"/>
      <c r="I23"/>
      <c r="J23"/>
      <c r="K23"/>
      <c r="L23"/>
      <c r="M23"/>
      <c r="N23">
        <f>SUM(B23,C23,D23,E23,F23,G23,H23,I23,J23,K23,L23,M23)</f>
        <v>3453</v>
      </c>
    </row>
    <row r="24" spans="1:14">
      <c r="A24" t="s">
        <v>21</v>
      </c>
      <c r="B24"/>
      <c r="C24"/>
      <c r="D24">
        <v>43</v>
      </c>
      <c r="E24"/>
      <c r="F24"/>
      <c r="G24"/>
      <c r="H24"/>
      <c r="I24"/>
      <c r="J24"/>
      <c r="K24"/>
      <c r="L24"/>
      <c r="M24"/>
      <c r="N24">
        <f>SUM(B24,C24,D24,E24,F24,G24,H24,I24,J24,K24,L24,M24)</f>
        <v>43</v>
      </c>
    </row>
    <row r="25" spans="1:14">
      <c r="A25" t="s">
        <v>22</v>
      </c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>
      <c r="A26" t="s">
        <v>23</v>
      </c>
      <c r="B26">
        <f>SUM(0)</f>
        <v>0</v>
      </c>
      <c r="C26">
        <f>SUM(0)</f>
        <v>0</v>
      </c>
      <c r="D26">
        <f>SUM(0)</f>
        <v>0</v>
      </c>
      <c r="E26">
        <f>SUM(0)</f>
        <v>0</v>
      </c>
      <c r="F26">
        <f>SUM(0)</f>
        <v>0</v>
      </c>
      <c r="G26">
        <f>SUM(0)</f>
        <v>0</v>
      </c>
      <c r="H26">
        <f>SUM(0)</f>
        <v>0</v>
      </c>
      <c r="I26">
        <f>SUM(0)</f>
        <v>0</v>
      </c>
      <c r="J26">
        <f>SUM(0)</f>
        <v>0</v>
      </c>
      <c r="K26">
        <f>SUM(0)</f>
        <v>0</v>
      </c>
      <c r="L26">
        <f>SUM(0)</f>
        <v>0</v>
      </c>
      <c r="M26">
        <f>SUM(0)</f>
        <v>0</v>
      </c>
      <c r="N26">
        <f>SUM(B26,C26,D26,E26,F26,G26,H26,I26,J26,K26,L26,M26)</f>
        <v>0</v>
      </c>
    </row>
    <row r="27" spans="1:14">
      <c r="A27" t="s">
        <v>24</v>
      </c>
      <c r="B27">
        <f>SUM(B22,B23,B24)</f>
        <v>0</v>
      </c>
      <c r="C27">
        <f>SUM(C22,C23,C24)</f>
        <v>0</v>
      </c>
      <c r="D27">
        <f>SUM(D22,D23,D24)</f>
        <v>3950</v>
      </c>
      <c r="E27">
        <f>SUM(E22,E23,E24)</f>
        <v>0</v>
      </c>
      <c r="F27">
        <f>SUM(F22,F23,F24)</f>
        <v>0</v>
      </c>
      <c r="G27">
        <f>SUM(G22,G23,G24)</f>
        <v>0</v>
      </c>
      <c r="H27">
        <f>SUM(H22,H23,H24)</f>
        <v>0</v>
      </c>
      <c r="I27">
        <f>SUM(I22,I23,I24)</f>
        <v>0</v>
      </c>
      <c r="J27">
        <f>SUM(J22,J23,J24)</f>
        <v>0</v>
      </c>
      <c r="K27">
        <f>SUM(K22,K23,K24)</f>
        <v>0</v>
      </c>
      <c r="L27">
        <f>SUM(L22,L23,L24)</f>
        <v>0</v>
      </c>
      <c r="M27">
        <f>SUM(M22,M23,M24)</f>
        <v>0</v>
      </c>
      <c r="N27">
        <f>SUM(B27,C27,D27,E27,F27,G27,H27,I27,J27,K27,L27,M27)</f>
        <v>3950</v>
      </c>
    </row>
    <row r="28" spans="1:14">
      <c r="A28" t="s">
        <v>25</v>
      </c>
      <c r="B28" t="str">
        <f>SUM(B27)/SUM(B26)*100</f>
        <v>0</v>
      </c>
      <c r="C28" t="str">
        <f>SUM(C27)/SUM(C26)*100</f>
        <v>0</v>
      </c>
      <c r="D28" t="str">
        <f>SUM(D27)/SUM(D26)*100</f>
        <v>0</v>
      </c>
      <c r="E28" t="str">
        <f>SUM(E27)/SUM(E26)*100</f>
        <v>0</v>
      </c>
      <c r="F28" t="str">
        <f>SUM(F27)/SUM(F26)*100</f>
        <v>0</v>
      </c>
      <c r="G28" t="str">
        <f>SUM(G27)/SUM(G26)*100</f>
        <v>0</v>
      </c>
      <c r="H28" t="str">
        <f>SUM(H27)/SUM(H26)*100</f>
        <v>0</v>
      </c>
      <c r="I28" t="str">
        <f>SUM(I27)/SUM(I26)*100</f>
        <v>0</v>
      </c>
      <c r="J28" t="str">
        <f>SUM(J27)/SUM(J26)*100</f>
        <v>0</v>
      </c>
      <c r="K28" t="str">
        <f>SUM(K27)/SUM(K26)*100</f>
        <v>0</v>
      </c>
      <c r="L28" t="str">
        <f>SUM(L27)/SUM(L26)*100</f>
        <v>0</v>
      </c>
      <c r="M28" t="str">
        <f>SUM(M27)/SUM(M26)*100</f>
        <v>0</v>
      </c>
      <c r="N28" t="str">
        <f>AVERAGE(B28,C28,D28,E28,F28,G28,H28,I28,J28,K28,L28,M28)</f>
        <v>0</v>
      </c>
    </row>
    <row r="29" spans="1:14">
      <c r="A29" t="s">
        <v>26</v>
      </c>
      <c r="B29"/>
      <c r="C29"/>
      <c r="D29">
        <v>1500</v>
      </c>
      <c r="E29"/>
      <c r="F29"/>
      <c r="G29"/>
      <c r="H29"/>
      <c r="I29"/>
      <c r="J29"/>
      <c r="K29"/>
      <c r="L29"/>
      <c r="M29"/>
      <c r="N29">
        <f>SUM(B29,C29,D29,E29,F29,G29,H29,I29,J29,K29,L29,M29)</f>
        <v>1500</v>
      </c>
    </row>
    <row r="30" spans="1:14">
      <c r="A30" t="s">
        <v>27</v>
      </c>
      <c r="B30" t="str">
        <f>B29/B27</f>
        <v>0</v>
      </c>
      <c r="C30" t="str">
        <f>C29/C27</f>
        <v>0</v>
      </c>
      <c r="D30">
        <f>D29/D27</f>
        <v>0.379746835443038</v>
      </c>
      <c r="E30" t="str">
        <f>E29/E27</f>
        <v>0</v>
      </c>
      <c r="F30" t="str">
        <f>F29/F27</f>
        <v>0</v>
      </c>
      <c r="G30" t="str">
        <f>G29/G27</f>
        <v>0</v>
      </c>
      <c r="H30" t="str">
        <f>H29/H27</f>
        <v>0</v>
      </c>
      <c r="I30" t="str">
        <f>I29/I27</f>
        <v>0</v>
      </c>
      <c r="J30" t="str">
        <f>J29/J27</f>
        <v>0</v>
      </c>
      <c r="K30" t="str">
        <f>K29/K27</f>
        <v>0</v>
      </c>
      <c r="L30" t="str">
        <f>L29/L27</f>
        <v>0</v>
      </c>
      <c r="M30" t="str">
        <f>M29/M27</f>
        <v>0</v>
      </c>
      <c r="N30">
        <f>SUM(B30,C30,D30,E30,F30,G30,H30,I30,J30,K30,L30,M30)</f>
        <v>0.379746835443038</v>
      </c>
    </row>
    <row r="31" spans="1:14">
      <c r="A31" t="s">
        <v>28</v>
      </c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 t="s">
        <v>30</v>
      </c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 t="s">
        <v>31</v>
      </c>
      <c r="B33"/>
      <c r="C33">
        <v>3855</v>
      </c>
      <c r="D33">
        <v>3536</v>
      </c>
      <c r="E33">
        <v>3447</v>
      </c>
      <c r="F33">
        <v>3872</v>
      </c>
      <c r="G33">
        <v>4090</v>
      </c>
      <c r="H33">
        <v>4876</v>
      </c>
      <c r="I33">
        <v>4779</v>
      </c>
      <c r="J33">
        <v>4584</v>
      </c>
      <c r="K33">
        <v>4790</v>
      </c>
      <c r="L33">
        <v>4681</v>
      </c>
      <c r="M33"/>
      <c r="N33">
        <f>SUM(B33,C33,D33,E33,F33,G33,H33,I33,J33,K33,L33,M33)</f>
        <v>42510</v>
      </c>
    </row>
    <row r="34" spans="1:14">
      <c r="A34" t="s">
        <v>32</v>
      </c>
      <c r="B34"/>
      <c r="C34">
        <v>24</v>
      </c>
      <c r="D34">
        <v>61</v>
      </c>
      <c r="E34">
        <v>41</v>
      </c>
      <c r="F34">
        <v>48</v>
      </c>
      <c r="G34">
        <v>42</v>
      </c>
      <c r="H34">
        <v>56</v>
      </c>
      <c r="I34">
        <v>50</v>
      </c>
      <c r="J34">
        <v>47</v>
      </c>
      <c r="K34">
        <v>64</v>
      </c>
      <c r="L34">
        <v>58</v>
      </c>
      <c r="M34"/>
      <c r="N34">
        <f>SUM(B34,C34,D34,E34,F34,G34,H34,I34,J34,K34,L34,M34)</f>
        <v>491</v>
      </c>
    </row>
    <row r="35" spans="1:14">
      <c r="A35" t="s">
        <v>15</v>
      </c>
      <c r="B35"/>
      <c r="C35">
        <v>370</v>
      </c>
      <c r="D35">
        <v>261</v>
      </c>
      <c r="E35">
        <v>199</v>
      </c>
      <c r="F35">
        <v>324</v>
      </c>
      <c r="G35">
        <v>594</v>
      </c>
      <c r="H35">
        <v>667</v>
      </c>
      <c r="I35">
        <v>652</v>
      </c>
      <c r="J35">
        <v>621</v>
      </c>
      <c r="K35">
        <v>778</v>
      </c>
      <c r="L35">
        <v>677</v>
      </c>
      <c r="M35"/>
      <c r="N35">
        <f>SUM(B35,C35,D35,E35,F35,G35,H35,I35,J35,K35,L35,M35)</f>
        <v>5143</v>
      </c>
    </row>
    <row r="36" spans="1:14">
      <c r="A36" t="s">
        <v>16</v>
      </c>
      <c r="B36"/>
      <c r="C36">
        <v>128</v>
      </c>
      <c r="D36">
        <v>102</v>
      </c>
      <c r="E36">
        <v>95</v>
      </c>
      <c r="F36">
        <v>136</v>
      </c>
      <c r="G36">
        <v>165</v>
      </c>
      <c r="H36">
        <v>164</v>
      </c>
      <c r="I36">
        <v>176</v>
      </c>
      <c r="J36">
        <v>156</v>
      </c>
      <c r="K36">
        <v>147</v>
      </c>
      <c r="L36">
        <v>137</v>
      </c>
      <c r="M36"/>
      <c r="N36">
        <f>SUM(B36,C36,D36,E36,F36,G36,H36,I36,J36,K36,L36,M36)</f>
        <v>1406</v>
      </c>
    </row>
    <row r="37" spans="1:14">
      <c r="A37" t="s">
        <v>17</v>
      </c>
      <c r="B37">
        <f>SUM(B33)</f>
        <v>0</v>
      </c>
      <c r="C37">
        <f>SUM(C33)</f>
        <v>3855</v>
      </c>
      <c r="D37">
        <f>SUM(D33)</f>
        <v>3536</v>
      </c>
      <c r="E37">
        <f>SUM(E33)</f>
        <v>3447</v>
      </c>
      <c r="F37">
        <f>SUM(F33)</f>
        <v>3872</v>
      </c>
      <c r="G37">
        <f>SUM(G33)</f>
        <v>4090</v>
      </c>
      <c r="H37">
        <f>SUM(H33)</f>
        <v>4876</v>
      </c>
      <c r="I37">
        <f>SUM(I33)</f>
        <v>4779</v>
      </c>
      <c r="J37">
        <f>SUM(J33)</f>
        <v>4584</v>
      </c>
      <c r="K37">
        <f>SUM(K33)</f>
        <v>4790</v>
      </c>
      <c r="L37">
        <f>SUM(L33)</f>
        <v>4681</v>
      </c>
      <c r="M37">
        <f>SUM(M33)</f>
        <v>0</v>
      </c>
      <c r="N37">
        <f>SUM(B37,C37,D37,E37,F37,G37,H37,I37,J37,K37,L37,M37)</f>
        <v>42510</v>
      </c>
    </row>
    <row r="38" spans="1:14">
      <c r="A38" t="s">
        <v>18</v>
      </c>
      <c r="B38">
        <f>SUM(B34,B35,B36)</f>
        <v>0</v>
      </c>
      <c r="C38">
        <f>SUM(C34,C35,C36)</f>
        <v>522</v>
      </c>
      <c r="D38">
        <f>SUM(D34,D35,D36)</f>
        <v>424</v>
      </c>
      <c r="E38">
        <f>SUM(E34,E35,E36)</f>
        <v>335</v>
      </c>
      <c r="F38">
        <f>SUM(F34,F35,F36)</f>
        <v>508</v>
      </c>
      <c r="G38">
        <f>SUM(G34,G35,G36)</f>
        <v>801</v>
      </c>
      <c r="H38">
        <f>SUM(H34,H35,H36)</f>
        <v>887</v>
      </c>
      <c r="I38">
        <f>SUM(I34,I35,I36)</f>
        <v>878</v>
      </c>
      <c r="J38">
        <f>SUM(J34,J35,J36)</f>
        <v>824</v>
      </c>
      <c r="K38">
        <f>SUM(K34,K35,K36)</f>
        <v>989</v>
      </c>
      <c r="L38">
        <f>SUM(L34,L35,L36)</f>
        <v>872</v>
      </c>
      <c r="M38">
        <f>SUM(M34,M35,M36)</f>
        <v>0</v>
      </c>
      <c r="N38">
        <f>SUM(B38,C38,D38,E38,F38,G38,H38,I38,J38,K38,L38,M38)</f>
        <v>7040</v>
      </c>
    </row>
    <row r="39" spans="1:14">
      <c r="A39" t="s">
        <v>33</v>
      </c>
      <c r="B39">
        <v>345</v>
      </c>
      <c r="C39"/>
      <c r="D39">
        <v>76</v>
      </c>
      <c r="E39"/>
      <c r="F39"/>
      <c r="G39"/>
      <c r="H39"/>
      <c r="I39"/>
      <c r="J39"/>
      <c r="K39"/>
      <c r="L39"/>
      <c r="M39"/>
      <c r="N39">
        <f>SUM(B39,C39,D39,E39,F39,G39,H39,I39,J39,K39,L39,M39)</f>
        <v>421</v>
      </c>
    </row>
    <row r="40" spans="1:14">
      <c r="A40" t="s">
        <v>19</v>
      </c>
      <c r="B40"/>
      <c r="C40"/>
      <c r="D40">
        <v>654</v>
      </c>
      <c r="E40"/>
      <c r="F40"/>
      <c r="G40"/>
      <c r="H40"/>
      <c r="I40"/>
      <c r="J40"/>
      <c r="K40"/>
      <c r="L40"/>
      <c r="M40"/>
      <c r="N40">
        <f>SUM(B40,C40,D40,E40,F40,G40,H40,I40,J40,K40,L40,M40)</f>
        <v>654</v>
      </c>
    </row>
    <row r="41" spans="1:14">
      <c r="A41" t="s">
        <v>20</v>
      </c>
      <c r="B41"/>
      <c r="C41">
        <v>300</v>
      </c>
      <c r="D41">
        <v>4564</v>
      </c>
      <c r="E41"/>
      <c r="F41"/>
      <c r="G41"/>
      <c r="H41"/>
      <c r="I41"/>
      <c r="J41"/>
      <c r="K41"/>
      <c r="L41"/>
      <c r="M41"/>
      <c r="N41">
        <f>SUM(B41,C41,D41,E41,F41,G41,H41,I41,J41,K41,L41,M41)</f>
        <v>4864</v>
      </c>
    </row>
    <row r="42" spans="1:14">
      <c r="A42" t="s">
        <v>21</v>
      </c>
      <c r="B42"/>
      <c r="C42"/>
      <c r="D42">
        <v>76</v>
      </c>
      <c r="E42"/>
      <c r="F42"/>
      <c r="G42"/>
      <c r="H42"/>
      <c r="I42"/>
      <c r="J42"/>
      <c r="K42"/>
      <c r="L42"/>
      <c r="M42"/>
      <c r="N42">
        <f>SUM(B42,C42,D42,E42,F42,G42,H42,I42,J42,K42,L42,M42)</f>
        <v>76</v>
      </c>
    </row>
    <row r="43" spans="1:14">
      <c r="A43" t="s">
        <v>22</v>
      </c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 t="s">
        <v>23</v>
      </c>
      <c r="B44">
        <f>SUM(B39)</f>
        <v>345</v>
      </c>
      <c r="C44">
        <f>SUM(C39)</f>
        <v>0</v>
      </c>
      <c r="D44">
        <f>SUM(D39)</f>
        <v>76</v>
      </c>
      <c r="E44">
        <f>SUM(E39)</f>
        <v>0</v>
      </c>
      <c r="F44">
        <f>SUM(F39)</f>
        <v>0</v>
      </c>
      <c r="G44">
        <f>SUM(G39)</f>
        <v>0</v>
      </c>
      <c r="H44">
        <f>SUM(H39)</f>
        <v>0</v>
      </c>
      <c r="I44">
        <f>SUM(I39)</f>
        <v>0</v>
      </c>
      <c r="J44">
        <f>SUM(J39)</f>
        <v>0</v>
      </c>
      <c r="K44">
        <f>SUM(K39)</f>
        <v>0</v>
      </c>
      <c r="L44">
        <f>SUM(L39)</f>
        <v>0</v>
      </c>
      <c r="M44">
        <f>SUM(M39)</f>
        <v>0</v>
      </c>
      <c r="N44">
        <f>SUM(B44,C44,D44,E44,F44,G44,H44,I44,J44,K44,L44,M44)</f>
        <v>421</v>
      </c>
    </row>
    <row r="45" spans="1:14">
      <c r="A45" t="s">
        <v>24</v>
      </c>
      <c r="B45">
        <f>SUM(B40,B41,B42)</f>
        <v>0</v>
      </c>
      <c r="C45">
        <f>SUM(C40,C41,C42)</f>
        <v>300</v>
      </c>
      <c r="D45">
        <f>SUM(D40,D41,D42)</f>
        <v>5294</v>
      </c>
      <c r="E45">
        <f>SUM(E40,E41,E42)</f>
        <v>0</v>
      </c>
      <c r="F45">
        <f>SUM(F40,F41,F42)</f>
        <v>0</v>
      </c>
      <c r="G45">
        <f>SUM(G40,G41,G42)</f>
        <v>0</v>
      </c>
      <c r="H45">
        <f>SUM(H40,H41,H42)</f>
        <v>0</v>
      </c>
      <c r="I45">
        <f>SUM(I40,I41,I42)</f>
        <v>0</v>
      </c>
      <c r="J45">
        <f>SUM(J40,J41,J42)</f>
        <v>0</v>
      </c>
      <c r="K45">
        <f>SUM(K40,K41,K42)</f>
        <v>0</v>
      </c>
      <c r="L45">
        <f>SUM(L40,L41,L42)</f>
        <v>0</v>
      </c>
      <c r="M45">
        <f>SUM(M40,M41,M42)</f>
        <v>0</v>
      </c>
      <c r="N45">
        <f>SUM(B45,C45,D45,E45,F45,G45,H45,I45,J45,K45,L45,M45)</f>
        <v>5594</v>
      </c>
    </row>
    <row r="46" spans="1:14">
      <c r="A46" t="s">
        <v>25</v>
      </c>
      <c r="B46">
        <f>SUM(B45)/SUM(B44)*100</f>
        <v>0</v>
      </c>
      <c r="C46" t="str">
        <f>SUM(C45)/SUM(C44)*100</f>
        <v>0</v>
      </c>
      <c r="D46">
        <f>SUM(D45)/SUM(D44)*100</f>
        <v>6965.789473684211</v>
      </c>
      <c r="E46" t="str">
        <f>SUM(E45)/SUM(E44)*100</f>
        <v>0</v>
      </c>
      <c r="F46" t="str">
        <f>SUM(F45)/SUM(F44)*100</f>
        <v>0</v>
      </c>
      <c r="G46" t="str">
        <f>SUM(G45)/SUM(G44)*100</f>
        <v>0</v>
      </c>
      <c r="H46" t="str">
        <f>SUM(H45)/SUM(H44)*100</f>
        <v>0</v>
      </c>
      <c r="I46" t="str">
        <f>SUM(I45)/SUM(I44)*100</f>
        <v>0</v>
      </c>
      <c r="J46" t="str">
        <f>SUM(J45)/SUM(J44)*100</f>
        <v>0</v>
      </c>
      <c r="K46" t="str">
        <f>SUM(K45)/SUM(K44)*100</f>
        <v>0</v>
      </c>
      <c r="L46" t="str">
        <f>SUM(L45)/SUM(L44)*100</f>
        <v>0</v>
      </c>
      <c r="M46" t="str">
        <f>SUM(M45)/SUM(M44)*100</f>
        <v>0</v>
      </c>
      <c r="N46">
        <f>AVERAGE(B46,C46,D46,E46,F46,G46,H46,I46,J46,K46,L46,M46)</f>
        <v>3482.894736842105</v>
      </c>
    </row>
    <row r="47" spans="1:14">
      <c r="A47" t="s">
        <v>26</v>
      </c>
      <c r="B47"/>
      <c r="C47"/>
      <c r="D47"/>
      <c r="E47"/>
      <c r="F47"/>
      <c r="G47"/>
      <c r="H47"/>
      <c r="I47"/>
      <c r="J47"/>
      <c r="K47"/>
      <c r="L47"/>
      <c r="M47"/>
      <c r="N47">
        <f>SUM(B47,C47,D47,E47,F47,G47,H47,I47,J47,K47,L47,M47)</f>
        <v>0</v>
      </c>
    </row>
    <row r="48" spans="1:14">
      <c r="A48" t="s">
        <v>27</v>
      </c>
      <c r="B48" t="str">
        <f>B47/B45</f>
        <v>0</v>
      </c>
      <c r="C48" t="str">
        <f>C47/C45</f>
        <v>0</v>
      </c>
      <c r="D48" t="str">
        <f>D47/D45</f>
        <v>0</v>
      </c>
      <c r="E48" t="str">
        <f>E47/E45</f>
        <v>0</v>
      </c>
      <c r="F48" t="str">
        <f>F47/F45</f>
        <v>0</v>
      </c>
      <c r="G48" t="str">
        <f>G47/G45</f>
        <v>0</v>
      </c>
      <c r="H48" t="str">
        <f>H47/H45</f>
        <v>0</v>
      </c>
      <c r="I48" t="str">
        <f>I47/I45</f>
        <v>0</v>
      </c>
      <c r="J48" t="str">
        <f>J47/J45</f>
        <v>0</v>
      </c>
      <c r="K48" t="str">
        <f>K47/K45</f>
        <v>0</v>
      </c>
      <c r="L48" t="str">
        <f>L47/L45</f>
        <v>0</v>
      </c>
      <c r="M48" t="str">
        <f>M47/M45</f>
        <v>0</v>
      </c>
      <c r="N48">
        <f>SUM(B48,C48,D48,E48,F48,G48,H48,I48,J48,K48,L48,M48)</f>
        <v>0</v>
      </c>
    </row>
    <row r="49" spans="1:14">
      <c r="A49">
        <v>2012</v>
      </c>
      <c r="B49" t="str">
        <f>CONCATENATE(1,",",SUM(B6,B21,B38))</f>
        <v>1,888</v>
      </c>
      <c r="C49" t="str">
        <f>CONCATENATE(2,",",SUM(C6,C21,C38))</f>
        <v>2,752</v>
      </c>
      <c r="D49" t="str">
        <f>CONCATENATE(3,",",SUM(D6,D21,D38))</f>
        <v>3,602</v>
      </c>
      <c r="E49" t="str">
        <f>CONCATENATE(4,",",SUM(E6,E21,E38))</f>
        <v>4,447</v>
      </c>
      <c r="F49" t="str">
        <f>CONCATENATE(5,",",SUM(F6,F21,F38))</f>
        <v>5,758</v>
      </c>
      <c r="G49" t="str">
        <f>CONCATENATE(6,",",SUM(G6,G21,G38))</f>
        <v>6,1085</v>
      </c>
      <c r="H49" t="str">
        <f>CONCATENATE(7,",",SUM(H6,H21,H38))</f>
        <v>7,1182</v>
      </c>
      <c r="I49" t="str">
        <f>CONCATENATE(8,",",SUM(I6,I21,I38))</f>
        <v>8,1251</v>
      </c>
      <c r="J49" t="str">
        <f>CONCATENATE(9,",",SUM(J6,J21,J38))</f>
        <v>9,1075</v>
      </c>
      <c r="K49" t="str">
        <f>CONCATENATE(10,",",SUM(K6,K21,K38))</f>
        <v>10,1276</v>
      </c>
      <c r="L49" t="str">
        <f>CONCATENATE(11,",",SUM(L6,L21,L38))</f>
        <v>11,1166</v>
      </c>
      <c r="M49" t="str">
        <f>CONCATENATE(12,",",SUM(M6,M21,M38))</f>
        <v>12,0</v>
      </c>
      <c r="N49"/>
    </row>
    <row r="50" spans="1:14">
      <c r="A50">
        <v>2013</v>
      </c>
      <c r="B50" t="str">
        <f>CONCATENATE(1,",",SUM(B12,B27,B45))</f>
        <v>1,0</v>
      </c>
      <c r="C50" t="str">
        <f>CONCATENATE(2,",",SUM(C12,C27,C45))</f>
        <v>2,300</v>
      </c>
      <c r="D50" t="str">
        <f>CONCATENATE(3,",",SUM(D12,D27,D45))</f>
        <v>3,44977</v>
      </c>
      <c r="E50" t="str">
        <f>CONCATENATE(4,",",SUM(E12,E27,E45))</f>
        <v>4,600</v>
      </c>
      <c r="F50" t="str">
        <f>CONCATENATE(5,",",SUM(F12,F27,F45))</f>
        <v>5,0</v>
      </c>
      <c r="G50" t="str">
        <f>CONCATENATE(6,",",SUM(G12,G27,G45))</f>
        <v>6,0</v>
      </c>
      <c r="H50" t="str">
        <f>CONCATENATE(7,",",SUM(H12,H27,H45))</f>
        <v>7,0</v>
      </c>
      <c r="I50" t="str">
        <f>CONCATENATE(8,",",SUM(I12,I27,I45))</f>
        <v>8,0</v>
      </c>
      <c r="J50" t="str">
        <f>CONCATENATE(9,",",SUM(J12,J27,J45))</f>
        <v>9,0</v>
      </c>
      <c r="K50" t="str">
        <f>CONCATENATE(10,",",SUM(K12,K27,K45))</f>
        <v>10,0</v>
      </c>
      <c r="L50" t="str">
        <f>CONCATENATE(11,",",SUM(L12,L27,L45))</f>
        <v>11,0</v>
      </c>
      <c r="M50" t="str">
        <f>CONCATENATE(12,",",SUM(M12,M27,M45))</f>
        <v>12,0</v>
      </c>
      <c r="N50"/>
    </row>
    <row r="51" spans="1:14">
      <c r="A51" t="s">
        <v>14</v>
      </c>
      <c r="B51">
        <f>SUM(N12)</f>
        <v>36333</v>
      </c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 t="s">
        <v>29</v>
      </c>
      <c r="B52">
        <f>SUM(N27)</f>
        <v>3950</v>
      </c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 t="s">
        <v>30</v>
      </c>
      <c r="B53">
        <f>SUM(N45)</f>
        <v>5594</v>
      </c>
      <c r="C53"/>
      <c r="D53"/>
      <c r="E53"/>
      <c r="F53"/>
      <c r="G53"/>
      <c r="H53"/>
      <c r="I53"/>
      <c r="J53"/>
      <c r="K53"/>
      <c r="L53"/>
      <c r="M53"/>
      <c r="N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Company>Dealer Online Marketing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</dc:creator>
  <cp:lastModifiedBy>report</cp:lastModifiedBy>
  <dcterms:created xsi:type="dcterms:W3CDTF">2013-04-01T10:07:13-04:00</dcterms:created>
  <dcterms:modified xsi:type="dcterms:W3CDTF">2013-04-01T10:07:13-04:00</dcterms:modified>
  <dc:title>Automated Export</dc:title>
  <dc:description>Automated Report Generation.</dc:description>
  <dc:subject>Automated Report Generation</dc:subject>
  <cp:keywords>Report</cp:keywords>
  <cp:category>Report</cp:category>
</cp:coreProperties>
</file>