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santiago\Desktop\"/>
    </mc:Choice>
  </mc:AlternateContent>
  <bookViews>
    <workbookView xWindow="0" yWindow="0" windowWidth="20490" windowHeight="7680"/>
  </bookViews>
  <sheets>
    <sheet name="Servicio" sheetId="1" r:id="rId1"/>
    <sheet name="Técnicos" sheetId="3" r:id="rId2"/>
    <sheet name="Refaccione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G14" i="3" s="1"/>
  <c r="H14" i="3" s="1"/>
  <c r="F13" i="3"/>
  <c r="G13" i="3" s="1"/>
  <c r="H13" i="3" s="1"/>
  <c r="I13" i="3" s="1"/>
  <c r="F12" i="3"/>
  <c r="G12" i="3" s="1"/>
  <c r="H12" i="3" s="1"/>
  <c r="I12" i="3" s="1"/>
  <c r="F8" i="3"/>
  <c r="G8" i="3" s="1"/>
  <c r="H8" i="3" s="1"/>
  <c r="I8" i="3" s="1"/>
  <c r="F9" i="3"/>
  <c r="G9" i="3" s="1"/>
  <c r="H9" i="3" s="1"/>
  <c r="I9" i="3" s="1"/>
  <c r="F10" i="3"/>
  <c r="G10" i="3" s="1"/>
  <c r="H10" i="3" s="1"/>
  <c r="I10" i="3" s="1"/>
  <c r="F11" i="3"/>
  <c r="G11" i="3" s="1"/>
  <c r="H11" i="3" s="1"/>
  <c r="I11" i="3" s="1"/>
  <c r="F7" i="3"/>
  <c r="G7" i="3" s="1"/>
  <c r="H7" i="3" l="1"/>
  <c r="I7" i="3" s="1"/>
  <c r="I14" i="3"/>
</calcChain>
</file>

<file path=xl/sharedStrings.xml><?xml version="1.0" encoding="utf-8"?>
<sst xmlns="http://schemas.openxmlformats.org/spreadsheetml/2006/main" count="41" uniqueCount="31">
  <si>
    <t>CPUS OBJETIVO</t>
  </si>
  <si>
    <t>25% Gerente General
40% Asesor de Servicio
40% Citas</t>
  </si>
  <si>
    <t>Clave Dealer</t>
  </si>
  <si>
    <t>Objetivo Mes 1</t>
  </si>
  <si>
    <t>CPUs Reportados  Mes 1</t>
  </si>
  <si>
    <t>CPUs Reportados  Mes  2</t>
  </si>
  <si>
    <t>CPUs Reportados  Mes 3</t>
  </si>
  <si>
    <t>Resultado Refacciones</t>
  </si>
  <si>
    <t>Objetivo Resultado</t>
  </si>
  <si>
    <t>Venta de Refacciones
-Gte de Servicio
-Asesor de Servicio  (Cumple o no)</t>
  </si>
  <si>
    <t>Garantías
1)Gerente de Servicio
2)Asesor (3% y 5%)</t>
  </si>
  <si>
    <t>Productividad x Técnico</t>
  </si>
  <si>
    <t>Horas Trabajadas</t>
  </si>
  <si>
    <t>Selectos</t>
  </si>
  <si>
    <t>José Martín Herrada</t>
  </si>
  <si>
    <t>Luis Enrique Alcaide</t>
  </si>
  <si>
    <t>Pascual Ventura</t>
  </si>
  <si>
    <t>Móises Rebollo</t>
  </si>
  <si>
    <t>Pedro Luis Romero</t>
  </si>
  <si>
    <t>Horas Productivas
(Valor Fijo)</t>
  </si>
  <si>
    <t>Porcentaje
Logrado</t>
  </si>
  <si>
    <t>Productividad
Lograda</t>
  </si>
  <si>
    <t>$ Pago</t>
  </si>
  <si>
    <t>Muremi</t>
  </si>
  <si>
    <t>DEALER</t>
  </si>
  <si>
    <t>Técnico
Diagnostíco</t>
  </si>
  <si>
    <t>Mario Antonio</t>
  </si>
  <si>
    <t>$ incluye
Bono especial</t>
  </si>
  <si>
    <t>Calcula el Pago Total de Técnico, Técnico Diagnóstico y Jefe de Taller (Considerar promedio de subtotal y pago a 3000)</t>
  </si>
  <si>
    <t>Gerente de
Servicio</t>
  </si>
  <si>
    <t>Puesto
1) Gerente de Servicio
2) Asesor de Servicio
3)Encargado de Citas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</si>
</sst>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9" fontId="0" fillId="0" borderId="0" xfId="1" applyFont="1" applyAlignment="1">
      <alignment horizontal="right"/>
    </xf>
    <xf numFmtId="0" fontId="0" fillId="0" borderId="0" xfId="0" quotePrefix="1"/>
    <xf numFmtId="9" fontId="0" fillId="0" borderId="0" xfId="1" applyNumberFormat="1" applyFont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1" sqref="B1"/>
    </sheetView>
  </sheetViews>
  <sheetFormatPr baseColWidth="10" defaultRowHeight="15" x14ac:dyDescent="0.25"/>
  <cols>
    <col min="1" max="1" width="13.85546875" customWidth="1"/>
    <col min="2" max="2" width="24.42578125" customWidth="1"/>
    <col min="4" max="4" width="14.5703125" bestFit="1" customWidth="1"/>
    <col min="5" max="5" width="14.5703125" customWidth="1"/>
    <col min="6" max="6" width="22.28515625" bestFit="1" customWidth="1"/>
    <col min="7" max="7" width="14.28515625" bestFit="1" customWidth="1"/>
    <col min="8" max="8" width="22.28515625" bestFit="1" customWidth="1"/>
    <col min="9" max="9" width="14.28515625" bestFit="1" customWidth="1"/>
    <col min="10" max="10" width="22.28515625" bestFit="1" customWidth="1"/>
    <col min="11" max="11" width="18.140625" bestFit="1" customWidth="1"/>
    <col min="12" max="12" width="21" bestFit="1" customWidth="1"/>
    <col min="13" max="13" width="15.28515625" customWidth="1"/>
  </cols>
  <sheetData>
    <row r="1" spans="1:13" ht="60.75" customHeight="1" x14ac:dyDescent="0.25">
      <c r="A1" t="s">
        <v>2</v>
      </c>
      <c r="B1" s="3" t="s">
        <v>30</v>
      </c>
      <c r="D1" s="2" t="s">
        <v>1</v>
      </c>
      <c r="E1" s="2"/>
      <c r="F1" s="2"/>
      <c r="G1" s="2"/>
      <c r="H1" s="2"/>
      <c r="I1" s="6"/>
      <c r="J1" s="6"/>
      <c r="K1" s="4" t="s">
        <v>9</v>
      </c>
      <c r="L1" s="5"/>
      <c r="M1" s="7" t="s">
        <v>10</v>
      </c>
    </row>
    <row r="2" spans="1:13" x14ac:dyDescent="0.25">
      <c r="D2" s="1" t="s">
        <v>0</v>
      </c>
      <c r="E2" t="s">
        <v>3</v>
      </c>
      <c r="F2" t="s">
        <v>4</v>
      </c>
      <c r="G2" t="s">
        <v>3</v>
      </c>
      <c r="H2" t="s">
        <v>5</v>
      </c>
      <c r="I2" t="s">
        <v>3</v>
      </c>
      <c r="J2" t="s">
        <v>6</v>
      </c>
      <c r="K2" t="s">
        <v>8</v>
      </c>
      <c r="L2" t="s">
        <v>7</v>
      </c>
    </row>
  </sheetData>
  <mergeCells count="1">
    <mergeCell ref="D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zoomScaleNormal="100" workbookViewId="0">
      <selection activeCell="C2" sqref="C2"/>
    </sheetView>
  </sheetViews>
  <sheetFormatPr baseColWidth="10" defaultRowHeight="15" x14ac:dyDescent="0.25"/>
  <cols>
    <col min="1" max="1" width="14" customWidth="1"/>
    <col min="2" max="2" width="11.140625" bestFit="1" customWidth="1"/>
    <col min="3" max="3" width="22.140625" bestFit="1" customWidth="1"/>
    <col min="4" max="5" width="22.140625" customWidth="1"/>
    <col min="6" max="6" width="10.5703125" customWidth="1"/>
    <col min="7" max="7" width="13.28515625" customWidth="1"/>
    <col min="8" max="8" width="6.7109375" customWidth="1"/>
    <col min="9" max="9" width="13.5703125" customWidth="1"/>
    <col min="10" max="10" width="11.42578125" customWidth="1"/>
  </cols>
  <sheetData>
    <row r="1" spans="1:16384" x14ac:dyDescent="0.25">
      <c r="A1" t="s">
        <v>28</v>
      </c>
    </row>
    <row r="6" spans="1:16384" s="8" customFormat="1" ht="30" x14ac:dyDescent="0.25">
      <c r="A6" s="14" t="s">
        <v>24</v>
      </c>
      <c r="B6" s="15" t="s">
        <v>25</v>
      </c>
      <c r="C6" s="14" t="s">
        <v>11</v>
      </c>
      <c r="D6" s="15" t="s">
        <v>19</v>
      </c>
      <c r="E6" s="14" t="s">
        <v>12</v>
      </c>
      <c r="F6" s="7" t="s">
        <v>20</v>
      </c>
      <c r="G6" s="7" t="s">
        <v>21</v>
      </c>
      <c r="H6" s="8" t="s">
        <v>22</v>
      </c>
      <c r="I6" s="12" t="s">
        <v>27</v>
      </c>
      <c r="J6" s="13" t="s">
        <v>29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x14ac:dyDescent="0.25">
      <c r="A7" t="s">
        <v>13</v>
      </c>
      <c r="B7">
        <v>0</v>
      </c>
      <c r="C7" t="s">
        <v>14</v>
      </c>
      <c r="D7">
        <v>168</v>
      </c>
      <c r="E7">
        <v>101</v>
      </c>
      <c r="F7" s="9">
        <f>IF(((E7/D7)&gt;=1),"100%",(E7/D7))</f>
        <v>0.60119047619047616</v>
      </c>
      <c r="G7">
        <f>IF(F7&gt;=1,1,IF(F7&gt;=0.8,0.8,IF(F7&gt;=0.6,0.6,0)))</f>
        <v>0.6</v>
      </c>
      <c r="H7">
        <f>2250*G7</f>
        <v>1350</v>
      </c>
      <c r="I7">
        <f>IF(AND(B7=1,F7&gt;=0.5),2250,H7)</f>
        <v>1350</v>
      </c>
    </row>
    <row r="8" spans="1:16384" x14ac:dyDescent="0.25">
      <c r="A8" t="s">
        <v>13</v>
      </c>
      <c r="B8">
        <v>0</v>
      </c>
      <c r="C8" t="s">
        <v>15</v>
      </c>
      <c r="D8">
        <v>168</v>
      </c>
      <c r="E8">
        <v>185</v>
      </c>
      <c r="F8" s="9" t="str">
        <f t="shared" ref="F8:F11" si="0">IF(((E8/D8)&gt;=1),"100%",(E8/D8))</f>
        <v>100%</v>
      </c>
      <c r="G8">
        <f t="shared" ref="G8:G14" si="1">IF(F8&gt;=1,1,IF(F8&gt;=0.8,0.8,IF(F8&gt;=0.6,0.6,0)))</f>
        <v>1</v>
      </c>
      <c r="H8">
        <f t="shared" ref="H8:H14" si="2">2250*G8</f>
        <v>2250</v>
      </c>
      <c r="I8">
        <f t="shared" ref="I8:I14" si="3">IF(AND(B8=1,F8&gt;=0.5),2250,H8)</f>
        <v>2250</v>
      </c>
    </row>
    <row r="9" spans="1:16384" x14ac:dyDescent="0.25">
      <c r="A9" t="s">
        <v>13</v>
      </c>
      <c r="B9">
        <v>0</v>
      </c>
      <c r="C9" t="s">
        <v>16</v>
      </c>
      <c r="D9">
        <v>168</v>
      </c>
      <c r="E9">
        <v>213</v>
      </c>
      <c r="F9" s="9" t="str">
        <f t="shared" si="0"/>
        <v>100%</v>
      </c>
      <c r="G9">
        <f t="shared" si="1"/>
        <v>1</v>
      </c>
      <c r="H9">
        <f t="shared" si="2"/>
        <v>2250</v>
      </c>
      <c r="I9">
        <f t="shared" si="3"/>
        <v>2250</v>
      </c>
    </row>
    <row r="10" spans="1:16384" x14ac:dyDescent="0.25">
      <c r="A10" t="s">
        <v>13</v>
      </c>
      <c r="B10">
        <v>0</v>
      </c>
      <c r="C10" t="s">
        <v>26</v>
      </c>
      <c r="D10">
        <v>110</v>
      </c>
      <c r="E10">
        <v>130</v>
      </c>
      <c r="F10" s="9" t="str">
        <f t="shared" si="0"/>
        <v>100%</v>
      </c>
      <c r="G10">
        <f t="shared" si="1"/>
        <v>1</v>
      </c>
      <c r="H10">
        <f t="shared" si="2"/>
        <v>2250</v>
      </c>
      <c r="I10">
        <f t="shared" si="3"/>
        <v>2250</v>
      </c>
    </row>
    <row r="11" spans="1:16384" x14ac:dyDescent="0.25">
      <c r="A11" t="s">
        <v>13</v>
      </c>
      <c r="B11">
        <v>0</v>
      </c>
      <c r="C11" t="s">
        <v>18</v>
      </c>
      <c r="D11">
        <v>168</v>
      </c>
      <c r="E11">
        <v>202</v>
      </c>
      <c r="F11" s="9" t="str">
        <f t="shared" si="0"/>
        <v>100%</v>
      </c>
      <c r="G11">
        <f t="shared" si="1"/>
        <v>1</v>
      </c>
      <c r="H11">
        <f t="shared" si="2"/>
        <v>2250</v>
      </c>
      <c r="I11">
        <f t="shared" si="3"/>
        <v>2250</v>
      </c>
    </row>
    <row r="12" spans="1:16384" x14ac:dyDescent="0.25">
      <c r="A12" t="s">
        <v>23</v>
      </c>
      <c r="B12">
        <v>0</v>
      </c>
      <c r="C12" t="s">
        <v>16</v>
      </c>
      <c r="D12">
        <v>180</v>
      </c>
      <c r="E12">
        <v>175</v>
      </c>
      <c r="F12" s="9">
        <f t="shared" ref="F12:F14" si="4">IF(((E12/D12)&gt;=1),"100%",(E12/D12))</f>
        <v>0.97222222222222221</v>
      </c>
      <c r="G12">
        <f t="shared" si="1"/>
        <v>0.8</v>
      </c>
      <c r="H12">
        <f t="shared" si="2"/>
        <v>1800</v>
      </c>
      <c r="I12">
        <f t="shared" si="3"/>
        <v>1800</v>
      </c>
    </row>
    <row r="13" spans="1:16384" x14ac:dyDescent="0.25">
      <c r="A13" t="s">
        <v>23</v>
      </c>
      <c r="B13">
        <v>0</v>
      </c>
      <c r="C13" t="s">
        <v>17</v>
      </c>
      <c r="D13">
        <v>180</v>
      </c>
      <c r="E13">
        <v>120</v>
      </c>
      <c r="F13" s="9">
        <f t="shared" si="4"/>
        <v>0.66666666666666663</v>
      </c>
      <c r="G13">
        <f t="shared" si="1"/>
        <v>0.6</v>
      </c>
      <c r="H13">
        <f t="shared" si="2"/>
        <v>1350</v>
      </c>
      <c r="I13">
        <f t="shared" si="3"/>
        <v>1350</v>
      </c>
    </row>
    <row r="14" spans="1:16384" x14ac:dyDescent="0.25">
      <c r="A14" t="s">
        <v>23</v>
      </c>
      <c r="B14">
        <v>0</v>
      </c>
      <c r="C14" t="s">
        <v>18</v>
      </c>
      <c r="D14">
        <v>180</v>
      </c>
      <c r="E14">
        <v>110</v>
      </c>
      <c r="F14" s="11">
        <f t="shared" si="4"/>
        <v>0.61111111111111116</v>
      </c>
      <c r="G14">
        <f t="shared" si="1"/>
        <v>0.6</v>
      </c>
      <c r="H14">
        <f t="shared" si="2"/>
        <v>1350</v>
      </c>
      <c r="I14">
        <f t="shared" si="3"/>
        <v>1350</v>
      </c>
    </row>
    <row r="15" spans="1:16384" x14ac:dyDescent="0.25">
      <c r="G15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Servicio</vt:lpstr>
      <vt:lpstr>Técnicos</vt:lpstr>
      <vt:lpstr>Refacciones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santiago</dc:creator>
  <cp:lastModifiedBy>patricia santiago</cp:lastModifiedBy>
  <dcterms:created xsi:type="dcterms:W3CDTF">2018-01-13T01:36:40Z</dcterms:created>
  <dcterms:modified xsi:type="dcterms:W3CDTF">2018-01-13T03:59:26Z</dcterms:modified>
</cp:coreProperties>
</file>