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-90_Exam1_DeanDsouza_168424\"/>
    </mc:Choice>
  </mc:AlternateContent>
  <bookViews>
    <workbookView xWindow="0" yWindow="0" windowWidth="7480" windowHeight="1660"/>
  </bookViews>
  <sheets>
    <sheet name="3.3" sheetId="1" r:id="rId1"/>
    <sheet name="ModelRiskSYS1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 s="1"/>
  <c r="D29" i="1"/>
  <c r="D30" i="1" s="1"/>
  <c r="D28" i="1"/>
  <c r="C29" i="1"/>
  <c r="C30" i="1" s="1"/>
  <c r="B29" i="1"/>
  <c r="B30" i="1" s="1"/>
  <c r="E27" i="1"/>
  <c r="E28" i="1" s="1"/>
  <c r="D27" i="1"/>
  <c r="C27" i="1"/>
  <c r="C28" i="1" s="1"/>
  <c r="B27" i="1"/>
  <c r="B28" i="1" s="1"/>
  <c r="E13" i="1" l="1"/>
  <c r="E33" i="1" s="1"/>
  <c r="E34" i="1" s="1"/>
  <c r="D13" i="1"/>
  <c r="D26" i="1" s="1"/>
  <c r="C13" i="1"/>
  <c r="C26" i="1" s="1"/>
  <c r="B13" i="1"/>
  <c r="B33" i="1" s="1"/>
  <c r="B34" i="1" s="1"/>
  <c r="C33" i="1" l="1"/>
  <c r="C34" i="1" s="1"/>
  <c r="D33" i="1"/>
  <c r="D34" i="1" s="1"/>
  <c r="E26" i="1"/>
  <c r="B24" i="1"/>
  <c r="B26" i="1"/>
  <c r="C31" i="1"/>
  <c r="E31" i="1"/>
  <c r="D31" i="1"/>
  <c r="B31" i="1"/>
  <c r="B32" i="1" l="1"/>
  <c r="B35" i="1"/>
  <c r="D32" i="1"/>
  <c r="E32" i="1"/>
  <c r="C32" i="1"/>
  <c r="B20" i="1"/>
</calcChain>
</file>

<file path=xl/sharedStrings.xml><?xml version="1.0" encoding="utf-8"?>
<sst xmlns="http://schemas.openxmlformats.org/spreadsheetml/2006/main" count="39" uniqueCount="32">
  <si>
    <t>Automobile Isurance: Moral Hazard and Adverse Selection</t>
  </si>
  <si>
    <t>Assumptions</t>
  </si>
  <si>
    <t>Policy Type</t>
  </si>
  <si>
    <t>Average Premium</t>
  </si>
  <si>
    <t>Deductible</t>
  </si>
  <si>
    <t xml:space="preserve">Claim Frquency </t>
  </si>
  <si>
    <t>Average Damage/Claim</t>
  </si>
  <si>
    <t>Percentage Choosing</t>
  </si>
  <si>
    <t>Regular</t>
  </si>
  <si>
    <t>Low Deductible</t>
  </si>
  <si>
    <t>High Deductible</t>
  </si>
  <si>
    <t>Very High Deductible</t>
  </si>
  <si>
    <t>Total Number of Drivers Insured</t>
  </si>
  <si>
    <t>Parameters</t>
  </si>
  <si>
    <t>Objective</t>
  </si>
  <si>
    <t>Calculations</t>
  </si>
  <si>
    <t>Drivers Insured</t>
  </si>
  <si>
    <t>Frequency of claims</t>
  </si>
  <si>
    <t>Frequency Distribution</t>
  </si>
  <si>
    <t>Total Revenue</t>
  </si>
  <si>
    <t>Revenue per type</t>
  </si>
  <si>
    <t>Size of Claims (without deductible)</t>
  </si>
  <si>
    <t>Size of Claims (with deductible)</t>
  </si>
  <si>
    <t>Claims (no correlation)</t>
  </si>
  <si>
    <t>Total Claims</t>
  </si>
  <si>
    <t>Contribution Margin</t>
  </si>
  <si>
    <t>Overall Contribution Margin</t>
  </si>
  <si>
    <t>Premiums</t>
  </si>
  <si>
    <t>Difference in Premiums</t>
  </si>
  <si>
    <t>#As given in the question</t>
  </si>
  <si>
    <t>Rates (For Posisson Distribution)</t>
  </si>
  <si>
    <t>D6*F6*$B$5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</si>
</sst>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349250</xdr:colOff>
          <xdr:row>2</xdr:row>
          <xdr:rowOff>158750</xdr:rowOff>
        </xdr:to>
        <xdr:sp macro="" textlink="">
          <xdr:nvSpPr>
            <xdr:cNvPr id="2053" name="SIMXXXCACH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85928BA5-E38D-4312-AACB-5A92E5F1C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95250</xdr:colOff>
          <xdr:row>2</xdr:row>
          <xdr:rowOff>158750</xdr:rowOff>
        </xdr:to>
        <xdr:sp macro="" textlink="">
          <xdr:nvSpPr>
            <xdr:cNvPr id="2054" name="PAGEOPTIONS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A51D2E0-AA00-457B-95C8-E951AF2F8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4" workbookViewId="0">
      <selection activeCell="B20" sqref="B20"/>
    </sheetView>
  </sheetViews>
  <sheetFormatPr defaultRowHeight="14.5" x14ac:dyDescent="0.35"/>
  <cols>
    <col min="1" max="1" width="29.54296875" customWidth="1"/>
    <col min="2" max="2" width="30.54296875" customWidth="1"/>
    <col min="3" max="3" width="29.7265625" customWidth="1"/>
    <col min="4" max="4" width="28.36328125" customWidth="1"/>
    <col min="5" max="5" width="36.7265625" customWidth="1"/>
    <col min="6" max="6" width="20" customWidth="1"/>
  </cols>
  <sheetData>
    <row r="1" spans="1:6" x14ac:dyDescent="0.35">
      <c r="A1" s="1" t="s">
        <v>0</v>
      </c>
    </row>
    <row r="3" spans="1:6" x14ac:dyDescent="0.35">
      <c r="A3" s="1" t="s">
        <v>1</v>
      </c>
    </row>
    <row r="4" spans="1:6" x14ac:dyDescent="0.35">
      <c r="A4" t="s">
        <v>12</v>
      </c>
      <c r="B4" s="4">
        <v>1000</v>
      </c>
      <c r="C4" t="s">
        <v>29</v>
      </c>
    </row>
    <row r="5" spans="1:6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35">
      <c r="A6" t="s">
        <v>8</v>
      </c>
      <c r="B6" s="2">
        <v>2800</v>
      </c>
      <c r="C6" s="2">
        <v>1400</v>
      </c>
      <c r="D6" s="3">
        <v>0.21329999999999999</v>
      </c>
      <c r="E6" s="2">
        <v>11433</v>
      </c>
      <c r="F6" s="3">
        <v>0.76719999999999999</v>
      </c>
    </row>
    <row r="7" spans="1:6" x14ac:dyDescent="0.35">
      <c r="A7" t="s">
        <v>9</v>
      </c>
      <c r="B7" s="2">
        <v>3640</v>
      </c>
      <c r="C7">
        <v>840</v>
      </c>
      <c r="D7" s="3">
        <v>0.27760000000000001</v>
      </c>
      <c r="E7" s="2">
        <v>10233</v>
      </c>
      <c r="F7" s="3">
        <v>0.21959999999999999</v>
      </c>
    </row>
    <row r="8" spans="1:6" x14ac:dyDescent="0.35">
      <c r="A8" t="s">
        <v>10</v>
      </c>
      <c r="B8" s="2">
        <v>1960</v>
      </c>
      <c r="C8" s="2">
        <v>2520</v>
      </c>
      <c r="D8" s="3">
        <v>0.15049999999999999</v>
      </c>
      <c r="E8" s="2">
        <v>13600</v>
      </c>
      <c r="F8" s="3">
        <v>7.4000000000000003E-3</v>
      </c>
    </row>
    <row r="9" spans="1:6" x14ac:dyDescent="0.35">
      <c r="A9" t="s">
        <v>11</v>
      </c>
      <c r="B9" s="2">
        <v>1920</v>
      </c>
      <c r="C9" s="2">
        <v>3640</v>
      </c>
      <c r="D9" s="3">
        <v>0.1137</v>
      </c>
      <c r="E9" s="2">
        <v>10750</v>
      </c>
      <c r="F9" s="3">
        <v>6.0000000000000001E-3</v>
      </c>
    </row>
    <row r="11" spans="1:6" x14ac:dyDescent="0.35">
      <c r="A11" t="s">
        <v>13</v>
      </c>
    </row>
    <row r="12" spans="1:6" x14ac:dyDescent="0.35">
      <c r="B12" t="s">
        <v>8</v>
      </c>
      <c r="C12" t="s">
        <v>9</v>
      </c>
      <c r="D12" t="s">
        <v>10</v>
      </c>
      <c r="E12" t="s">
        <v>11</v>
      </c>
    </row>
    <row r="13" spans="1:6" x14ac:dyDescent="0.35">
      <c r="A13" t="s">
        <v>16</v>
      </c>
      <c r="B13">
        <f>$B$4*0.7672</f>
        <v>767.2</v>
      </c>
      <c r="C13">
        <f>$B$4*0.2196</f>
        <v>219.6</v>
      </c>
      <c r="D13">
        <f>$B$4*0.0074</f>
        <v>7.4</v>
      </c>
      <c r="E13">
        <f>$B$4*0.006</f>
        <v>6</v>
      </c>
    </row>
    <row r="14" spans="1:6" x14ac:dyDescent="0.35">
      <c r="A14" t="s">
        <v>17</v>
      </c>
      <c r="B14">
        <v>0.21329999999999999</v>
      </c>
      <c r="C14">
        <v>0.27760000000000001</v>
      </c>
      <c r="D14">
        <v>0.15049999999999999</v>
      </c>
      <c r="E14">
        <v>0.1137</v>
      </c>
    </row>
    <row r="15" spans="1:6" x14ac:dyDescent="0.35">
      <c r="A15" t="s">
        <v>6</v>
      </c>
      <c r="B15">
        <v>11433</v>
      </c>
      <c r="C15">
        <v>10233</v>
      </c>
      <c r="D15">
        <v>13600</v>
      </c>
      <c r="E15">
        <v>10750</v>
      </c>
    </row>
    <row r="16" spans="1:6" x14ac:dyDescent="0.35">
      <c r="A16" t="s">
        <v>4</v>
      </c>
      <c r="B16">
        <v>1400</v>
      </c>
      <c r="C16">
        <v>840</v>
      </c>
      <c r="D16">
        <v>2520</v>
      </c>
      <c r="E16">
        <v>3640</v>
      </c>
    </row>
    <row r="17" spans="1:6" x14ac:dyDescent="0.35">
      <c r="A17" t="s">
        <v>3</v>
      </c>
      <c r="B17">
        <v>2800</v>
      </c>
      <c r="C17">
        <v>3640</v>
      </c>
      <c r="D17">
        <v>1960</v>
      </c>
      <c r="E17">
        <v>1920</v>
      </c>
    </row>
    <row r="19" spans="1:6" x14ac:dyDescent="0.35">
      <c r="A19" s="1" t="s">
        <v>14</v>
      </c>
    </row>
    <row r="20" spans="1:6" x14ac:dyDescent="0.35">
      <c r="A20" t="s">
        <v>26</v>
      </c>
      <c r="B20">
        <f ca="1">_xll.VoseOutput("Overall Contribution margin")+$B$24-$B$35</f>
        <v>-5014678.0201998409</v>
      </c>
    </row>
    <row r="22" spans="1:6" x14ac:dyDescent="0.35">
      <c r="A22" s="1" t="s">
        <v>15</v>
      </c>
    </row>
    <row r="24" spans="1:6" x14ac:dyDescent="0.35">
      <c r="A24" t="s">
        <v>19</v>
      </c>
      <c r="B24">
        <f>(B13*B17)+(C13*C17)+(D13*D17)+(E13*E17)</f>
        <v>2973528</v>
      </c>
    </row>
    <row r="26" spans="1:6" x14ac:dyDescent="0.35">
      <c r="A26" t="s">
        <v>20</v>
      </c>
      <c r="B26">
        <f>B13*B17</f>
        <v>2148160</v>
      </c>
      <c r="C26">
        <f>C13*C17</f>
        <v>799344</v>
      </c>
      <c r="D26">
        <f>D13*D17</f>
        <v>14504</v>
      </c>
      <c r="E26">
        <f>E13*E17</f>
        <v>11520</v>
      </c>
    </row>
    <row r="27" spans="1:6" x14ac:dyDescent="0.35">
      <c r="A27" t="s">
        <v>30</v>
      </c>
      <c r="B27">
        <f>D6*F6*1000</f>
        <v>163.64375999999999</v>
      </c>
      <c r="C27">
        <f>D7*F7*1000</f>
        <v>60.96096</v>
      </c>
      <c r="D27">
        <f>D8*F8*1000</f>
        <v>1.1136999999999999</v>
      </c>
      <c r="E27">
        <f>D9*F9*1000</f>
        <v>0.68220000000000003</v>
      </c>
      <c r="F27" t="s">
        <v>31</v>
      </c>
    </row>
    <row r="28" spans="1:6" x14ac:dyDescent="0.35">
      <c r="A28" t="s">
        <v>18</v>
      </c>
      <c r="B28" t="str">
        <f>_xll.VosePoissonObject(B27)</f>
        <v>VosePoisson(163.64376)</v>
      </c>
      <c r="C28" t="str">
        <f>_xll.VosePoissonObject(C27)</f>
        <v>VosePoisson(60.96096)</v>
      </c>
      <c r="D28" t="str">
        <f>_xll.VosePoissonObject(D27)</f>
        <v>VosePoisson(1.1137)</v>
      </c>
      <c r="E28" t="str">
        <f>_xll.VosePoissonObject(E27)</f>
        <v>VosePoisson(0.6822)</v>
      </c>
    </row>
    <row r="29" spans="1:6" x14ac:dyDescent="0.35">
      <c r="A29" t="s">
        <v>21</v>
      </c>
      <c r="B29" t="str">
        <f>_xll.VoseLognormalObject(B15,B15)</f>
        <v>VoseLognormal(11433,11433)</v>
      </c>
      <c r="C29" t="str">
        <f>_xll.VoseLognormalObject(C15,C15)</f>
        <v>VoseLognormal(10233,10233)</v>
      </c>
      <c r="D29" t="str">
        <f>_xll.VoseLognormalObject(D15,D15)</f>
        <v>VoseLognormal(13600,13600)</v>
      </c>
      <c r="E29" t="str">
        <f>_xll.VoseLognormalObject(E15,E15)</f>
        <v>VoseLognormal(10750,10750)</v>
      </c>
    </row>
    <row r="30" spans="1:6" x14ac:dyDescent="0.35">
      <c r="A30" t="s">
        <v>22</v>
      </c>
      <c r="B30" t="str">
        <f>_xll.VoseDeductObject(B29,B16,,1)</f>
        <v>VoseDeduct('[3.3.xlsx]3.3'!B29,1400,,1)</v>
      </c>
      <c r="C30" t="str">
        <f>_xll.VoseDeductObject(C29,C16,,1)</f>
        <v>VoseDeduct('[3.3.xlsx]3.3'!C29,840,,1)</v>
      </c>
      <c r="D30" t="str">
        <f>_xll.VoseDeductObject(D29,D16,,1)</f>
        <v>VoseDeduct('[3.3.xlsx]3.3'!D29,2520,,1)</v>
      </c>
      <c r="E30" t="str">
        <f>_xll.VoseDeductObject(E29,E16,,1)</f>
        <v>VoseDeduct('[3.3.xlsx]3.3'!E29,3640,,1)</v>
      </c>
    </row>
    <row r="31" spans="1:6" x14ac:dyDescent="0.35">
      <c r="A31" t="s">
        <v>23</v>
      </c>
      <c r="B31">
        <f ca="1">_xll.VoseAggregateMultiMC($B$28:$E$28,$B$30:$E$30,{1,0,0,0;0,1,0,0;0,0,1,0;0,0,0,1})</f>
        <v>1906357.0715751266</v>
      </c>
      <c r="C31">
        <f ca="1">_xll.VoseAggregateMultiMC($B$28:$E$28,$B$30:$E$30,{1,0,0,0;0,1,0,0;0,0,1,0;0,0,0,1})</f>
        <v>1758064.0661744988</v>
      </c>
      <c r="D31">
        <f ca="1">_xll.VoseAggregateMultiMC($B$28:$E$28,$B$30:$E$30,{1,0,0,0;0,1,0,0;0,0,1,0;0,0,0,1})</f>
        <v>2167185.6228119377</v>
      </c>
      <c r="E31">
        <f ca="1">_xll.VoseAggregateMultiMC($B$28:$E$28,$B$30:$E$30,{1,0,0,0;0,1,0,0;0,0,1,0;0,0,0,1})</f>
        <v>2156599.2596382783</v>
      </c>
    </row>
    <row r="32" spans="1:6" x14ac:dyDescent="0.35">
      <c r="A32" t="s">
        <v>25</v>
      </c>
      <c r="B32">
        <f ca="1">B26-B31</f>
        <v>241802.92842487339</v>
      </c>
      <c r="C32">
        <f t="shared" ref="C32:E32" ca="1" si="0">C26-C31</f>
        <v>-958720.06617449876</v>
      </c>
      <c r="D32">
        <f t="shared" ca="1" si="0"/>
        <v>-2152681.6228119377</v>
      </c>
      <c r="E32">
        <f t="shared" ca="1" si="0"/>
        <v>-2145079.2596382783</v>
      </c>
    </row>
    <row r="33" spans="1:5" x14ac:dyDescent="0.35">
      <c r="A33" t="s">
        <v>27</v>
      </c>
      <c r="B33" t="e">
        <f>$B$30/B13</f>
        <v>#VALUE!</v>
      </c>
      <c r="C33" t="e">
        <f t="shared" ref="C33:E33" si="1">$B$30/C13</f>
        <v>#VALUE!</v>
      </c>
      <c r="D33" t="e">
        <f t="shared" si="1"/>
        <v>#VALUE!</v>
      </c>
      <c r="E33" t="e">
        <f t="shared" si="1"/>
        <v>#VALUE!</v>
      </c>
    </row>
    <row r="34" spans="1:5" x14ac:dyDescent="0.35">
      <c r="A34" t="s">
        <v>28</v>
      </c>
      <c r="B34" t="e">
        <f>B33-B17</f>
        <v>#VALUE!</v>
      </c>
      <c r="C34" t="e">
        <f t="shared" ref="C34:E34" si="2">C33-C17</f>
        <v>#VALUE!</v>
      </c>
      <c r="D34" t="e">
        <f t="shared" si="2"/>
        <v>#VALUE!</v>
      </c>
      <c r="E34" t="e">
        <f t="shared" si="2"/>
        <v>#VALUE!</v>
      </c>
    </row>
    <row r="35" spans="1:5" x14ac:dyDescent="0.35">
      <c r="A35" t="s">
        <v>24</v>
      </c>
      <c r="B35">
        <f ca="1">SUM(B31:E31)</f>
        <v>7988206.0201998409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349250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054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95250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5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3.3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2017-03-06T18:30:33Z</dcterms:created>
  <dcterms:modified xsi:type="dcterms:W3CDTF">2017-03-07T01:08:02Z</dcterms:modified>
</cp:coreProperties>
</file>