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mon\Desktop\ANLY_515-90_Exam1_DeanDsouza_168424\"/>
    </mc:Choice>
  </mc:AlternateContent>
  <bookViews>
    <workbookView xWindow="0" yWindow="0" windowWidth="19200" windowHeight="6470" activeTab="1"/>
  </bookViews>
  <sheets>
    <sheet name="4.4Data" sheetId="1" r:id="rId1"/>
    <sheet name="4.4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0" i="2" l="1"/>
  <c r="H60" i="2"/>
  <c r="C60" i="2"/>
  <c r="B60" i="2"/>
  <c r="H59" i="2"/>
  <c r="B59" i="2"/>
  <c r="B57" i="2"/>
  <c r="B56" i="2"/>
  <c r="B55" i="2"/>
  <c r="H57" i="2"/>
  <c r="H56" i="2"/>
  <c r="H55" i="2"/>
  <c r="J11" i="2"/>
  <c r="J18" i="2"/>
  <c r="C18" i="2"/>
  <c r="C11" i="2"/>
  <c r="C4" i="2" l="1"/>
  <c r="J4" i="2"/>
</calcChain>
</file>

<file path=xl/sharedStrings.xml><?xml version="1.0" encoding="utf-8"?>
<sst xmlns="http://schemas.openxmlformats.org/spreadsheetml/2006/main" count="302" uniqueCount="220">
  <si>
    <t>City</t>
  </si>
  <si>
    <t>fraction with price cut</t>
  </si>
  <si>
    <t>Median list price</t>
  </si>
  <si>
    <t>yearly % change</t>
  </si>
  <si>
    <t>Akron Metro</t>
  </si>
  <si>
    <t>Albany Metro</t>
  </si>
  <si>
    <t>Albuquerque Metro</t>
  </si>
  <si>
    <t>Allentown Metro</t>
  </si>
  <si>
    <t>Amarillo Metro</t>
  </si>
  <si>
    <t>Anchorage Metro</t>
  </si>
  <si>
    <t>Ann Arbor Metro</t>
  </si>
  <si>
    <t>Appleton Metro</t>
  </si>
  <si>
    <t>Asheville Metro</t>
  </si>
  <si>
    <t>Atlanta Metro</t>
  </si>
  <si>
    <t>Atlantic City Metro</t>
  </si>
  <si>
    <t>Augusta Metro</t>
  </si>
  <si>
    <t>Austin Metro</t>
  </si>
  <si>
    <t>Bakersfield Metro</t>
  </si>
  <si>
    <t>Baltimore Metro</t>
  </si>
  <si>
    <t>Baton Rouge Metro</t>
  </si>
  <si>
    <t>Bend Metro</t>
  </si>
  <si>
    <t>Binghamton Metro</t>
  </si>
  <si>
    <t>Birmingham Metro</t>
  </si>
  <si>
    <t>Boise City Metro</t>
  </si>
  <si>
    <t>Boston Metro</t>
  </si>
  <si>
    <t>Boulder Metro</t>
  </si>
  <si>
    <t>Bremerton Metro</t>
  </si>
  <si>
    <t>Buffalo Metro</t>
  </si>
  <si>
    <t>Burlington Metro</t>
  </si>
  <si>
    <t>Canton Metro</t>
  </si>
  <si>
    <t>Cape Cod Metro</t>
  </si>
  <si>
    <t>Cedar Rapids Metro</t>
  </si>
  <si>
    <t>Champaign-Urbana Metro</t>
  </si>
  <si>
    <t>Charleston Metro</t>
  </si>
  <si>
    <t>Charlotte Metro</t>
  </si>
  <si>
    <t>Chattanooga Metro</t>
  </si>
  <si>
    <t>Chicago Metro</t>
  </si>
  <si>
    <t>Chico Metro</t>
  </si>
  <si>
    <t>Cincinnati Metro</t>
  </si>
  <si>
    <t>Clarksville Metro</t>
  </si>
  <si>
    <t>Cleveland Metro</t>
  </si>
  <si>
    <t>Colorado Springs Metro</t>
  </si>
  <si>
    <t>Columbia Metro</t>
  </si>
  <si>
    <t>Columbus Metro</t>
  </si>
  <si>
    <t>Dallas-Fort Worth Metro</t>
  </si>
  <si>
    <t>Davenport Metro</t>
  </si>
  <si>
    <t>Dayton Metro</t>
  </si>
  <si>
    <t>Denver Metro</t>
  </si>
  <si>
    <t>Des Moines Metro</t>
  </si>
  <si>
    <t>Destin Metro</t>
  </si>
  <si>
    <t>Detroit Metro</t>
  </si>
  <si>
    <t>Duluth Metro</t>
  </si>
  <si>
    <t>Durham Metro</t>
  </si>
  <si>
    <t>El Centro Metro</t>
  </si>
  <si>
    <t>Erie Metro</t>
  </si>
  <si>
    <t>Eugene Metro</t>
  </si>
  <si>
    <t>Evansville Metro</t>
  </si>
  <si>
    <t>Fayetteville Metro</t>
  </si>
  <si>
    <t>Flagstaff Metro</t>
  </si>
  <si>
    <t>Flint Metro</t>
  </si>
  <si>
    <t>Fort Collins Metro</t>
  </si>
  <si>
    <t>Fort Myers Metro</t>
  </si>
  <si>
    <t>Fort Smith Metro</t>
  </si>
  <si>
    <t>Fort Wayne Metro</t>
  </si>
  <si>
    <t>Fresno Metro</t>
  </si>
  <si>
    <t>Gainesville Metro</t>
  </si>
  <si>
    <t>Glenn Falls Metro</t>
  </si>
  <si>
    <t>Grand Junction Metro</t>
  </si>
  <si>
    <t>Grand Rapids Metro</t>
  </si>
  <si>
    <t>Greeley Metro</t>
  </si>
  <si>
    <t>Green Bay Metro</t>
  </si>
  <si>
    <t>Greensboro Metro</t>
  </si>
  <si>
    <t>Greenville Metro</t>
  </si>
  <si>
    <t>Hagerstown Metro</t>
  </si>
  <si>
    <t>Harrisburg Metro</t>
  </si>
  <si>
    <t>Hartford Metro</t>
  </si>
  <si>
    <t>Hickory Metro</t>
  </si>
  <si>
    <t>Holland Metro</t>
  </si>
  <si>
    <t>Honolulu Metro</t>
  </si>
  <si>
    <t>Houston Metro</t>
  </si>
  <si>
    <t>Huntington Metro</t>
  </si>
  <si>
    <t>Huntsville Metro</t>
  </si>
  <si>
    <t>Indianapolis Metro</t>
  </si>
  <si>
    <t>Jackson Metro</t>
  </si>
  <si>
    <t>Jacksonville Metro</t>
  </si>
  <si>
    <t>Kalamazoo Metro</t>
  </si>
  <si>
    <t>Kansas City Metro</t>
  </si>
  <si>
    <t>Kennewick Metro</t>
  </si>
  <si>
    <t>Kingsport Metro</t>
  </si>
  <si>
    <t>Knoxville Metro</t>
  </si>
  <si>
    <t>Lakeland Metro</t>
  </si>
  <si>
    <t>Lancaster Metro</t>
  </si>
  <si>
    <t>Lansing Metro</t>
  </si>
  <si>
    <t>Las Vegas Metro</t>
  </si>
  <si>
    <t>Lexington Metro</t>
  </si>
  <si>
    <t>Lincoln Metro</t>
  </si>
  <si>
    <t>Little Rock Metro</t>
  </si>
  <si>
    <t>Los Angeles Metro</t>
  </si>
  <si>
    <t>Louisville/Jefferson County Metro</t>
  </si>
  <si>
    <t>Lynchburg Metro</t>
  </si>
  <si>
    <t>Macon Metro</t>
  </si>
  <si>
    <t>Madera Metro</t>
  </si>
  <si>
    <t>Madison Metro</t>
  </si>
  <si>
    <t>Manchester Metro</t>
  </si>
  <si>
    <t>Medford Metro</t>
  </si>
  <si>
    <t>Melbourne Metro</t>
  </si>
  <si>
    <t>Memphis Metro</t>
  </si>
  <si>
    <t>Merced Metro</t>
  </si>
  <si>
    <t>Miami-Fort Lauderdale Metro</t>
  </si>
  <si>
    <t>Milwaukee Metro</t>
  </si>
  <si>
    <t>Minneapolis-St Paul Metro</t>
  </si>
  <si>
    <t>Mobile Metro</t>
  </si>
  <si>
    <t>Modesto Metro</t>
  </si>
  <si>
    <t>Montgomery Metro</t>
  </si>
  <si>
    <t>Myrtle Beach Metro</t>
  </si>
  <si>
    <t>Napa Metro</t>
  </si>
  <si>
    <t>Naples Metro</t>
  </si>
  <si>
    <t>Nashville Metro</t>
  </si>
  <si>
    <t>New Haven Metro</t>
  </si>
  <si>
    <t>New London Metro</t>
  </si>
  <si>
    <t>New Orleans Metro</t>
  </si>
  <si>
    <t>New York Metro</t>
  </si>
  <si>
    <t>Ocala Metro</t>
  </si>
  <si>
    <t>Ogden Metro</t>
  </si>
  <si>
    <t>Oklahoma City Metro</t>
  </si>
  <si>
    <t>Olympia Metro</t>
  </si>
  <si>
    <t>Omaha Metro</t>
  </si>
  <si>
    <t>Orlando Metro</t>
  </si>
  <si>
    <t>Panama City Metro</t>
  </si>
  <si>
    <t>Pensacola Metro</t>
  </si>
  <si>
    <t>Peoria Metro</t>
  </si>
  <si>
    <t>Philadelphia Metro</t>
  </si>
  <si>
    <t>Phoenix Metro</t>
  </si>
  <si>
    <t>Pittsburgh Metro</t>
  </si>
  <si>
    <t>Port St. Lucie Metro</t>
  </si>
  <si>
    <t>Portland Metro</t>
  </si>
  <si>
    <t>Poughkeepsie Metro</t>
  </si>
  <si>
    <t>Prescott Metro</t>
  </si>
  <si>
    <t>Providence Metro</t>
  </si>
  <si>
    <t>Pueblo Metro</t>
  </si>
  <si>
    <t>Punta Gorda Metro</t>
  </si>
  <si>
    <t>Raleigh Metro</t>
  </si>
  <si>
    <t>Reading Metro</t>
  </si>
  <si>
    <t>Reno Metro</t>
  </si>
  <si>
    <t>Richmond Metro</t>
  </si>
  <si>
    <t>Riverside Metro</t>
  </si>
  <si>
    <t>Roanoke Metro</t>
  </si>
  <si>
    <t>Rochester Metro</t>
  </si>
  <si>
    <t>Rockford Metro</t>
  </si>
  <si>
    <t>Sacramento Metro</t>
  </si>
  <si>
    <t>Saginaw Metro</t>
  </si>
  <si>
    <t>Salem Metro</t>
  </si>
  <si>
    <t>Salinas Metro</t>
  </si>
  <si>
    <t>San Antonio Metro</t>
  </si>
  <si>
    <t>San Diego Metro</t>
  </si>
  <si>
    <t>San Francisco Metro</t>
  </si>
  <si>
    <t>San Jose Metro</t>
  </si>
  <si>
    <t>San Luis Obispo Metro</t>
  </si>
  <si>
    <t>Santa Barbara Metro</t>
  </si>
  <si>
    <t>Santa Cruz Metro</t>
  </si>
  <si>
    <t>Santa Rosa Metro</t>
  </si>
  <si>
    <t>Sarasota Metro</t>
  </si>
  <si>
    <t>Savannah Metro</t>
  </si>
  <si>
    <t>Scranton Metro</t>
  </si>
  <si>
    <t>Seattle Metro</t>
  </si>
  <si>
    <t>Shreveport Metro</t>
  </si>
  <si>
    <t>South Bend Metro</t>
  </si>
  <si>
    <t>Spartanburg Metro</t>
  </si>
  <si>
    <t>Spokane Metro</t>
  </si>
  <si>
    <t>Springfield Metro</t>
  </si>
  <si>
    <t>St. Louis Metro</t>
  </si>
  <si>
    <t>Stamford Metro</t>
  </si>
  <si>
    <t>State College Metro</t>
  </si>
  <si>
    <t>Stockton Metro</t>
  </si>
  <si>
    <t>Syracuse Metro</t>
  </si>
  <si>
    <t>Tallahassee Metro</t>
  </si>
  <si>
    <t>Tampa Metro</t>
  </si>
  <si>
    <t>Toledo Metro</t>
  </si>
  <si>
    <t>Trenton Metro</t>
  </si>
  <si>
    <t>Tucson Metro</t>
  </si>
  <si>
    <t>Tulsa Metro</t>
  </si>
  <si>
    <t>Utica Metro</t>
  </si>
  <si>
    <t>Vallejo Metro</t>
  </si>
  <si>
    <t>Ventura Metro</t>
  </si>
  <si>
    <t>Vero Beach Metro</t>
  </si>
  <si>
    <t>Virginia Beach Metro</t>
  </si>
  <si>
    <t>Visalia Metro</t>
  </si>
  <si>
    <t>Waco Metro</t>
  </si>
  <si>
    <t>Washington Metro</t>
  </si>
  <si>
    <t>Wichita Metro</t>
  </si>
  <si>
    <t>Wilmington Metro</t>
  </si>
  <si>
    <t>Winston-Salem Metro</t>
  </si>
  <si>
    <t>Worcester Metro</t>
  </si>
  <si>
    <t>Yakima Metro</t>
  </si>
  <si>
    <t>York Metro</t>
  </si>
  <si>
    <t>Youngstown Metro</t>
  </si>
  <si>
    <t>a.</t>
  </si>
  <si>
    <t>Based on Best HQIC and Parameter Uncertainty:</t>
  </si>
  <si>
    <t>For the Fraction of Houses with listing price cut:</t>
  </si>
  <si>
    <t>JohnsonB</t>
  </si>
  <si>
    <t>HQIC</t>
  </si>
  <si>
    <t>Mean</t>
  </si>
  <si>
    <t>Std.Deviation</t>
  </si>
  <si>
    <t>Variance</t>
  </si>
  <si>
    <t>5th Percentile</t>
  </si>
  <si>
    <t>For Laster year's % change:</t>
  </si>
  <si>
    <t>Based on Best SIC and Parameter Uncertainty:</t>
  </si>
  <si>
    <t>NormalMix</t>
  </si>
  <si>
    <t>c.</t>
  </si>
  <si>
    <t>SIC</t>
  </si>
  <si>
    <t>Beta4</t>
  </si>
  <si>
    <t>b.</t>
  </si>
  <si>
    <t>Fatigue</t>
  </si>
  <si>
    <t>Cauchy</t>
  </si>
  <si>
    <t>N/A</t>
  </si>
  <si>
    <t>Slash</t>
  </si>
  <si>
    <t>Using Bayesian Model Averaging for Model Uncertainty</t>
  </si>
  <si>
    <t>Distributions</t>
  </si>
  <si>
    <t>Priors</t>
  </si>
  <si>
    <t>`Priors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</si>
</sst>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64" fontId="0" fillId="0" borderId="0" xfId="0" applyNumberForma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01"/>
  <sheetViews>
    <sheetView topLeftCell="A185" workbookViewId="0">
      <selection activeCell="D1" sqref="D1:D201"/>
    </sheetView>
  </sheetViews>
  <sheetFormatPr defaultRowHeight="14.5" x14ac:dyDescent="0.35"/>
  <cols>
    <col min="2" max="2" width="20.36328125" customWidth="1"/>
    <col min="3" max="3" width="15.7265625" customWidth="1"/>
    <col min="4" max="4" width="18.08984375" customWidth="1"/>
    <col min="5" max="5" width="8.7265625" customWidth="1"/>
  </cols>
  <sheetData>
    <row r="1" spans="1:4" ht="27" thickBot="1" x14ac:dyDescent="0.4">
      <c r="A1" s="1" t="s">
        <v>0</v>
      </c>
      <c r="B1" t="s">
        <v>1</v>
      </c>
      <c r="C1" s="2" t="s">
        <v>2</v>
      </c>
      <c r="D1" t="s">
        <v>3</v>
      </c>
    </row>
    <row r="2" spans="1:4" x14ac:dyDescent="0.35">
      <c r="A2" t="s">
        <v>4</v>
      </c>
      <c r="B2">
        <v>0.30869999999999997</v>
      </c>
      <c r="C2" s="3">
        <v>135000</v>
      </c>
      <c r="D2">
        <v>0.08</v>
      </c>
    </row>
    <row r="3" spans="1:4" x14ac:dyDescent="0.35">
      <c r="A3" t="s">
        <v>5</v>
      </c>
      <c r="B3">
        <v>0.2631</v>
      </c>
      <c r="C3" s="3">
        <v>230000</v>
      </c>
      <c r="D3">
        <v>-2.1276595744680851E-2</v>
      </c>
    </row>
    <row r="4" spans="1:4" x14ac:dyDescent="0.35">
      <c r="A4" t="s">
        <v>6</v>
      </c>
      <c r="B4">
        <v>0.35260000000000002</v>
      </c>
      <c r="C4" s="3">
        <v>200000</v>
      </c>
      <c r="D4">
        <v>-9.0904958658902982E-2</v>
      </c>
    </row>
    <row r="5" spans="1:4" x14ac:dyDescent="0.35">
      <c r="A5" t="s">
        <v>7</v>
      </c>
      <c r="B5">
        <v>0.30730000000000002</v>
      </c>
      <c r="C5" s="3">
        <v>200000</v>
      </c>
      <c r="D5">
        <v>-9.0495679854479316E-2</v>
      </c>
    </row>
    <row r="6" spans="1:4" x14ac:dyDescent="0.35">
      <c r="A6" t="s">
        <v>8</v>
      </c>
      <c r="B6">
        <v>0.29860000000000003</v>
      </c>
      <c r="C6" s="3">
        <v>144900</v>
      </c>
      <c r="D6">
        <v>-6.5161290322580639E-2</v>
      </c>
    </row>
    <row r="7" spans="1:4" x14ac:dyDescent="0.35">
      <c r="A7" t="s">
        <v>9</v>
      </c>
      <c r="B7">
        <v>0.33580000000000004</v>
      </c>
      <c r="C7" s="3">
        <v>279400</v>
      </c>
      <c r="D7">
        <v>5.4875854623965444E-3</v>
      </c>
    </row>
    <row r="8" spans="1:4" x14ac:dyDescent="0.35">
      <c r="A8" t="s">
        <v>10</v>
      </c>
      <c r="B8">
        <v>0.33090000000000003</v>
      </c>
      <c r="C8" s="3">
        <v>194900</v>
      </c>
      <c r="D8">
        <v>2.6329647182727747E-2</v>
      </c>
    </row>
    <row r="9" spans="1:4" x14ac:dyDescent="0.35">
      <c r="A9" t="s">
        <v>11</v>
      </c>
      <c r="B9">
        <v>0.3569</v>
      </c>
      <c r="C9" s="3">
        <v>149900</v>
      </c>
      <c r="D9">
        <v>-6.2539086929330828E-2</v>
      </c>
    </row>
    <row r="10" spans="1:4" x14ac:dyDescent="0.35">
      <c r="A10" t="s">
        <v>12</v>
      </c>
      <c r="B10">
        <v>0.3024</v>
      </c>
      <c r="C10" s="3">
        <v>245900</v>
      </c>
      <c r="D10">
        <v>-8.58736059479554E-2</v>
      </c>
    </row>
    <row r="11" spans="1:4" x14ac:dyDescent="0.35">
      <c r="A11" t="s">
        <v>13</v>
      </c>
      <c r="B11">
        <v>0.32580000000000003</v>
      </c>
      <c r="C11" s="3">
        <v>169900</v>
      </c>
      <c r="D11">
        <v>-5.3481894150417826E-2</v>
      </c>
    </row>
    <row r="12" spans="1:4" x14ac:dyDescent="0.35">
      <c r="A12" t="s">
        <v>14</v>
      </c>
      <c r="B12">
        <v>0.24390000000000001</v>
      </c>
      <c r="C12" s="3">
        <v>279000</v>
      </c>
      <c r="D12">
        <v>-6.9996899989666628E-2</v>
      </c>
    </row>
    <row r="13" spans="1:4" x14ac:dyDescent="0.35">
      <c r="A13" t="s">
        <v>15</v>
      </c>
      <c r="B13">
        <v>0.24060000000000001</v>
      </c>
      <c r="C13" s="3">
        <v>159000</v>
      </c>
      <c r="D13">
        <v>-5.6285178236397749E-3</v>
      </c>
    </row>
    <row r="14" spans="1:4" x14ac:dyDescent="0.35">
      <c r="A14" t="s">
        <v>16</v>
      </c>
      <c r="B14">
        <v>0.29730000000000001</v>
      </c>
      <c r="C14" s="3">
        <v>215000</v>
      </c>
      <c r="D14">
        <v>-0.10379324718632764</v>
      </c>
    </row>
    <row r="15" spans="1:4" x14ac:dyDescent="0.35">
      <c r="A15" t="s">
        <v>17</v>
      </c>
      <c r="B15">
        <v>0.26930000000000004</v>
      </c>
      <c r="C15" s="3">
        <v>150000</v>
      </c>
      <c r="D15">
        <v>0</v>
      </c>
    </row>
    <row r="16" spans="1:4" x14ac:dyDescent="0.35">
      <c r="A16" t="s">
        <v>18</v>
      </c>
      <c r="B16">
        <v>0.32890000000000003</v>
      </c>
      <c r="C16" s="3">
        <v>294900</v>
      </c>
      <c r="D16">
        <v>-4.8709677419354842E-2</v>
      </c>
    </row>
    <row r="17" spans="1:4" x14ac:dyDescent="0.35">
      <c r="A17" t="s">
        <v>19</v>
      </c>
      <c r="B17">
        <v>0.24460000000000001</v>
      </c>
      <c r="C17" s="3">
        <v>185000</v>
      </c>
      <c r="D17">
        <v>-2.5803054239073201E-2</v>
      </c>
    </row>
    <row r="18" spans="1:4" x14ac:dyDescent="0.35">
      <c r="A18" t="s">
        <v>20</v>
      </c>
      <c r="B18">
        <v>0.33200000000000002</v>
      </c>
      <c r="C18" s="3">
        <v>269900</v>
      </c>
      <c r="D18">
        <v>-6.1217391304347828E-2</v>
      </c>
    </row>
    <row r="19" spans="1:4" x14ac:dyDescent="0.35">
      <c r="A19" t="s">
        <v>21</v>
      </c>
      <c r="B19">
        <v>0.2712</v>
      </c>
      <c r="C19" s="3">
        <v>138900</v>
      </c>
      <c r="D19">
        <v>7.251631617113851E-3</v>
      </c>
    </row>
    <row r="20" spans="1:4" x14ac:dyDescent="0.35">
      <c r="A20" t="s">
        <v>22</v>
      </c>
      <c r="B20">
        <v>0.31980000000000003</v>
      </c>
      <c r="C20" s="3">
        <v>161500</v>
      </c>
      <c r="D20">
        <v>-1.524390243902439E-2</v>
      </c>
    </row>
    <row r="21" spans="1:4" x14ac:dyDescent="0.35">
      <c r="A21" t="s">
        <v>23</v>
      </c>
      <c r="B21">
        <v>0.35520000000000002</v>
      </c>
      <c r="C21" s="3">
        <v>142900</v>
      </c>
      <c r="D21">
        <v>-0.15891701000588582</v>
      </c>
    </row>
    <row r="22" spans="1:4" x14ac:dyDescent="0.35">
      <c r="A22" t="s">
        <v>24</v>
      </c>
      <c r="B22">
        <v>0.33110000000000001</v>
      </c>
      <c r="C22" s="3">
        <v>363900</v>
      </c>
      <c r="D22">
        <v>-1.3821138211382113E-2</v>
      </c>
    </row>
    <row r="23" spans="1:4" x14ac:dyDescent="0.35">
      <c r="A23" t="s">
        <v>25</v>
      </c>
      <c r="B23">
        <v>0.34520000000000001</v>
      </c>
      <c r="C23" s="3">
        <v>399900</v>
      </c>
      <c r="D23">
        <v>0</v>
      </c>
    </row>
    <row r="24" spans="1:4" x14ac:dyDescent="0.35">
      <c r="A24" t="s">
        <v>26</v>
      </c>
      <c r="B24">
        <v>0.30690000000000001</v>
      </c>
      <c r="C24" s="3">
        <v>282700</v>
      </c>
      <c r="D24">
        <v>-5.4515050167224077E-2</v>
      </c>
    </row>
    <row r="25" spans="1:4" x14ac:dyDescent="0.35">
      <c r="A25" t="s">
        <v>27</v>
      </c>
      <c r="B25">
        <v>0.32419999999999999</v>
      </c>
      <c r="C25" s="3">
        <v>142900</v>
      </c>
      <c r="D25">
        <v>5.9397426012692017E-2</v>
      </c>
    </row>
    <row r="26" spans="1:4" x14ac:dyDescent="0.35">
      <c r="A26" t="s">
        <v>28</v>
      </c>
      <c r="B26">
        <v>0.26960000000000001</v>
      </c>
      <c r="C26" s="3">
        <v>144900</v>
      </c>
      <c r="D26">
        <v>-6.8965517241379305E-4</v>
      </c>
    </row>
    <row r="27" spans="1:4" x14ac:dyDescent="0.35">
      <c r="A27" t="s">
        <v>28</v>
      </c>
      <c r="B27">
        <v>0.29270000000000002</v>
      </c>
      <c r="C27" s="3">
        <v>259900</v>
      </c>
      <c r="D27">
        <v>0</v>
      </c>
    </row>
    <row r="28" spans="1:4" x14ac:dyDescent="0.35">
      <c r="A28" t="s">
        <v>29</v>
      </c>
      <c r="B28">
        <v>0.33130000000000004</v>
      </c>
      <c r="C28" s="3">
        <v>114900</v>
      </c>
      <c r="D28">
        <v>4.5495905368516831E-2</v>
      </c>
    </row>
    <row r="29" spans="1:4" x14ac:dyDescent="0.35">
      <c r="A29" t="s">
        <v>30</v>
      </c>
      <c r="B29">
        <v>0.27360000000000001</v>
      </c>
      <c r="C29" s="3">
        <v>465000</v>
      </c>
      <c r="D29">
        <v>-1.04277505852309E-2</v>
      </c>
    </row>
    <row r="30" spans="1:4" x14ac:dyDescent="0.35">
      <c r="A30" t="s">
        <v>31</v>
      </c>
      <c r="B30">
        <v>0.3206</v>
      </c>
      <c r="C30" s="3">
        <v>147900</v>
      </c>
      <c r="D30">
        <v>-5.1314945477870431E-2</v>
      </c>
    </row>
    <row r="31" spans="1:4" x14ac:dyDescent="0.35">
      <c r="A31" t="s">
        <v>32</v>
      </c>
      <c r="B31">
        <v>0.28839999999999999</v>
      </c>
      <c r="C31" s="3">
        <v>147900</v>
      </c>
      <c r="D31">
        <v>-4.5190445448676557E-2</v>
      </c>
    </row>
    <row r="32" spans="1:4" x14ac:dyDescent="0.35">
      <c r="A32" t="s">
        <v>33</v>
      </c>
      <c r="B32">
        <v>0.2591</v>
      </c>
      <c r="C32" s="3">
        <v>150000</v>
      </c>
      <c r="D32">
        <v>6.7114093959731551E-3</v>
      </c>
    </row>
    <row r="33" spans="1:4" x14ac:dyDescent="0.35">
      <c r="A33" t="s">
        <v>33</v>
      </c>
      <c r="B33">
        <v>0.25969999999999999</v>
      </c>
      <c r="C33" s="3">
        <v>234900</v>
      </c>
      <c r="D33">
        <v>-1.715481171548117E-2</v>
      </c>
    </row>
    <row r="34" spans="1:4" x14ac:dyDescent="0.35">
      <c r="A34" t="s">
        <v>34</v>
      </c>
      <c r="B34">
        <v>0.26880000000000004</v>
      </c>
      <c r="C34" s="3">
        <v>190000</v>
      </c>
      <c r="D34">
        <v>-8.1681971967133879E-2</v>
      </c>
    </row>
    <row r="35" spans="1:4" x14ac:dyDescent="0.35">
      <c r="A35" t="s">
        <v>35</v>
      </c>
      <c r="B35">
        <v>0.27200000000000002</v>
      </c>
      <c r="C35" s="3">
        <v>149900</v>
      </c>
      <c r="D35">
        <v>7.147962830593281E-2</v>
      </c>
    </row>
    <row r="36" spans="1:4" x14ac:dyDescent="0.35">
      <c r="A36" t="s">
        <v>36</v>
      </c>
      <c r="B36">
        <v>0.33410000000000001</v>
      </c>
      <c r="C36" s="3">
        <v>225000</v>
      </c>
      <c r="D36">
        <v>-9.2741935483870955E-2</v>
      </c>
    </row>
    <row r="37" spans="1:4" x14ac:dyDescent="0.35">
      <c r="A37" t="s">
        <v>37</v>
      </c>
      <c r="B37">
        <v>0.31130000000000002</v>
      </c>
      <c r="C37" s="3">
        <v>220000</v>
      </c>
      <c r="D37">
        <v>-8.3333333333333315E-2</v>
      </c>
    </row>
    <row r="38" spans="1:4" x14ac:dyDescent="0.35">
      <c r="A38" t="s">
        <v>38</v>
      </c>
      <c r="B38">
        <v>0.27810000000000001</v>
      </c>
      <c r="C38" s="3">
        <v>158000</v>
      </c>
      <c r="D38">
        <v>-1.1944965603502189E-2</v>
      </c>
    </row>
    <row r="39" spans="1:4" x14ac:dyDescent="0.35">
      <c r="A39" t="s">
        <v>39</v>
      </c>
      <c r="B39">
        <v>0.2263</v>
      </c>
      <c r="C39" s="3">
        <v>150000</v>
      </c>
      <c r="D39">
        <v>3.0927835051546393E-2</v>
      </c>
    </row>
    <row r="40" spans="1:4" x14ac:dyDescent="0.35">
      <c r="A40" t="s">
        <v>40</v>
      </c>
      <c r="B40">
        <v>0.33169999999999999</v>
      </c>
      <c r="C40" s="3">
        <v>139900</v>
      </c>
      <c r="D40">
        <v>7.6982294072363358E-2</v>
      </c>
    </row>
    <row r="41" spans="1:4" x14ac:dyDescent="0.35">
      <c r="A41" t="s">
        <v>41</v>
      </c>
      <c r="B41">
        <v>0.33340000000000003</v>
      </c>
      <c r="C41" s="3">
        <v>225000</v>
      </c>
      <c r="D41">
        <v>-4.6104928457869641E-2</v>
      </c>
    </row>
    <row r="42" spans="1:4" x14ac:dyDescent="0.35">
      <c r="A42" t="s">
        <v>42</v>
      </c>
      <c r="B42">
        <v>0.2492</v>
      </c>
      <c r="C42" s="3">
        <v>155100</v>
      </c>
      <c r="D42">
        <v>-7.650387135199524E-2</v>
      </c>
    </row>
    <row r="43" spans="1:4" x14ac:dyDescent="0.35">
      <c r="A43" t="s">
        <v>43</v>
      </c>
      <c r="B43">
        <v>0.25900000000000001</v>
      </c>
      <c r="C43" s="3">
        <v>159900</v>
      </c>
      <c r="D43">
        <v>0</v>
      </c>
    </row>
    <row r="44" spans="1:4" x14ac:dyDescent="0.35">
      <c r="A44" t="s">
        <v>43</v>
      </c>
      <c r="B44">
        <v>0.31420000000000003</v>
      </c>
      <c r="C44" s="3">
        <v>159000</v>
      </c>
      <c r="D44">
        <v>-3.5709087380524959E-2</v>
      </c>
    </row>
    <row r="45" spans="1:4" x14ac:dyDescent="0.35">
      <c r="A45" t="s">
        <v>44</v>
      </c>
      <c r="B45">
        <v>0.28970000000000001</v>
      </c>
      <c r="C45" s="3">
        <v>185000</v>
      </c>
      <c r="D45">
        <v>-6.5656565656565663E-2</v>
      </c>
    </row>
    <row r="46" spans="1:4" x14ac:dyDescent="0.35">
      <c r="A46" t="s">
        <v>45</v>
      </c>
      <c r="B46">
        <v>0.23270000000000002</v>
      </c>
      <c r="C46" s="3">
        <v>129900</v>
      </c>
      <c r="D46">
        <v>0.3003003003003003</v>
      </c>
    </row>
    <row r="47" spans="1:4" x14ac:dyDescent="0.35">
      <c r="A47" t="s">
        <v>46</v>
      </c>
      <c r="B47">
        <v>0.30820000000000003</v>
      </c>
      <c r="C47" s="3">
        <v>111500</v>
      </c>
      <c r="D47">
        <v>-2.959094865100087E-2</v>
      </c>
    </row>
    <row r="48" spans="1:4" x14ac:dyDescent="0.35">
      <c r="A48" t="s">
        <v>47</v>
      </c>
      <c r="B48">
        <v>0.34950000000000003</v>
      </c>
      <c r="C48" s="3">
        <v>269900</v>
      </c>
      <c r="D48">
        <v>-3.5727045373347623E-2</v>
      </c>
    </row>
    <row r="49" spans="1:4" x14ac:dyDescent="0.35">
      <c r="A49" t="s">
        <v>48</v>
      </c>
      <c r="B49">
        <v>0.31720000000000004</v>
      </c>
      <c r="C49" s="3">
        <v>164900</v>
      </c>
      <c r="D49">
        <v>3.096935584740463E-2</v>
      </c>
    </row>
    <row r="50" spans="1:4" x14ac:dyDescent="0.35">
      <c r="A50" t="s">
        <v>49</v>
      </c>
      <c r="B50">
        <v>0.31390000000000001</v>
      </c>
      <c r="C50" s="3">
        <v>197000</v>
      </c>
      <c r="D50">
        <v>-1.4507253626813406E-2</v>
      </c>
    </row>
    <row r="51" spans="1:4" x14ac:dyDescent="0.35">
      <c r="A51" t="s">
        <v>50</v>
      </c>
      <c r="B51">
        <v>0.30430000000000001</v>
      </c>
      <c r="C51" s="3">
        <v>99900</v>
      </c>
      <c r="D51">
        <v>-0.13130434782608696</v>
      </c>
    </row>
    <row r="52" spans="1:4" x14ac:dyDescent="0.35">
      <c r="A52" t="s">
        <v>51</v>
      </c>
      <c r="B52">
        <v>0.2737</v>
      </c>
      <c r="C52" s="3">
        <v>159900</v>
      </c>
      <c r="D52">
        <v>6.6000000000000003E-2</v>
      </c>
    </row>
    <row r="53" spans="1:4" x14ac:dyDescent="0.35">
      <c r="A53" t="s">
        <v>52</v>
      </c>
      <c r="B53">
        <v>0.25790000000000002</v>
      </c>
      <c r="C53" s="3">
        <v>230000</v>
      </c>
      <c r="D53">
        <v>-7.96358543417367E-2</v>
      </c>
    </row>
    <row r="54" spans="1:4" x14ac:dyDescent="0.35">
      <c r="A54" t="s">
        <v>53</v>
      </c>
      <c r="B54">
        <v>0.20600000000000002</v>
      </c>
      <c r="C54" s="3">
        <v>119800</v>
      </c>
      <c r="D54">
        <v>8.9090909090909096E-2</v>
      </c>
    </row>
    <row r="55" spans="1:4" x14ac:dyDescent="0.35">
      <c r="A55" t="s">
        <v>54</v>
      </c>
      <c r="B55">
        <v>0.22590000000000002</v>
      </c>
      <c r="C55" s="3">
        <v>135000</v>
      </c>
      <c r="D55">
        <v>0.12593828190158465</v>
      </c>
    </row>
    <row r="56" spans="1:4" x14ac:dyDescent="0.35">
      <c r="A56" t="s">
        <v>55</v>
      </c>
      <c r="B56">
        <v>0.35239999999999999</v>
      </c>
      <c r="C56" s="3">
        <v>229000</v>
      </c>
      <c r="D56">
        <v>-4.5435598165902459E-2</v>
      </c>
    </row>
    <row r="57" spans="1:4" x14ac:dyDescent="0.35">
      <c r="A57" t="s">
        <v>56</v>
      </c>
      <c r="B57">
        <v>0.2432</v>
      </c>
      <c r="C57" s="3">
        <v>124900</v>
      </c>
      <c r="D57">
        <v>4.9537815126050419E-2</v>
      </c>
    </row>
    <row r="58" spans="1:4" x14ac:dyDescent="0.35">
      <c r="A58" t="s">
        <v>57</v>
      </c>
      <c r="B58">
        <v>0.17280000000000001</v>
      </c>
      <c r="C58" s="3">
        <v>162900</v>
      </c>
      <c r="D58">
        <v>-4.120070629782225E-2</v>
      </c>
    </row>
    <row r="59" spans="1:4" x14ac:dyDescent="0.35">
      <c r="A59" t="s">
        <v>57</v>
      </c>
      <c r="B59">
        <v>0.27590000000000003</v>
      </c>
      <c r="C59" s="3">
        <v>151300</v>
      </c>
      <c r="D59">
        <v>1.9867549668874172E-3</v>
      </c>
    </row>
    <row r="60" spans="1:4" x14ac:dyDescent="0.35">
      <c r="A60" t="s">
        <v>58</v>
      </c>
      <c r="B60">
        <v>0.27790000000000004</v>
      </c>
      <c r="C60" s="3">
        <v>275000</v>
      </c>
      <c r="D60">
        <v>-0.1129032258064516</v>
      </c>
    </row>
    <row r="61" spans="1:4" x14ac:dyDescent="0.35">
      <c r="A61" t="s">
        <v>59</v>
      </c>
      <c r="B61">
        <v>0.29920000000000002</v>
      </c>
      <c r="C61" s="3">
        <v>79900</v>
      </c>
      <c r="D61">
        <v>-5.8892815076560662E-2</v>
      </c>
    </row>
    <row r="62" spans="1:4" x14ac:dyDescent="0.35">
      <c r="A62" t="s">
        <v>60</v>
      </c>
      <c r="B62">
        <v>0.29139999999999999</v>
      </c>
      <c r="C62" s="3">
        <v>267000</v>
      </c>
      <c r="D62">
        <v>-1.0744720266765468E-2</v>
      </c>
    </row>
    <row r="63" spans="1:4" x14ac:dyDescent="0.35">
      <c r="A63" t="s">
        <v>61</v>
      </c>
      <c r="B63">
        <v>0.22410000000000002</v>
      </c>
      <c r="C63" s="3">
        <v>154200</v>
      </c>
      <c r="D63">
        <v>-0.14121021414051405</v>
      </c>
    </row>
    <row r="64" spans="1:4" x14ac:dyDescent="0.35">
      <c r="A64" t="s">
        <v>62</v>
      </c>
      <c r="B64">
        <v>0.21060000000000001</v>
      </c>
      <c r="C64" s="3">
        <v>129000</v>
      </c>
      <c r="D64">
        <v>-2.1986353297952996E-2</v>
      </c>
    </row>
    <row r="65" spans="1:4" x14ac:dyDescent="0.35">
      <c r="A65" t="s">
        <v>63</v>
      </c>
      <c r="B65">
        <v>0.31970000000000004</v>
      </c>
      <c r="C65" s="3">
        <v>112900</v>
      </c>
      <c r="D65">
        <v>4.6339202965708995E-2</v>
      </c>
    </row>
    <row r="66" spans="1:4" x14ac:dyDescent="0.35">
      <c r="A66" t="s">
        <v>64</v>
      </c>
      <c r="B66">
        <v>0.28839999999999999</v>
      </c>
      <c r="C66" s="3">
        <v>188100</v>
      </c>
      <c r="D66">
        <v>-0.1</v>
      </c>
    </row>
    <row r="67" spans="1:4" x14ac:dyDescent="0.35">
      <c r="A67" t="s">
        <v>65</v>
      </c>
      <c r="B67">
        <v>0.26769999999999999</v>
      </c>
      <c r="C67" s="3">
        <v>190000</v>
      </c>
      <c r="D67">
        <v>-8.8729016786570747E-2</v>
      </c>
    </row>
    <row r="68" spans="1:4" x14ac:dyDescent="0.35">
      <c r="A68" t="s">
        <v>65</v>
      </c>
      <c r="B68">
        <v>0.2833</v>
      </c>
      <c r="C68" s="3">
        <v>178000</v>
      </c>
      <c r="D68">
        <v>-3.783783783783784E-2</v>
      </c>
    </row>
    <row r="69" spans="1:4" x14ac:dyDescent="0.35">
      <c r="A69" t="s">
        <v>66</v>
      </c>
      <c r="B69">
        <v>0.23920000000000002</v>
      </c>
      <c r="C69" s="3">
        <v>219900</v>
      </c>
      <c r="D69">
        <v>-3.9737991266375547E-2</v>
      </c>
    </row>
    <row r="70" spans="1:4" x14ac:dyDescent="0.35">
      <c r="A70" t="s">
        <v>67</v>
      </c>
      <c r="B70">
        <v>0.40550000000000003</v>
      </c>
      <c r="C70" s="3">
        <v>219000</v>
      </c>
      <c r="D70">
        <v>-0.12048192771084337</v>
      </c>
    </row>
    <row r="71" spans="1:4" x14ac:dyDescent="0.35">
      <c r="A71" t="s">
        <v>68</v>
      </c>
      <c r="B71">
        <v>0.32640000000000002</v>
      </c>
      <c r="C71" s="3">
        <v>119900</v>
      </c>
      <c r="D71">
        <v>0</v>
      </c>
    </row>
    <row r="72" spans="1:4" x14ac:dyDescent="0.35">
      <c r="A72" t="s">
        <v>69</v>
      </c>
      <c r="B72">
        <v>0.30270000000000002</v>
      </c>
      <c r="C72" s="3">
        <v>214900</v>
      </c>
      <c r="D72">
        <v>9.3940817285110383E-3</v>
      </c>
    </row>
    <row r="73" spans="1:4" x14ac:dyDescent="0.35">
      <c r="A73" t="s">
        <v>70</v>
      </c>
      <c r="B73">
        <v>0.33040000000000003</v>
      </c>
      <c r="C73" s="3">
        <v>145900</v>
      </c>
      <c r="D73">
        <v>-2.6684456304202801E-2</v>
      </c>
    </row>
    <row r="74" spans="1:4" x14ac:dyDescent="0.35">
      <c r="A74" t="s">
        <v>71</v>
      </c>
      <c r="B74">
        <v>0.22790000000000002</v>
      </c>
      <c r="C74" s="3">
        <v>154900</v>
      </c>
      <c r="D74">
        <v>-3.1269543464665414E-2</v>
      </c>
    </row>
    <row r="75" spans="1:4" x14ac:dyDescent="0.35">
      <c r="A75" t="s">
        <v>72</v>
      </c>
      <c r="B75">
        <v>0.24260000000000001</v>
      </c>
      <c r="C75" s="3">
        <v>165500</v>
      </c>
      <c r="D75">
        <v>-2.5897586815773983E-2</v>
      </c>
    </row>
    <row r="76" spans="1:4" x14ac:dyDescent="0.35">
      <c r="A76" t="s">
        <v>73</v>
      </c>
      <c r="B76">
        <v>0.28170000000000001</v>
      </c>
      <c r="C76" s="3">
        <v>169900</v>
      </c>
      <c r="D76">
        <v>-8.1124932395889665E-2</v>
      </c>
    </row>
    <row r="77" spans="1:4" x14ac:dyDescent="0.35">
      <c r="A77" t="s">
        <v>74</v>
      </c>
      <c r="B77">
        <v>0.26769999999999999</v>
      </c>
      <c r="C77" s="3">
        <v>169000</v>
      </c>
      <c r="D77">
        <v>-3.3733562035448826E-2</v>
      </c>
    </row>
    <row r="78" spans="1:4" x14ac:dyDescent="0.35">
      <c r="A78" t="s">
        <v>75</v>
      </c>
      <c r="B78">
        <v>0.33560000000000001</v>
      </c>
      <c r="C78" s="3">
        <v>264900</v>
      </c>
      <c r="D78">
        <v>-3.6376864314296105E-2</v>
      </c>
    </row>
    <row r="79" spans="1:4" x14ac:dyDescent="0.35">
      <c r="A79" t="s">
        <v>76</v>
      </c>
      <c r="B79">
        <v>0.19490000000000002</v>
      </c>
      <c r="C79" s="3">
        <v>154000</v>
      </c>
      <c r="D79">
        <v>-3.6898061288305188E-2</v>
      </c>
    </row>
    <row r="80" spans="1:4" x14ac:dyDescent="0.35">
      <c r="A80" t="s">
        <v>77</v>
      </c>
      <c r="B80">
        <v>0.29630000000000001</v>
      </c>
      <c r="C80" s="3">
        <v>154900</v>
      </c>
      <c r="D80">
        <v>-3.1269543464665414E-2</v>
      </c>
    </row>
    <row r="81" spans="1:4" x14ac:dyDescent="0.35">
      <c r="A81" t="s">
        <v>78</v>
      </c>
      <c r="B81">
        <v>0.22360000000000002</v>
      </c>
      <c r="C81" s="3">
        <v>575000</v>
      </c>
      <c r="D81">
        <v>-7.2580645161290328E-2</v>
      </c>
    </row>
    <row r="82" spans="1:4" x14ac:dyDescent="0.35">
      <c r="A82" t="s">
        <v>79</v>
      </c>
      <c r="B82">
        <v>0.3085</v>
      </c>
      <c r="C82" s="3">
        <v>179900</v>
      </c>
      <c r="D82">
        <v>-6.7392431311560391E-2</v>
      </c>
    </row>
    <row r="83" spans="1:4" x14ac:dyDescent="0.35">
      <c r="A83" t="s">
        <v>80</v>
      </c>
      <c r="B83">
        <v>0.26090000000000002</v>
      </c>
      <c r="C83" s="3">
        <v>125000</v>
      </c>
      <c r="D83">
        <v>0</v>
      </c>
    </row>
    <row r="84" spans="1:4" x14ac:dyDescent="0.35">
      <c r="A84" t="s">
        <v>81</v>
      </c>
      <c r="B84">
        <v>0.2823</v>
      </c>
      <c r="C84" s="3">
        <v>184900</v>
      </c>
      <c r="D84">
        <v>-9.7608589555880906E-2</v>
      </c>
    </row>
    <row r="85" spans="1:4" x14ac:dyDescent="0.35">
      <c r="A85" t="s">
        <v>82</v>
      </c>
      <c r="B85">
        <v>0.31830000000000003</v>
      </c>
      <c r="C85" s="3">
        <v>147500</v>
      </c>
      <c r="D85">
        <v>-3.3783783783783781E-3</v>
      </c>
    </row>
    <row r="86" spans="1:4" x14ac:dyDescent="0.35">
      <c r="A86" t="s">
        <v>83</v>
      </c>
      <c r="B86">
        <v>0.25640000000000002</v>
      </c>
      <c r="C86" s="3">
        <v>159500</v>
      </c>
      <c r="D86">
        <v>-2.5015634771732333E-3</v>
      </c>
    </row>
    <row r="87" spans="1:4" x14ac:dyDescent="0.35">
      <c r="A87" t="s">
        <v>84</v>
      </c>
      <c r="B87">
        <v>0.3402</v>
      </c>
      <c r="C87" s="3">
        <v>179900</v>
      </c>
      <c r="D87">
        <v>-9.141414141414142E-2</v>
      </c>
    </row>
    <row r="88" spans="1:4" x14ac:dyDescent="0.35">
      <c r="A88" t="s">
        <v>85</v>
      </c>
      <c r="B88">
        <v>0.33790000000000003</v>
      </c>
      <c r="C88" s="3">
        <v>133900</v>
      </c>
      <c r="D88">
        <v>3.0792917628945343E-2</v>
      </c>
    </row>
    <row r="89" spans="1:4" x14ac:dyDescent="0.35">
      <c r="A89" t="s">
        <v>86</v>
      </c>
      <c r="B89">
        <v>0.3468</v>
      </c>
      <c r="C89" s="3">
        <v>155000</v>
      </c>
      <c r="D89">
        <v>-3.0644152595372107E-2</v>
      </c>
    </row>
    <row r="90" spans="1:4" x14ac:dyDescent="0.35">
      <c r="A90" t="s">
        <v>87</v>
      </c>
      <c r="B90">
        <v>0.2102</v>
      </c>
      <c r="C90" s="3">
        <v>199900</v>
      </c>
      <c r="D90">
        <v>0</v>
      </c>
    </row>
    <row r="91" spans="1:4" x14ac:dyDescent="0.35">
      <c r="A91" t="s">
        <v>88</v>
      </c>
      <c r="B91">
        <v>0.24230000000000002</v>
      </c>
      <c r="C91" s="3">
        <v>159900</v>
      </c>
      <c r="D91">
        <v>6.6000000000000003E-2</v>
      </c>
    </row>
    <row r="92" spans="1:4" x14ac:dyDescent="0.35">
      <c r="A92" t="s">
        <v>89</v>
      </c>
      <c r="B92">
        <v>0.31780000000000003</v>
      </c>
      <c r="C92" s="3">
        <v>179900</v>
      </c>
      <c r="D92">
        <v>-5.5555555555555556E-4</v>
      </c>
    </row>
    <row r="93" spans="1:4" x14ac:dyDescent="0.35">
      <c r="A93" t="s">
        <v>90</v>
      </c>
      <c r="B93">
        <v>0.2442</v>
      </c>
      <c r="C93" s="3">
        <v>134900</v>
      </c>
      <c r="D93">
        <v>-0.1000667111407605</v>
      </c>
    </row>
    <row r="94" spans="1:4" x14ac:dyDescent="0.35">
      <c r="A94" t="s">
        <v>91</v>
      </c>
      <c r="B94">
        <v>0.27860000000000001</v>
      </c>
      <c r="C94" s="3">
        <v>189900</v>
      </c>
      <c r="D94">
        <v>-5.0025012506253123E-2</v>
      </c>
    </row>
    <row r="95" spans="1:4" x14ac:dyDescent="0.35">
      <c r="A95" t="s">
        <v>92</v>
      </c>
      <c r="B95">
        <v>0.3135</v>
      </c>
      <c r="C95" s="3">
        <v>119900</v>
      </c>
      <c r="D95">
        <v>0</v>
      </c>
    </row>
    <row r="96" spans="1:4" x14ac:dyDescent="0.35">
      <c r="A96" t="s">
        <v>93</v>
      </c>
      <c r="B96">
        <v>0.24280000000000002</v>
      </c>
      <c r="C96" s="3">
        <v>151000</v>
      </c>
      <c r="D96">
        <v>-5.5659787367104439E-2</v>
      </c>
    </row>
    <row r="97" spans="1:4" x14ac:dyDescent="0.35">
      <c r="A97" t="s">
        <v>94</v>
      </c>
      <c r="B97">
        <v>0.35360000000000003</v>
      </c>
      <c r="C97" s="3">
        <v>169900</v>
      </c>
      <c r="D97">
        <v>3.0321406913280776E-2</v>
      </c>
    </row>
    <row r="98" spans="1:4" x14ac:dyDescent="0.35">
      <c r="A98" t="s">
        <v>95</v>
      </c>
      <c r="B98">
        <v>0.27179999999999999</v>
      </c>
      <c r="C98" s="3">
        <v>129500</v>
      </c>
      <c r="D98">
        <v>7.9166666666666663E-2</v>
      </c>
    </row>
    <row r="99" spans="1:4" x14ac:dyDescent="0.35">
      <c r="A99" t="s">
        <v>96</v>
      </c>
      <c r="B99">
        <v>0.23340000000000002</v>
      </c>
      <c r="C99" s="3">
        <v>154900</v>
      </c>
      <c r="D99">
        <v>0</v>
      </c>
    </row>
    <row r="100" spans="1:4" x14ac:dyDescent="0.35">
      <c r="A100" t="s">
        <v>97</v>
      </c>
      <c r="B100">
        <v>0.31010000000000004</v>
      </c>
      <c r="C100" s="3">
        <v>459000</v>
      </c>
      <c r="D100">
        <v>2.4022712382616293E-3</v>
      </c>
    </row>
    <row r="101" spans="1:4" x14ac:dyDescent="0.35">
      <c r="A101" t="s">
        <v>98</v>
      </c>
      <c r="B101">
        <v>0.32500000000000001</v>
      </c>
      <c r="C101" s="3">
        <v>152500</v>
      </c>
      <c r="D101">
        <v>-4.6278924327704821E-2</v>
      </c>
    </row>
    <row r="102" spans="1:4" x14ac:dyDescent="0.35">
      <c r="A102" t="s">
        <v>99</v>
      </c>
      <c r="B102">
        <v>0.22690000000000002</v>
      </c>
      <c r="C102" s="3">
        <v>189900</v>
      </c>
      <c r="D102">
        <v>-5.0025012506253123E-2</v>
      </c>
    </row>
    <row r="103" spans="1:4" x14ac:dyDescent="0.35">
      <c r="A103" t="s">
        <v>100</v>
      </c>
      <c r="B103">
        <v>0.253</v>
      </c>
      <c r="C103" s="3">
        <v>138500</v>
      </c>
      <c r="D103">
        <v>6.6204772902232492E-2</v>
      </c>
    </row>
    <row r="104" spans="1:4" x14ac:dyDescent="0.35">
      <c r="A104" t="s">
        <v>101</v>
      </c>
      <c r="B104">
        <v>0.29239999999999999</v>
      </c>
      <c r="C104" s="3">
        <v>179000</v>
      </c>
      <c r="D104">
        <v>0</v>
      </c>
    </row>
    <row r="105" spans="1:4" x14ac:dyDescent="0.35">
      <c r="A105" t="s">
        <v>102</v>
      </c>
      <c r="B105">
        <v>0.26130000000000003</v>
      </c>
      <c r="C105" s="3">
        <v>205000</v>
      </c>
      <c r="D105">
        <v>-2.3344449737970462E-2</v>
      </c>
    </row>
    <row r="106" spans="1:4" x14ac:dyDescent="0.35">
      <c r="A106" t="s">
        <v>103</v>
      </c>
      <c r="B106">
        <v>0.30030000000000001</v>
      </c>
      <c r="C106" s="3">
        <v>255000</v>
      </c>
      <c r="D106">
        <v>-1.8853405155829166E-2</v>
      </c>
    </row>
    <row r="107" spans="1:4" x14ac:dyDescent="0.35">
      <c r="A107" t="s">
        <v>104</v>
      </c>
      <c r="B107">
        <v>0.2833</v>
      </c>
      <c r="C107" s="3">
        <v>238500</v>
      </c>
      <c r="D107">
        <v>-4.561824729891957E-2</v>
      </c>
    </row>
    <row r="108" spans="1:4" x14ac:dyDescent="0.35">
      <c r="A108" t="s">
        <v>105</v>
      </c>
      <c r="B108">
        <v>0.31540000000000001</v>
      </c>
      <c r="C108" s="3">
        <v>149900</v>
      </c>
      <c r="D108">
        <v>-0.14342857142857143</v>
      </c>
    </row>
    <row r="109" spans="1:4" x14ac:dyDescent="0.35">
      <c r="A109" t="s">
        <v>106</v>
      </c>
      <c r="B109">
        <v>0.24640000000000001</v>
      </c>
      <c r="C109" s="3">
        <v>149900</v>
      </c>
      <c r="D109">
        <v>7.0714285714285716E-2</v>
      </c>
    </row>
    <row r="110" spans="1:4" x14ac:dyDescent="0.35">
      <c r="A110" t="s">
        <v>107</v>
      </c>
      <c r="B110">
        <v>0.23430000000000001</v>
      </c>
      <c r="C110" s="3">
        <v>125000</v>
      </c>
      <c r="D110">
        <v>4.3405676126878137E-2</v>
      </c>
    </row>
    <row r="111" spans="1:4" x14ac:dyDescent="0.35">
      <c r="A111" t="s">
        <v>108</v>
      </c>
      <c r="B111">
        <v>0.19900000000000001</v>
      </c>
      <c r="C111" s="3">
        <v>254900</v>
      </c>
      <c r="D111">
        <v>-0.1359322033898305</v>
      </c>
    </row>
    <row r="112" spans="1:4" x14ac:dyDescent="0.35">
      <c r="A112" t="s">
        <v>109</v>
      </c>
      <c r="B112">
        <v>0.34260000000000002</v>
      </c>
      <c r="C112" s="3">
        <v>199900</v>
      </c>
      <c r="D112">
        <v>-4.76417341591234E-2</v>
      </c>
    </row>
    <row r="113" spans="1:4" x14ac:dyDescent="0.35">
      <c r="A113" t="s">
        <v>110</v>
      </c>
      <c r="B113">
        <v>0.38640000000000002</v>
      </c>
      <c r="C113" s="3">
        <v>199800</v>
      </c>
      <c r="D113">
        <v>-8.6795557383792674E-2</v>
      </c>
    </row>
    <row r="114" spans="1:4" x14ac:dyDescent="0.35">
      <c r="A114" t="s">
        <v>111</v>
      </c>
      <c r="B114">
        <v>0.32469999999999999</v>
      </c>
      <c r="C114" s="3">
        <v>135000</v>
      </c>
      <c r="D114">
        <v>-3.6815068493150686E-2</v>
      </c>
    </row>
    <row r="115" spans="1:4" x14ac:dyDescent="0.35">
      <c r="A115" t="s">
        <v>112</v>
      </c>
      <c r="B115">
        <v>0.32</v>
      </c>
      <c r="C115" s="3">
        <v>154900</v>
      </c>
      <c r="D115">
        <v>3.3355570380253503E-2</v>
      </c>
    </row>
    <row r="116" spans="1:4" x14ac:dyDescent="0.35">
      <c r="A116" t="s">
        <v>113</v>
      </c>
      <c r="B116">
        <v>0.25220000000000004</v>
      </c>
      <c r="C116" s="3">
        <v>159000</v>
      </c>
      <c r="D116">
        <v>-6.2500000000000003E-3</v>
      </c>
    </row>
    <row r="117" spans="1:4" x14ac:dyDescent="0.35">
      <c r="A117" t="s">
        <v>114</v>
      </c>
      <c r="B117">
        <v>0.23050000000000001</v>
      </c>
      <c r="C117" s="3">
        <v>185000</v>
      </c>
      <c r="D117">
        <v>-0.11270983213429256</v>
      </c>
    </row>
    <row r="118" spans="1:4" x14ac:dyDescent="0.35">
      <c r="A118" t="s">
        <v>115</v>
      </c>
      <c r="B118">
        <v>0.28350000000000003</v>
      </c>
      <c r="C118" s="3">
        <v>519000</v>
      </c>
      <c r="D118">
        <v>-8.1415929203539822E-2</v>
      </c>
    </row>
    <row r="119" spans="1:4" x14ac:dyDescent="0.35">
      <c r="A119" t="s">
        <v>116</v>
      </c>
      <c r="B119">
        <v>0.22890000000000002</v>
      </c>
      <c r="C119" s="3">
        <v>301400</v>
      </c>
      <c r="D119">
        <v>-0.13885714285714285</v>
      </c>
    </row>
    <row r="120" spans="1:4" x14ac:dyDescent="0.35">
      <c r="A120" t="s">
        <v>117</v>
      </c>
      <c r="B120">
        <v>0.30680000000000002</v>
      </c>
      <c r="C120" s="3">
        <v>190700</v>
      </c>
      <c r="D120">
        <v>-5.5779989108371703E-2</v>
      </c>
    </row>
    <row r="121" spans="1:4" x14ac:dyDescent="0.35">
      <c r="A121" t="s">
        <v>118</v>
      </c>
      <c r="B121">
        <v>0.308</v>
      </c>
      <c r="C121" s="3">
        <v>264800</v>
      </c>
      <c r="D121">
        <v>1.8465455636367832E-2</v>
      </c>
    </row>
    <row r="122" spans="1:4" x14ac:dyDescent="0.35">
      <c r="A122" t="s">
        <v>119</v>
      </c>
      <c r="B122">
        <v>0.30099999999999999</v>
      </c>
      <c r="C122" s="3">
        <v>284900</v>
      </c>
      <c r="D122">
        <v>-1.7247326664367024E-2</v>
      </c>
    </row>
    <row r="123" spans="1:4" x14ac:dyDescent="0.35">
      <c r="A123" t="s">
        <v>120</v>
      </c>
      <c r="B123">
        <v>0.29730000000000001</v>
      </c>
      <c r="C123" s="3">
        <v>179500</v>
      </c>
      <c r="D123">
        <v>-9.3434343434343439E-2</v>
      </c>
    </row>
    <row r="124" spans="1:4" x14ac:dyDescent="0.35">
      <c r="A124" t="s">
        <v>121</v>
      </c>
      <c r="B124">
        <v>0.25659999999999999</v>
      </c>
      <c r="C124" s="3">
        <v>409900</v>
      </c>
      <c r="D124">
        <v>-3.5529411764705886E-2</v>
      </c>
    </row>
    <row r="125" spans="1:4" x14ac:dyDescent="0.35">
      <c r="A125" t="s">
        <v>122</v>
      </c>
      <c r="B125">
        <v>0.22660000000000002</v>
      </c>
      <c r="C125" s="3">
        <v>129900</v>
      </c>
      <c r="D125">
        <v>-2.2573363431151242E-2</v>
      </c>
    </row>
    <row r="126" spans="1:4" x14ac:dyDescent="0.35">
      <c r="A126" t="s">
        <v>123</v>
      </c>
      <c r="B126">
        <v>0.33550000000000002</v>
      </c>
      <c r="C126" s="3">
        <v>199000</v>
      </c>
      <c r="D126">
        <v>-7.3987901349464869E-2</v>
      </c>
    </row>
    <row r="127" spans="1:4" x14ac:dyDescent="0.35">
      <c r="A127" t="s">
        <v>124</v>
      </c>
      <c r="B127">
        <v>0.2717</v>
      </c>
      <c r="C127" s="3">
        <v>152000</v>
      </c>
      <c r="D127">
        <v>1.3333333333333334E-2</v>
      </c>
    </row>
    <row r="128" spans="1:4" x14ac:dyDescent="0.35">
      <c r="A128" t="s">
        <v>125</v>
      </c>
      <c r="B128">
        <v>0.27510000000000001</v>
      </c>
      <c r="C128" s="3">
        <v>245000</v>
      </c>
      <c r="D128">
        <v>-3.8182175107970159E-2</v>
      </c>
    </row>
    <row r="129" spans="1:4" x14ac:dyDescent="0.35">
      <c r="A129" t="s">
        <v>126</v>
      </c>
      <c r="B129">
        <v>0.37280000000000002</v>
      </c>
      <c r="C129" s="3">
        <v>145000</v>
      </c>
      <c r="D129">
        <v>-6.1686086360520894E-3</v>
      </c>
    </row>
    <row r="130" spans="1:4" x14ac:dyDescent="0.35">
      <c r="A130" t="s">
        <v>127</v>
      </c>
      <c r="B130">
        <v>0.27010000000000001</v>
      </c>
      <c r="C130" s="3">
        <v>160000</v>
      </c>
      <c r="D130">
        <v>-0.14013166733843879</v>
      </c>
    </row>
    <row r="131" spans="1:4" x14ac:dyDescent="0.35">
      <c r="A131" t="s">
        <v>128</v>
      </c>
      <c r="B131">
        <v>0.25359999999999999</v>
      </c>
      <c r="C131" s="3">
        <v>195000</v>
      </c>
      <c r="D131">
        <v>-0.13333333333333333</v>
      </c>
    </row>
    <row r="132" spans="1:4" x14ac:dyDescent="0.35">
      <c r="A132" t="s">
        <v>129</v>
      </c>
      <c r="B132">
        <v>0.29139999999999999</v>
      </c>
      <c r="C132" s="3">
        <v>159000</v>
      </c>
      <c r="D132">
        <v>-5.7498518079430939E-2</v>
      </c>
    </row>
    <row r="133" spans="1:4" x14ac:dyDescent="0.35">
      <c r="A133" t="s">
        <v>130</v>
      </c>
      <c r="B133">
        <v>0.36720000000000003</v>
      </c>
      <c r="C133" s="3">
        <v>130000</v>
      </c>
      <c r="D133">
        <v>-0.18187539332913782</v>
      </c>
    </row>
    <row r="134" spans="1:4" x14ac:dyDescent="0.35">
      <c r="A134" t="s">
        <v>131</v>
      </c>
      <c r="B134">
        <v>0.31</v>
      </c>
      <c r="C134" s="3">
        <v>253500</v>
      </c>
      <c r="D134">
        <v>-6.0763245646535763E-2</v>
      </c>
    </row>
    <row r="135" spans="1:4" x14ac:dyDescent="0.35">
      <c r="A135" t="s">
        <v>132</v>
      </c>
      <c r="B135">
        <v>0.3377</v>
      </c>
      <c r="C135" s="3">
        <v>150000</v>
      </c>
      <c r="D135">
        <v>-0.16643512086690748</v>
      </c>
    </row>
    <row r="136" spans="1:4" x14ac:dyDescent="0.35">
      <c r="A136" t="s">
        <v>133</v>
      </c>
      <c r="B136">
        <v>0.27579999999999999</v>
      </c>
      <c r="C136" s="3">
        <v>144900</v>
      </c>
      <c r="D136">
        <v>0.11547344110854503</v>
      </c>
    </row>
    <row r="137" spans="1:4" x14ac:dyDescent="0.35">
      <c r="A137" t="s">
        <v>134</v>
      </c>
      <c r="B137">
        <v>0.23600000000000002</v>
      </c>
      <c r="C137" s="3">
        <v>159900</v>
      </c>
      <c r="D137">
        <v>-5.663716814159292E-2</v>
      </c>
    </row>
    <row r="138" spans="1:4" x14ac:dyDescent="0.35">
      <c r="A138" t="s">
        <v>135</v>
      </c>
      <c r="B138">
        <v>0.28150000000000003</v>
      </c>
      <c r="C138" s="3">
        <v>259000</v>
      </c>
      <c r="D138">
        <v>-3.4628703347441324E-3</v>
      </c>
    </row>
    <row r="139" spans="1:4" x14ac:dyDescent="0.35">
      <c r="A139" t="s">
        <v>135</v>
      </c>
      <c r="B139">
        <v>0.36610000000000004</v>
      </c>
      <c r="C139" s="3">
        <v>259900</v>
      </c>
      <c r="D139">
        <v>-7.1782399222854371E-2</v>
      </c>
    </row>
    <row r="140" spans="1:4" x14ac:dyDescent="0.35">
      <c r="A140" t="s">
        <v>136</v>
      </c>
      <c r="B140">
        <v>0.29799999999999999</v>
      </c>
      <c r="C140" s="3">
        <v>299000</v>
      </c>
      <c r="D140">
        <v>-3.0010003334444814E-3</v>
      </c>
    </row>
    <row r="141" spans="1:4" x14ac:dyDescent="0.35">
      <c r="A141" t="s">
        <v>137</v>
      </c>
      <c r="B141">
        <v>0.28270000000000001</v>
      </c>
      <c r="C141" s="3">
        <v>225000</v>
      </c>
      <c r="D141">
        <v>-2.1739130434782608E-2</v>
      </c>
    </row>
    <row r="142" spans="1:4" x14ac:dyDescent="0.35">
      <c r="A142" t="s">
        <v>138</v>
      </c>
      <c r="B142">
        <v>0.3039</v>
      </c>
      <c r="C142" s="3">
        <v>284900</v>
      </c>
      <c r="D142">
        <v>-4.7157190635451506E-2</v>
      </c>
    </row>
    <row r="143" spans="1:4" x14ac:dyDescent="0.35">
      <c r="A143" t="s">
        <v>139</v>
      </c>
      <c r="B143">
        <v>0.34250000000000003</v>
      </c>
      <c r="C143" s="3">
        <v>144900</v>
      </c>
      <c r="D143">
        <v>-6.8965517241379305E-4</v>
      </c>
    </row>
    <row r="144" spans="1:4" x14ac:dyDescent="0.35">
      <c r="A144" t="s">
        <v>140</v>
      </c>
      <c r="B144">
        <v>0.23100000000000001</v>
      </c>
      <c r="C144" s="3">
        <v>145000</v>
      </c>
      <c r="D144">
        <v>-8.8050314465408799E-2</v>
      </c>
    </row>
    <row r="145" spans="1:4" x14ac:dyDescent="0.35">
      <c r="A145" t="s">
        <v>141</v>
      </c>
      <c r="B145">
        <v>0.25680000000000003</v>
      </c>
      <c r="C145" s="3">
        <v>224900</v>
      </c>
      <c r="D145">
        <v>-6.2916666666666662E-2</v>
      </c>
    </row>
    <row r="146" spans="1:4" x14ac:dyDescent="0.35">
      <c r="A146" t="s">
        <v>142</v>
      </c>
      <c r="B146">
        <v>0.28610000000000002</v>
      </c>
      <c r="C146" s="3">
        <v>199900</v>
      </c>
      <c r="D146">
        <v>5.2160640033685993E-2</v>
      </c>
    </row>
    <row r="147" spans="1:4" x14ac:dyDescent="0.35">
      <c r="A147" t="s">
        <v>143</v>
      </c>
      <c r="B147">
        <v>0.34050000000000002</v>
      </c>
      <c r="C147" s="3">
        <v>219000</v>
      </c>
      <c r="D147">
        <v>-3.8208168642951248E-2</v>
      </c>
    </row>
    <row r="148" spans="1:4" x14ac:dyDescent="0.35">
      <c r="A148" t="s">
        <v>144</v>
      </c>
      <c r="B148">
        <v>0.27640000000000003</v>
      </c>
      <c r="C148" s="3">
        <v>215000</v>
      </c>
      <c r="D148">
        <v>-8.4911683336880192E-2</v>
      </c>
    </row>
    <row r="149" spans="1:4" x14ac:dyDescent="0.35">
      <c r="A149" t="s">
        <v>145</v>
      </c>
      <c r="B149">
        <v>0.2429</v>
      </c>
      <c r="C149" s="3">
        <v>219000</v>
      </c>
      <c r="D149">
        <v>0.18378378378378379</v>
      </c>
    </row>
    <row r="150" spans="1:4" x14ac:dyDescent="0.35">
      <c r="A150" t="s">
        <v>146</v>
      </c>
      <c r="B150">
        <v>0.28860000000000002</v>
      </c>
      <c r="C150" s="3">
        <v>194500</v>
      </c>
      <c r="D150">
        <v>-2.7256814203550889E-2</v>
      </c>
    </row>
    <row r="151" spans="1:4" x14ac:dyDescent="0.35">
      <c r="A151" t="s">
        <v>147</v>
      </c>
      <c r="B151">
        <v>0.28110000000000002</v>
      </c>
      <c r="C151" s="3">
        <v>147900</v>
      </c>
      <c r="D151">
        <v>5.6428571428571425E-2</v>
      </c>
    </row>
    <row r="152" spans="1:4" x14ac:dyDescent="0.35">
      <c r="A152" t="s">
        <v>148</v>
      </c>
      <c r="B152">
        <v>0.3604</v>
      </c>
      <c r="C152" s="3">
        <v>125000</v>
      </c>
      <c r="D152">
        <v>-8.6924762600438271E-2</v>
      </c>
    </row>
    <row r="153" spans="1:4" x14ac:dyDescent="0.35">
      <c r="A153" t="s">
        <v>149</v>
      </c>
      <c r="B153">
        <v>0.27460000000000001</v>
      </c>
      <c r="C153" s="3">
        <v>250000</v>
      </c>
      <c r="D153">
        <v>-0.12280701754385964</v>
      </c>
    </row>
    <row r="154" spans="1:4" x14ac:dyDescent="0.35">
      <c r="A154" t="s">
        <v>150</v>
      </c>
      <c r="B154">
        <v>0.27050000000000002</v>
      </c>
      <c r="C154" s="3">
        <v>89900</v>
      </c>
      <c r="D154">
        <v>0.12515644555694619</v>
      </c>
    </row>
    <row r="155" spans="1:4" x14ac:dyDescent="0.35">
      <c r="A155" t="s">
        <v>151</v>
      </c>
      <c r="B155">
        <v>0.33280000000000004</v>
      </c>
      <c r="C155" s="3">
        <v>200000</v>
      </c>
      <c r="D155">
        <v>-9.0500227376080031E-2</v>
      </c>
    </row>
    <row r="156" spans="1:4" x14ac:dyDescent="0.35">
      <c r="A156" t="s">
        <v>152</v>
      </c>
      <c r="B156">
        <v>0.26050000000000001</v>
      </c>
      <c r="C156" s="3">
        <v>650000</v>
      </c>
      <c r="D156">
        <v>0.22641509433962267</v>
      </c>
    </row>
    <row r="157" spans="1:4" x14ac:dyDescent="0.35">
      <c r="A157" t="s">
        <v>153</v>
      </c>
      <c r="B157">
        <v>0.28760000000000002</v>
      </c>
      <c r="C157" s="3">
        <v>165500</v>
      </c>
      <c r="D157">
        <v>-8.0044469149527508E-2</v>
      </c>
    </row>
    <row r="158" spans="1:4" x14ac:dyDescent="0.35">
      <c r="A158" t="s">
        <v>154</v>
      </c>
      <c r="B158">
        <v>0.31820000000000004</v>
      </c>
      <c r="C158" s="3">
        <v>437800</v>
      </c>
      <c r="D158">
        <v>3.0360084725817839E-2</v>
      </c>
    </row>
    <row r="159" spans="1:4" x14ac:dyDescent="0.35">
      <c r="A159" t="s">
        <v>155</v>
      </c>
      <c r="B159">
        <v>0.26080000000000003</v>
      </c>
      <c r="C159" s="3">
        <v>569900</v>
      </c>
      <c r="D159">
        <v>-1.5716753022452505E-2</v>
      </c>
    </row>
    <row r="160" spans="1:4" x14ac:dyDescent="0.35">
      <c r="A160" t="s">
        <v>156</v>
      </c>
      <c r="B160">
        <v>0.28739999999999999</v>
      </c>
      <c r="C160" s="3">
        <v>649000</v>
      </c>
      <c r="D160">
        <v>-3.8376055711957326E-2</v>
      </c>
    </row>
    <row r="161" spans="1:4" x14ac:dyDescent="0.35">
      <c r="A161" t="s">
        <v>157</v>
      </c>
      <c r="B161">
        <v>0.32070000000000004</v>
      </c>
      <c r="C161" s="3">
        <v>485000</v>
      </c>
      <c r="D161">
        <v>-2.980596119223845E-2</v>
      </c>
    </row>
    <row r="162" spans="1:4" x14ac:dyDescent="0.35">
      <c r="A162" t="s">
        <v>158</v>
      </c>
      <c r="B162">
        <v>0.2964</v>
      </c>
      <c r="C162" s="3">
        <v>732600</v>
      </c>
      <c r="D162">
        <v>0.3569179477681052</v>
      </c>
    </row>
    <row r="163" spans="1:4" x14ac:dyDescent="0.35">
      <c r="A163" t="s">
        <v>159</v>
      </c>
      <c r="B163">
        <v>0.307</v>
      </c>
      <c r="C163" s="3">
        <v>599000</v>
      </c>
      <c r="D163">
        <v>-4.1599999999999998E-2</v>
      </c>
    </row>
    <row r="164" spans="1:4" x14ac:dyDescent="0.35">
      <c r="A164" t="s">
        <v>160</v>
      </c>
      <c r="B164">
        <v>0.316</v>
      </c>
      <c r="C164" s="3">
        <v>439000</v>
      </c>
      <c r="D164">
        <v>-6.3965884861407252E-2</v>
      </c>
    </row>
    <row r="165" spans="1:4" x14ac:dyDescent="0.35">
      <c r="A165" t="s">
        <v>161</v>
      </c>
      <c r="B165">
        <v>0.25</v>
      </c>
      <c r="C165" s="3">
        <v>214900</v>
      </c>
      <c r="D165">
        <v>-0.12285714285714286</v>
      </c>
    </row>
    <row r="166" spans="1:4" x14ac:dyDescent="0.35">
      <c r="A166" t="s">
        <v>162</v>
      </c>
      <c r="B166">
        <v>0.22260000000000002</v>
      </c>
      <c r="C166" s="3">
        <v>196200</v>
      </c>
      <c r="D166">
        <v>-5.3857280617164903E-2</v>
      </c>
    </row>
    <row r="167" spans="1:4" x14ac:dyDescent="0.35">
      <c r="A167" t="s">
        <v>163</v>
      </c>
      <c r="B167">
        <v>0.27400000000000002</v>
      </c>
      <c r="C167" s="3">
        <v>139000</v>
      </c>
      <c r="D167">
        <v>-2.7972027972027972E-2</v>
      </c>
    </row>
    <row r="168" spans="1:4" x14ac:dyDescent="0.35">
      <c r="A168" t="s">
        <v>164</v>
      </c>
      <c r="B168">
        <v>0.33829999999999999</v>
      </c>
      <c r="C168" s="3">
        <v>315000</v>
      </c>
      <c r="D168">
        <v>-9.9485420240137221E-2</v>
      </c>
    </row>
    <row r="169" spans="1:4" x14ac:dyDescent="0.35">
      <c r="A169" t="s">
        <v>165</v>
      </c>
      <c r="B169">
        <v>0.22420000000000001</v>
      </c>
      <c r="C169" s="3">
        <v>175000</v>
      </c>
      <c r="D169">
        <v>4.2287075640262059E-2</v>
      </c>
    </row>
    <row r="170" spans="1:4" x14ac:dyDescent="0.35">
      <c r="A170" t="s">
        <v>166</v>
      </c>
      <c r="B170">
        <v>0.28550000000000003</v>
      </c>
      <c r="C170" s="3">
        <v>115900</v>
      </c>
      <c r="D170">
        <v>5.3636363636363635E-2</v>
      </c>
    </row>
    <row r="171" spans="1:4" x14ac:dyDescent="0.35">
      <c r="A171" t="s">
        <v>167</v>
      </c>
      <c r="B171">
        <v>0.24000000000000002</v>
      </c>
      <c r="C171" s="3">
        <v>139500</v>
      </c>
      <c r="D171">
        <v>-5.6795131845841784E-2</v>
      </c>
    </row>
    <row r="172" spans="1:4" x14ac:dyDescent="0.35">
      <c r="A172" t="s">
        <v>168</v>
      </c>
      <c r="B172">
        <v>0.32800000000000001</v>
      </c>
      <c r="C172" s="3">
        <v>198500</v>
      </c>
      <c r="D172">
        <v>-3.4063260340632603E-2</v>
      </c>
    </row>
    <row r="173" spans="1:4" x14ac:dyDescent="0.35">
      <c r="A173" t="s">
        <v>169</v>
      </c>
      <c r="B173">
        <v>0.2767</v>
      </c>
      <c r="C173" s="3">
        <v>134500</v>
      </c>
      <c r="D173">
        <v>3.4615384615384617E-2</v>
      </c>
    </row>
    <row r="174" spans="1:4" x14ac:dyDescent="0.35">
      <c r="A174" t="s">
        <v>169</v>
      </c>
      <c r="B174">
        <v>0.33660000000000001</v>
      </c>
      <c r="C174" s="3">
        <v>119900</v>
      </c>
      <c r="D174">
        <v>-9.7817908201655382E-2</v>
      </c>
    </row>
    <row r="175" spans="1:4" x14ac:dyDescent="0.35">
      <c r="A175" t="s">
        <v>169</v>
      </c>
      <c r="B175">
        <v>0.3508</v>
      </c>
      <c r="C175" s="3">
        <v>215000</v>
      </c>
      <c r="D175">
        <v>-4.2316258351893093E-2</v>
      </c>
    </row>
    <row r="176" spans="1:4" x14ac:dyDescent="0.35">
      <c r="A176" t="s">
        <v>170</v>
      </c>
      <c r="B176">
        <v>0.35239999999999999</v>
      </c>
      <c r="C176" s="3">
        <v>159900</v>
      </c>
      <c r="D176">
        <v>0</v>
      </c>
    </row>
    <row r="177" spans="1:4" x14ac:dyDescent="0.35">
      <c r="A177" t="s">
        <v>171</v>
      </c>
      <c r="B177">
        <v>0.29830000000000001</v>
      </c>
      <c r="C177" s="3">
        <v>575000</v>
      </c>
      <c r="D177">
        <v>-4.1506917819636599E-2</v>
      </c>
    </row>
    <row r="178" spans="1:4" x14ac:dyDescent="0.35">
      <c r="A178" t="s">
        <v>172</v>
      </c>
      <c r="B178">
        <v>0.24650000000000002</v>
      </c>
      <c r="C178" s="3">
        <v>234900</v>
      </c>
      <c r="D178">
        <v>0.17508754377188596</v>
      </c>
    </row>
    <row r="179" spans="1:4" x14ac:dyDescent="0.35">
      <c r="A179" t="s">
        <v>173</v>
      </c>
      <c r="B179">
        <v>0.25040000000000001</v>
      </c>
      <c r="C179" s="3">
        <v>180000</v>
      </c>
      <c r="D179">
        <v>5.586592178770949E-3</v>
      </c>
    </row>
    <row r="180" spans="1:4" x14ac:dyDescent="0.35">
      <c r="A180" t="s">
        <v>174</v>
      </c>
      <c r="B180">
        <v>0.27350000000000002</v>
      </c>
      <c r="C180" s="3">
        <v>151100</v>
      </c>
      <c r="D180">
        <v>-2.4790187217559715E-2</v>
      </c>
    </row>
    <row r="181" spans="1:4" x14ac:dyDescent="0.35">
      <c r="A181" t="s">
        <v>175</v>
      </c>
      <c r="B181">
        <v>0.25570000000000004</v>
      </c>
      <c r="C181" s="3">
        <v>175000</v>
      </c>
      <c r="D181">
        <v>-5.405405405405405E-2</v>
      </c>
    </row>
    <row r="182" spans="1:4" x14ac:dyDescent="0.35">
      <c r="A182" t="s">
        <v>176</v>
      </c>
      <c r="B182">
        <v>0.27960000000000002</v>
      </c>
      <c r="C182" s="3">
        <v>159900</v>
      </c>
      <c r="D182">
        <v>-8.6285714285714285E-2</v>
      </c>
    </row>
    <row r="183" spans="1:4" x14ac:dyDescent="0.35">
      <c r="A183" t="s">
        <v>177</v>
      </c>
      <c r="B183">
        <v>0.2399</v>
      </c>
      <c r="C183" s="3">
        <v>112900</v>
      </c>
      <c r="D183">
        <v>8.0357142857142849E-3</v>
      </c>
    </row>
    <row r="184" spans="1:4" x14ac:dyDescent="0.35">
      <c r="A184" t="s">
        <v>178</v>
      </c>
      <c r="B184">
        <v>0.31010000000000004</v>
      </c>
      <c r="C184" s="3">
        <v>255800</v>
      </c>
      <c r="D184">
        <v>-5.2156354205261206E-2</v>
      </c>
    </row>
    <row r="185" spans="1:4" x14ac:dyDescent="0.35">
      <c r="A185" t="s">
        <v>179</v>
      </c>
      <c r="B185">
        <v>0.38330000000000003</v>
      </c>
      <c r="C185" s="3">
        <v>189900</v>
      </c>
      <c r="D185">
        <v>-5.0025012506253123E-2</v>
      </c>
    </row>
    <row r="186" spans="1:4" x14ac:dyDescent="0.35">
      <c r="A186" t="s">
        <v>180</v>
      </c>
      <c r="B186">
        <v>0.26590000000000003</v>
      </c>
      <c r="C186" s="3">
        <v>150000</v>
      </c>
      <c r="D186">
        <v>6.6711140760506988E-4</v>
      </c>
    </row>
    <row r="187" spans="1:4" x14ac:dyDescent="0.35">
      <c r="A187" t="s">
        <v>181</v>
      </c>
      <c r="B187">
        <v>0.25120000000000003</v>
      </c>
      <c r="C187" s="3">
        <v>135000</v>
      </c>
      <c r="D187">
        <v>8.215085884988798E-3</v>
      </c>
    </row>
    <row r="188" spans="1:4" x14ac:dyDescent="0.35">
      <c r="A188" t="s">
        <v>182</v>
      </c>
      <c r="B188">
        <v>0.23960000000000001</v>
      </c>
      <c r="C188" s="3">
        <v>235000</v>
      </c>
      <c r="D188">
        <v>4.2571306939123032E-4</v>
      </c>
    </row>
    <row r="189" spans="1:4" x14ac:dyDescent="0.35">
      <c r="A189" t="s">
        <v>183</v>
      </c>
      <c r="B189">
        <v>0.27910000000000001</v>
      </c>
      <c r="C189" s="3">
        <v>560000</v>
      </c>
      <c r="D189">
        <v>-5.0847457627118647E-2</v>
      </c>
    </row>
    <row r="190" spans="1:4" x14ac:dyDescent="0.35">
      <c r="A190" t="s">
        <v>184</v>
      </c>
      <c r="B190">
        <v>0.1908</v>
      </c>
      <c r="C190" s="3">
        <v>225000</v>
      </c>
      <c r="D190">
        <v>-4.2553191489361701E-2</v>
      </c>
    </row>
    <row r="191" spans="1:4" x14ac:dyDescent="0.35">
      <c r="A191" t="s">
        <v>185</v>
      </c>
      <c r="B191">
        <v>0.31230000000000002</v>
      </c>
      <c r="C191" s="3">
        <v>247900</v>
      </c>
      <c r="D191">
        <v>-4.2857142857142858E-2</v>
      </c>
    </row>
    <row r="192" spans="1:4" x14ac:dyDescent="0.35">
      <c r="A192" t="s">
        <v>186</v>
      </c>
      <c r="B192">
        <v>0.35270000000000001</v>
      </c>
      <c r="C192" s="3">
        <v>157000</v>
      </c>
      <c r="D192">
        <v>-0.15135135135135136</v>
      </c>
    </row>
    <row r="193" spans="1:4" x14ac:dyDescent="0.35">
      <c r="A193" t="s">
        <v>187</v>
      </c>
      <c r="B193">
        <v>0.21340000000000001</v>
      </c>
      <c r="C193" s="3">
        <v>137500</v>
      </c>
      <c r="D193">
        <v>1.8518518518518517E-2</v>
      </c>
    </row>
    <row r="194" spans="1:4" x14ac:dyDescent="0.35">
      <c r="A194" t="s">
        <v>188</v>
      </c>
      <c r="B194">
        <v>0.29139999999999999</v>
      </c>
      <c r="C194" s="3">
        <v>339900</v>
      </c>
      <c r="D194">
        <v>0</v>
      </c>
    </row>
    <row r="195" spans="1:4" x14ac:dyDescent="0.35">
      <c r="A195" t="s">
        <v>189</v>
      </c>
      <c r="B195">
        <v>0.32090000000000002</v>
      </c>
      <c r="C195" s="3">
        <v>135000</v>
      </c>
      <c r="D195">
        <v>-5.5283414975507345E-2</v>
      </c>
    </row>
    <row r="196" spans="1:4" x14ac:dyDescent="0.35">
      <c r="A196" t="s">
        <v>190</v>
      </c>
      <c r="B196">
        <v>0.2525</v>
      </c>
      <c r="C196" s="3">
        <v>229000</v>
      </c>
      <c r="D196">
        <v>-8.0321285140562249E-2</v>
      </c>
    </row>
    <row r="197" spans="1:4" x14ac:dyDescent="0.35">
      <c r="A197" t="s">
        <v>191</v>
      </c>
      <c r="B197">
        <v>0.25990000000000002</v>
      </c>
      <c r="C197" s="3">
        <v>159900</v>
      </c>
      <c r="D197">
        <v>-1.8958218295600956E-2</v>
      </c>
    </row>
    <row r="198" spans="1:4" x14ac:dyDescent="0.35">
      <c r="A198" t="s">
        <v>192</v>
      </c>
      <c r="B198">
        <v>0.34320000000000001</v>
      </c>
      <c r="C198" s="3">
        <v>249500</v>
      </c>
      <c r="D198">
        <v>-4.0015390534821088E-2</v>
      </c>
    </row>
    <row r="199" spans="1:4" x14ac:dyDescent="0.35">
      <c r="A199" t="s">
        <v>193</v>
      </c>
      <c r="B199">
        <v>0.22590000000000002</v>
      </c>
      <c r="C199" s="3">
        <v>189000</v>
      </c>
      <c r="D199">
        <v>3.151862464183381E-2</v>
      </c>
    </row>
    <row r="200" spans="1:4" x14ac:dyDescent="0.35">
      <c r="A200" t="s">
        <v>194</v>
      </c>
      <c r="B200">
        <v>0.31140000000000001</v>
      </c>
      <c r="C200" s="3">
        <v>187900</v>
      </c>
      <c r="D200">
        <v>-3.6410256410256407E-2</v>
      </c>
    </row>
    <row r="201" spans="1:4" x14ac:dyDescent="0.35">
      <c r="A201" t="s">
        <v>195</v>
      </c>
      <c r="B201">
        <v>0.28689999999999999</v>
      </c>
      <c r="C201" s="3">
        <v>85000</v>
      </c>
      <c r="D201">
        <v>6.3829787234042548E-2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53" workbookViewId="0">
      <selection activeCell="B61" sqref="B61"/>
    </sheetView>
  </sheetViews>
  <sheetFormatPr defaultRowHeight="14.5" x14ac:dyDescent="0.35"/>
  <cols>
    <col min="2" max="2" width="15.7265625" customWidth="1"/>
    <col min="3" max="3" width="13.26953125" customWidth="1"/>
  </cols>
  <sheetData>
    <row r="1" spans="1:10" x14ac:dyDescent="0.35">
      <c r="A1" t="s">
        <v>196</v>
      </c>
      <c r="B1" t="s">
        <v>197</v>
      </c>
    </row>
    <row r="3" spans="1:10" x14ac:dyDescent="0.35">
      <c r="B3" t="s">
        <v>198</v>
      </c>
      <c r="H3" t="s">
        <v>205</v>
      </c>
    </row>
    <row r="4" spans="1:10" x14ac:dyDescent="0.35">
      <c r="B4" s="4" t="s">
        <v>199</v>
      </c>
      <c r="C4" t="str">
        <f>_xll.VoseJohnsonBFitObject('4.4Data'!B1:B201)</f>
        <v>VoseJohnsonB(6779774.23428792,15623191.7927308,-1101845.49083523,1700534.63733316)</v>
      </c>
      <c r="H4" s="4" t="s">
        <v>207</v>
      </c>
      <c r="J4" t="str">
        <f>_xll.VoseNormalMixFitObject('4.4Data'!D1:D201)</f>
        <v>VoseNormalMix(-0.03036690243328621,0.07325053252228567,1.689569561005734)</v>
      </c>
    </row>
    <row r="5" spans="1:10" x14ac:dyDescent="0.35">
      <c r="B5" t="s">
        <v>200</v>
      </c>
      <c r="C5">
        <v>55550.178</v>
      </c>
      <c r="H5" t="s">
        <v>200</v>
      </c>
      <c r="I5">
        <v>8465.5550000000003</v>
      </c>
    </row>
    <row r="6" spans="1:10" x14ac:dyDescent="0.35">
      <c r="B6" t="s">
        <v>201</v>
      </c>
      <c r="C6">
        <v>6.6876999999999995E-4</v>
      </c>
      <c r="H6" t="s">
        <v>201</v>
      </c>
      <c r="I6" s="5">
        <v>0.99800999999999995</v>
      </c>
    </row>
    <row r="7" spans="1:10" x14ac:dyDescent="0.35">
      <c r="B7" t="s">
        <v>202</v>
      </c>
      <c r="C7">
        <v>1.6046999999999999E-2</v>
      </c>
      <c r="H7" t="s">
        <v>202</v>
      </c>
      <c r="I7">
        <v>3.7975000000000002E-2</v>
      </c>
    </row>
    <row r="8" spans="1:10" x14ac:dyDescent="0.35">
      <c r="B8" t="s">
        <v>203</v>
      </c>
      <c r="C8">
        <v>2.5752000000000001E-4</v>
      </c>
      <c r="H8" t="s">
        <v>203</v>
      </c>
      <c r="I8">
        <v>1.4421E-3</v>
      </c>
    </row>
    <row r="9" spans="1:10" x14ac:dyDescent="0.35">
      <c r="B9" t="s">
        <v>204</v>
      </c>
      <c r="C9" s="5">
        <v>5.3096999999999998E-2</v>
      </c>
      <c r="H9" t="s">
        <v>204</v>
      </c>
      <c r="I9">
        <v>0</v>
      </c>
    </row>
    <row r="10" spans="1:10" x14ac:dyDescent="0.35">
      <c r="C10" s="5"/>
    </row>
    <row r="11" spans="1:10" x14ac:dyDescent="0.35">
      <c r="B11" s="4" t="s">
        <v>210</v>
      </c>
      <c r="C11" t="str">
        <f ca="1">_xll.VoseBeta4FitObject('4.4Data'!B1:B201,TRUE)</f>
        <v>VoseBeta4(3.70548062465523,4.269823232984136,0.1684779305557521,0.4213680679241033)</v>
      </c>
      <c r="H11" s="4" t="s">
        <v>213</v>
      </c>
      <c r="J11" t="str">
        <f ca="1">_xll.VoseCauchyFitObject('4.4Data'!D1:D201,TRUE)</f>
        <v>VoseCauchy(-0.0306933150664612,0.03717301585740845)</v>
      </c>
    </row>
    <row r="12" spans="1:10" x14ac:dyDescent="0.35">
      <c r="B12" t="s">
        <v>200</v>
      </c>
      <c r="C12">
        <v>48535.811999999998</v>
      </c>
      <c r="H12" t="s">
        <v>200</v>
      </c>
      <c r="I12">
        <v>3902.8180000000002</v>
      </c>
    </row>
    <row r="13" spans="1:10" x14ac:dyDescent="0.35">
      <c r="B13" t="s">
        <v>201</v>
      </c>
      <c r="C13">
        <v>0.15961</v>
      </c>
      <c r="H13" t="s">
        <v>201</v>
      </c>
      <c r="I13" s="5" t="s">
        <v>214</v>
      </c>
    </row>
    <row r="14" spans="1:10" x14ac:dyDescent="0.35">
      <c r="B14" t="s">
        <v>202</v>
      </c>
      <c r="C14">
        <v>0.34547</v>
      </c>
      <c r="H14" t="s">
        <v>202</v>
      </c>
      <c r="I14" s="5" t="s">
        <v>214</v>
      </c>
    </row>
    <row r="15" spans="1:10" x14ac:dyDescent="0.35">
      <c r="B15" t="s">
        <v>203</v>
      </c>
      <c r="C15">
        <v>0.11935</v>
      </c>
      <c r="H15" t="s">
        <v>203</v>
      </c>
      <c r="I15" s="5" t="s">
        <v>214</v>
      </c>
    </row>
    <row r="16" spans="1:10" x14ac:dyDescent="0.35">
      <c r="B16" t="s">
        <v>204</v>
      </c>
      <c r="C16" s="5">
        <v>1.0124</v>
      </c>
      <c r="H16" t="s">
        <v>204</v>
      </c>
      <c r="I16" s="5">
        <v>1.0383E-2</v>
      </c>
    </row>
    <row r="17" spans="1:10" x14ac:dyDescent="0.35">
      <c r="C17" s="5"/>
    </row>
    <row r="18" spans="1:10" x14ac:dyDescent="0.35">
      <c r="B18" s="4" t="s">
        <v>212</v>
      </c>
      <c r="C18" t="str">
        <f ca="1">_xll.VoseFatigueFitObject('4.4Data'!B1:B201,TRUE)</f>
        <v>VoseFatigue(-24.55651471819002,24.843704240431,0.001630419465179818)</v>
      </c>
      <c r="H18" s="4" t="s">
        <v>215</v>
      </c>
      <c r="J18" t="str">
        <f ca="1">_xll.VoseSlashFitObject('4.4Data'!D1:D201,TRUE)</f>
        <v>VoseSlash(-0.03726245435529514,0.02111367040310491)</v>
      </c>
    </row>
    <row r="19" spans="1:10" x14ac:dyDescent="0.35">
      <c r="B19" t="s">
        <v>200</v>
      </c>
      <c r="C19">
        <v>38649.07</v>
      </c>
      <c r="H19" t="s">
        <v>200</v>
      </c>
      <c r="I19">
        <v>3754.0360000000001</v>
      </c>
    </row>
    <row r="20" spans="1:10" x14ac:dyDescent="0.35">
      <c r="B20" t="s">
        <v>201</v>
      </c>
      <c r="C20">
        <v>4.7822999999999997E-2</v>
      </c>
      <c r="H20" t="s">
        <v>201</v>
      </c>
      <c r="I20" s="5" t="s">
        <v>214</v>
      </c>
    </row>
    <row r="21" spans="1:10" x14ac:dyDescent="0.35">
      <c r="B21" t="s">
        <v>202</v>
      </c>
      <c r="C21">
        <v>0.10695</v>
      </c>
      <c r="H21" t="s">
        <v>202</v>
      </c>
      <c r="I21" s="5" t="s">
        <v>214</v>
      </c>
    </row>
    <row r="22" spans="1:10" x14ac:dyDescent="0.35">
      <c r="B22" t="s">
        <v>203</v>
      </c>
      <c r="C22">
        <v>1.1435000000000001E-2</v>
      </c>
      <c r="H22" t="s">
        <v>203</v>
      </c>
      <c r="I22" s="5" t="s">
        <v>214</v>
      </c>
    </row>
    <row r="23" spans="1:10" x14ac:dyDescent="0.35">
      <c r="B23" t="s">
        <v>204</v>
      </c>
      <c r="C23" s="5">
        <v>0.25877</v>
      </c>
      <c r="H23" t="s">
        <v>204</v>
      </c>
      <c r="I23" s="5">
        <v>2.8008999999999999E-2</v>
      </c>
    </row>
    <row r="24" spans="1:10" x14ac:dyDescent="0.35">
      <c r="C24" s="5"/>
    </row>
    <row r="26" spans="1:10" x14ac:dyDescent="0.35">
      <c r="A26" t="s">
        <v>211</v>
      </c>
      <c r="B26" t="s">
        <v>206</v>
      </c>
    </row>
    <row r="28" spans="1:10" x14ac:dyDescent="0.35">
      <c r="B28" t="s">
        <v>198</v>
      </c>
      <c r="H28" t="s">
        <v>205</v>
      </c>
    </row>
    <row r="29" spans="1:10" x14ac:dyDescent="0.35">
      <c r="B29" s="4" t="s">
        <v>199</v>
      </c>
      <c r="H29" s="4" t="s">
        <v>207</v>
      </c>
    </row>
    <row r="30" spans="1:10" x14ac:dyDescent="0.35">
      <c r="B30" t="s">
        <v>209</v>
      </c>
      <c r="C30">
        <v>55534.303</v>
      </c>
      <c r="H30" t="s">
        <v>209</v>
      </c>
      <c r="I30">
        <v>8458.3169999999991</v>
      </c>
    </row>
    <row r="31" spans="1:10" x14ac:dyDescent="0.35">
      <c r="B31" t="s">
        <v>201</v>
      </c>
      <c r="C31">
        <v>6.6876999999999995E-4</v>
      </c>
      <c r="H31" t="s">
        <v>201</v>
      </c>
      <c r="I31" s="5">
        <v>0.99800999999999995</v>
      </c>
    </row>
    <row r="32" spans="1:10" x14ac:dyDescent="0.35">
      <c r="B32" t="s">
        <v>202</v>
      </c>
      <c r="C32">
        <v>1.6046999999999999E-2</v>
      </c>
      <c r="H32" t="s">
        <v>202</v>
      </c>
      <c r="I32">
        <v>3.7975000000000002E-2</v>
      </c>
    </row>
    <row r="33" spans="2:9" x14ac:dyDescent="0.35">
      <c r="B33" t="s">
        <v>203</v>
      </c>
      <c r="C33">
        <v>2.5752000000000001E-4</v>
      </c>
      <c r="H33" t="s">
        <v>203</v>
      </c>
      <c r="I33">
        <v>1.4421E-3</v>
      </c>
    </row>
    <row r="34" spans="2:9" x14ac:dyDescent="0.35">
      <c r="B34" t="s">
        <v>204</v>
      </c>
      <c r="C34" s="5">
        <v>5.3096999999999998E-2</v>
      </c>
      <c r="H34" t="s">
        <v>204</v>
      </c>
      <c r="I34">
        <v>0</v>
      </c>
    </row>
    <row r="36" spans="2:9" x14ac:dyDescent="0.35">
      <c r="B36" s="4" t="s">
        <v>210</v>
      </c>
      <c r="H36" s="4" t="s">
        <v>213</v>
      </c>
    </row>
    <row r="37" spans="2:9" x14ac:dyDescent="0.35">
      <c r="B37" t="s">
        <v>209</v>
      </c>
      <c r="C37">
        <v>48526.1</v>
      </c>
      <c r="H37" t="s">
        <v>209</v>
      </c>
      <c r="I37">
        <v>3902.8180000000002</v>
      </c>
    </row>
    <row r="38" spans="2:9" x14ac:dyDescent="0.35">
      <c r="B38" t="s">
        <v>201</v>
      </c>
      <c r="C38">
        <v>0.15961</v>
      </c>
      <c r="H38" t="s">
        <v>201</v>
      </c>
      <c r="I38" s="5" t="s">
        <v>214</v>
      </c>
    </row>
    <row r="39" spans="2:9" x14ac:dyDescent="0.35">
      <c r="B39" t="s">
        <v>202</v>
      </c>
      <c r="C39">
        <v>0.34547</v>
      </c>
      <c r="H39" t="s">
        <v>202</v>
      </c>
      <c r="I39" s="5" t="s">
        <v>214</v>
      </c>
    </row>
    <row r="40" spans="2:9" x14ac:dyDescent="0.35">
      <c r="B40" t="s">
        <v>203</v>
      </c>
      <c r="C40">
        <v>0.11935</v>
      </c>
      <c r="H40" t="s">
        <v>203</v>
      </c>
      <c r="I40" s="5" t="s">
        <v>214</v>
      </c>
    </row>
    <row r="41" spans="2:9" x14ac:dyDescent="0.35">
      <c r="B41" t="s">
        <v>204</v>
      </c>
      <c r="C41" s="5">
        <v>1.0124</v>
      </c>
      <c r="H41" t="s">
        <v>204</v>
      </c>
      <c r="I41" s="5">
        <v>1.0383E-2</v>
      </c>
    </row>
    <row r="42" spans="2:9" x14ac:dyDescent="0.35">
      <c r="C42" s="5"/>
    </row>
    <row r="43" spans="2:9" x14ac:dyDescent="0.35">
      <c r="B43" s="4" t="s">
        <v>212</v>
      </c>
      <c r="H43" s="4" t="s">
        <v>215</v>
      </c>
    </row>
    <row r="44" spans="2:9" x14ac:dyDescent="0.35">
      <c r="B44" t="s">
        <v>209</v>
      </c>
      <c r="C44">
        <v>38641.800000000003</v>
      </c>
      <c r="H44" t="s">
        <v>209</v>
      </c>
      <c r="I44">
        <v>3754.0360000000001</v>
      </c>
    </row>
    <row r="45" spans="2:9" x14ac:dyDescent="0.35">
      <c r="B45" t="s">
        <v>201</v>
      </c>
      <c r="C45">
        <v>4.7822999999999997E-2</v>
      </c>
      <c r="H45" t="s">
        <v>201</v>
      </c>
      <c r="I45" s="5" t="s">
        <v>214</v>
      </c>
    </row>
    <row r="46" spans="2:9" x14ac:dyDescent="0.35">
      <c r="B46" t="s">
        <v>202</v>
      </c>
      <c r="C46">
        <v>0.10695</v>
      </c>
      <c r="H46" t="s">
        <v>202</v>
      </c>
      <c r="I46" s="5" t="s">
        <v>214</v>
      </c>
    </row>
    <row r="47" spans="2:9" x14ac:dyDescent="0.35">
      <c r="B47" t="s">
        <v>203</v>
      </c>
      <c r="C47">
        <v>1.1435000000000001E-2</v>
      </c>
      <c r="H47" t="s">
        <v>203</v>
      </c>
      <c r="I47" s="5" t="s">
        <v>214</v>
      </c>
    </row>
    <row r="48" spans="2:9" x14ac:dyDescent="0.35">
      <c r="B48" t="s">
        <v>204</v>
      </c>
      <c r="C48" s="5">
        <v>0.25877</v>
      </c>
      <c r="H48" t="s">
        <v>204</v>
      </c>
      <c r="I48" s="5">
        <v>2.8008999999999999E-2</v>
      </c>
    </row>
    <row r="49" spans="1:10" x14ac:dyDescent="0.35">
      <c r="C49" s="5"/>
    </row>
    <row r="51" spans="1:10" x14ac:dyDescent="0.35">
      <c r="A51" t="s">
        <v>208</v>
      </c>
      <c r="B51" t="s">
        <v>216</v>
      </c>
    </row>
    <row r="53" spans="1:10" x14ac:dyDescent="0.35">
      <c r="B53" t="s">
        <v>217</v>
      </c>
      <c r="D53" t="s">
        <v>218</v>
      </c>
      <c r="H53" t="s">
        <v>217</v>
      </c>
      <c r="J53" t="s">
        <v>219</v>
      </c>
    </row>
    <row r="55" spans="1:10" x14ac:dyDescent="0.35">
      <c r="B55" t="str">
        <f>_xll.VoseJohnsonBFitObject('4.4Data'!B52:B252)</f>
        <v>VoseJohnsonB(0.421995735148524,1.94173733169153,0.11771175396759,0.488024643695495)</v>
      </c>
      <c r="D55">
        <v>1</v>
      </c>
      <c r="H55" t="str">
        <f>_xll.VoseNormalMixFitObject('4.4Data'!B52:B252)</f>
        <v>VoseNormalMix(0.2839866664497734,0.0445131585811696,1.261587510103845E-13)</v>
      </c>
      <c r="J55">
        <v>1</v>
      </c>
    </row>
    <row r="56" spans="1:10" x14ac:dyDescent="0.35">
      <c r="B56" t="str">
        <f ca="1">_xll.VoseBeta4FitObject('4.4Data'!B46:B246,TRUE)</f>
        <v>VoseBeta4(3.152434917643811,4.150592413481784,0.171890679746662,0.4370493577051745)</v>
      </c>
      <c r="D56">
        <v>0</v>
      </c>
      <c r="H56" t="str">
        <f ca="1">_xll.VoseCauchyFitObject('4.4Data'!B46:B246,TRUE)</f>
        <v>VoseCauchy(0.2811332861023501,0.03105573113477628)</v>
      </c>
      <c r="J56">
        <v>0</v>
      </c>
    </row>
    <row r="57" spans="1:10" x14ac:dyDescent="0.35">
      <c r="B57" t="str">
        <f ca="1">_xll.VoseFatigueFitObject('4.4Data'!B40:B240,TRUE)</f>
        <v>VoseFatigue(-2.646316384579847,2.933321390271936,0.01427796728461676)</v>
      </c>
      <c r="D57">
        <v>0</v>
      </c>
      <c r="H57" t="str">
        <f ca="1">_xll.VoseSlashFitObject('4.4Data'!B40:B240,TRUE)</f>
        <v>VoseSlash(0.2869983968789144,0.01991652717464641)</v>
      </c>
      <c r="J57">
        <v>0</v>
      </c>
    </row>
    <row r="59" spans="1:10" x14ac:dyDescent="0.35">
      <c r="B59" t="str">
        <f ca="1">_xll.VoseBMAObject(B55:B57,D55:D57)</f>
        <v>VoseBMA('[4.4.xlsx]4.4'!B55:B57,'[4.4.xlsx]4.4'!D55:D57)</v>
      </c>
      <c r="H59" t="str">
        <f ca="1">_xll.VoseBMAObject(H55:H57,J55:J57)</f>
        <v>VoseBMA('[4.4.xlsx]4.4'!H55:H57,'[4.4.xlsx]4.4'!J55:J57)</v>
      </c>
    </row>
    <row r="60" spans="1:10" x14ac:dyDescent="0.35">
      <c r="B60" t="str">
        <f ca="1">_xll.VoseSimulate(J27,5%)</f>
        <v>Error: "object" is not valid. Please refer to the help file for allowed options</v>
      </c>
      <c r="C60" t="str">
        <f ca="1">_xll.VoseSimulate(J27,1%)</f>
        <v>Error: "object" is not valid. Please refer to the help file for allowed options</v>
      </c>
      <c r="H60" t="str">
        <f ca="1">_xll.VoseSimulate(P27,5%)</f>
        <v>Error: "object" is not valid. Please refer to the help file for allowed options</v>
      </c>
      <c r="I60" t="str">
        <f ca="1">_xll.VoseSimulate(P27,1%)</f>
        <v>Error: "object" is not valid. Please refer to the help file for allowed options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4.4Data</vt:lpstr>
      <vt:lpstr>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D'souza</dc:creator>
  <cp:lastModifiedBy>Dean D'souza</cp:lastModifiedBy>
  <dcterms:created xsi:type="dcterms:W3CDTF">2017-03-06T22:36:57Z</dcterms:created>
  <dcterms:modified xsi:type="dcterms:W3CDTF">2017-03-07T01:48:33Z</dcterms:modified>
</cp:coreProperties>
</file>