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515-ProjectData\"/>
    </mc:Choice>
  </mc:AlternateContent>
  <bookViews>
    <workbookView xWindow="0" yWindow="0" windowWidth="19200" windowHeight="6470" activeTab="10"/>
  </bookViews>
  <sheets>
    <sheet name="AllNetIncome " sheetId="1" r:id="rId1"/>
    <sheet name="BMY Data" sheetId="2" r:id="rId2"/>
    <sheet name="ST BMY" sheetId="7" r:id="rId3"/>
    <sheet name="CAH Data" sheetId="3" r:id="rId4"/>
    <sheet name="ST CAH" sheetId="8" r:id="rId5"/>
    <sheet name="A Data" sheetId="4" r:id="rId6"/>
    <sheet name="ST A" sheetId="9" r:id="rId7"/>
    <sheet name="ABT Data" sheetId="5" r:id="rId8"/>
    <sheet name="ST ABT" sheetId="10" r:id="rId9"/>
    <sheet name="BDX Data" sheetId="6" r:id="rId10"/>
    <sheet name="ST BDX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11" l="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11" i="7"/>
  <c r="B10" i="7"/>
  <c r="B9" i="7"/>
  <c r="B8" i="7"/>
  <c r="B7" i="7"/>
</calcChain>
</file>

<file path=xl/sharedStrings.xml><?xml version="1.0" encoding="utf-8"?>
<sst xmlns="http://schemas.openxmlformats.org/spreadsheetml/2006/main" count="973" uniqueCount="171">
  <si>
    <t>Sales/Revenue</t>
  </si>
  <si>
    <t> Cost of Goods Sold (COGS) incl. D&amp;A</t>
  </si>
  <si>
    <t>COGS excluding D&amp;A</t>
  </si>
  <si>
    <t>Depreciation &amp; Amortization Expense</t>
  </si>
  <si>
    <t>Depreciation</t>
  </si>
  <si>
    <t>Amortization of Intangibles</t>
  </si>
  <si>
    <t> Gross Income</t>
  </si>
  <si>
    <t> SG&amp;A Expense</t>
  </si>
  <si>
    <t>Research &amp; Development</t>
  </si>
  <si>
    <t>Other SG&amp;A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</si>
  <si>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</si>
  <si>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</si>
  <si>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</si>
  <si>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</si>
  <si>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</si>
  <si>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</si>
  <si>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 Interest Expense</t>
  </si>
  <si>
    <t>Gross Interest Expense</t>
  </si>
  <si>
    <t>Interest Capitalized</t>
  </si>
  <si>
    <t> Pretax Income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</si>
  <si>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</si>
  <si>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</si>
  <si>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</si>
  <si>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</si>
  <si>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</si>
  <si>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</si>
  <si>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</si>
  <si>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</si>
  <si>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</si>
  <si>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</si>
  <si>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 Net Income</t>
  </si>
  <si>
    <t>Year</t>
  </si>
  <si>
    <t>Income Statement</t>
  </si>
  <si>
    <t>Balance Sheets</t>
  </si>
  <si>
    <t>Assets</t>
  </si>
  <si>
    <t>Redeemable Preferred Stock</t>
  </si>
  <si>
    <t>Non-Redeemable Preferred Stock</t>
  </si>
  <si>
    <t>Net Property, Plant &amp; Equipment</t>
  </si>
  <si>
    <t>Tangible Other Assets</t>
  </si>
  <si>
    <t>Intangible Assets</t>
  </si>
  <si>
    <t> Total Assets</t>
  </si>
  <si>
    <t>Liabilities and Shareholder Equity</t>
  </si>
  <si>
    <t>Short Term Debt</t>
  </si>
  <si>
    <t>Long-Term Debt</t>
  </si>
  <si>
    <t>Capitalized Lease Obligations</t>
  </si>
  <si>
    <t>Provision for Risks &amp; Charges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</si>
  <si>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</si>
  <si>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</si>
  <si>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</si>
  <si>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</si>
  <si>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</si>
  <si>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</si>
  <si>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 Total Liabilities</t>
  </si>
  <si>
    <t>Non-Equity Reserves</t>
  </si>
  <si>
    <t>Preferred Stock (Carrying Value)</t>
  </si>
  <si>
    <t> Common Equity (Total)</t>
  </si>
  <si>
    <t>Common Stock Par/Carry Value</t>
  </si>
  <si>
    <t>Retained Earnings</t>
  </si>
  <si>
    <t>ESOP Debt Guarantee</t>
  </si>
  <si>
    <t>Cumulative Translation Adjustment/Unrealized For. Exch. Gain</t>
  </si>
  <si>
    <t>Revaluation Reserves</t>
  </si>
  <si>
    <t>Treasury Stock</t>
  </si>
  <si>
    <t> Total Shareholders' Equity</t>
  </si>
  <si>
    <t>Accumulated Minority Interest</t>
  </si>
  <si>
    <t>Total Equity</t>
  </si>
  <si>
    <t>Liabilities &amp; Shareholders' Equity</t>
  </si>
  <si>
    <t>Cash Flow Statement</t>
  </si>
  <si>
    <t>Operating Activities</t>
  </si>
  <si>
    <t>Funds from Operations</t>
  </si>
  <si>
    <t>Extraordinaries</t>
  </si>
  <si>
    <t> Net Operating Cash Flow</t>
  </si>
  <si>
    <t>Investing Activities</t>
  </si>
  <si>
    <t>Capital Expenditures (Fixed Assets)</t>
  </si>
  <si>
    <t>Capital Expenditures (Other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</si>
  <si>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</si>
  <si>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</si>
  <si>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</si>
  <si>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</si>
  <si>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</si>
  <si>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</si>
  <si>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</si>
  <si>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 Net Investing Cash Flow</t>
  </si>
  <si>
    <t>Financing Activities</t>
  </si>
  <si>
    <t>Common Dividends</t>
  </si>
  <si>
    <t>Preferred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</si>
  <si>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</si>
  <si>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</si>
  <si>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</si>
  <si>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</si>
  <si>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</si>
  <si>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</si>
  <si>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</si>
  <si>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</si>
  <si>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</si>
  <si>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</si>
  <si>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Other Funds</t>
  </si>
  <si>
    <t> Net Financing Cash Flow</t>
  </si>
  <si>
    <t> Cash &amp; Short Term Investments</t>
  </si>
  <si>
    <t>Cash Only</t>
  </si>
  <si>
    <t>Short-Term Investments</t>
  </si>
  <si>
    <t> Total Accounts Receivable</t>
  </si>
  <si>
    <t>Accounts Receivables, Net</t>
  </si>
  <si>
    <t>Accounts Receivables, Gross</t>
  </si>
  <si>
    <t>Bad Debt/Doubtful Accounts</t>
  </si>
  <si>
    <t>Other Receivables</t>
  </si>
  <si>
    <t>Inventories</t>
  </si>
  <si>
    <t>Finished Goods</t>
  </si>
  <si>
    <t>Work in Progress</t>
  </si>
  <si>
    <t>Raw Materials</t>
  </si>
  <si>
    <t>Progress Payments &amp; Other</t>
  </si>
  <si>
    <t>Other Current Assets</t>
  </si>
  <si>
    <t>Miscellaneous Current Assets</t>
  </si>
  <si>
    <t>Total Current Assets</t>
  </si>
  <si>
    <t>Property, Plant &amp; Equipment - Gross</t>
  </si>
  <si>
    <t>Buildings</t>
  </si>
  <si>
    <t>ST Debt &amp; Current Portion LT Debt</t>
  </si>
  <si>
    <t>Current Portion of Long Term Debt</t>
  </si>
  <si>
    <t> Accounts Payable</t>
  </si>
  <si>
    <t>Income Tax Payable</t>
  </si>
  <si>
    <t>Other Current Liabilities</t>
  </si>
  <si>
    <t>Dividends Payable</t>
  </si>
  <si>
    <t>Accrued Payroll</t>
  </si>
  <si>
    <t>Miscellaneous Current Liabilities</t>
  </si>
  <si>
    <t> Total Current Liabilities</t>
  </si>
  <si>
    <t>Long-Term Debt excl. Capitalized Leases</t>
  </si>
  <si>
    <t>Non-Convertible Debt</t>
  </si>
  <si>
    <t>Convertible Debt</t>
  </si>
  <si>
    <t>Unrealized Gain/Loss Marketable Securities</t>
  </si>
  <si>
    <t> Net Income before Extraordinaries</t>
  </si>
  <si>
    <t>Depreciation, Depletion &amp; Amortization</t>
  </si>
  <si>
    <t>Depreciation and Depletion</t>
  </si>
  <si>
    <t>Cash &amp; Short Term Investments</t>
  </si>
  <si>
    <t>Land &amp; Improvements</t>
  </si>
  <si>
    <t>Computer Software and Equipment</t>
  </si>
  <si>
    <t>Other Property, Plant &amp; Equipment</t>
  </si>
  <si>
    <t>Accumulated Depreciation</t>
  </si>
  <si>
    <t>Total Investments and Advances</t>
  </si>
  <si>
    <t>Other Long-Term Investments</t>
  </si>
  <si>
    <t>Long-Term Note Receivable</t>
  </si>
  <si>
    <t>Net Goodwill</t>
  </si>
  <si>
    <t>Net Other Intangibles</t>
  </si>
  <si>
    <t>Other Assets</t>
  </si>
  <si>
    <t>Net Income before Extraordinaries</t>
  </si>
  <si>
    <t>Amortization of Intangible Assets</t>
  </si>
  <si>
    <t>Deferred Taxes &amp; Investment Tax Credit</t>
  </si>
  <si>
    <t>Investment Tax Credit</t>
  </si>
  <si>
    <t>Changes in Working Capital</t>
  </si>
  <si>
    <t>Receivables</t>
  </si>
  <si>
    <t>Accounts Payable</t>
  </si>
  <si>
    <t>Other Assets/Liabilities</t>
  </si>
  <si>
    <t>Capital Expenditures</t>
  </si>
  <si>
    <t>Cash Dividends Paid - Total</t>
  </si>
  <si>
    <t>Balance Sheet</t>
  </si>
  <si>
    <t>Operating Activites</t>
  </si>
  <si>
    <t>Key</t>
  </si>
  <si>
    <t>BMY</t>
  </si>
  <si>
    <t>CAH</t>
  </si>
  <si>
    <t>A</t>
  </si>
  <si>
    <t>ABT</t>
  </si>
  <si>
    <t>BDX</t>
  </si>
  <si>
    <t>Bristol-Myears Squibb Co.</t>
  </si>
  <si>
    <t>Cardinal Health Inc.</t>
  </si>
  <si>
    <t>Agilent Technologies Inc.</t>
  </si>
  <si>
    <t>Abbott Laboratories</t>
  </si>
  <si>
    <t>Becton Dickinson</t>
  </si>
  <si>
    <t>Net Income</t>
  </si>
  <si>
    <t>Average</t>
  </si>
  <si>
    <t>Variance</t>
  </si>
  <si>
    <t>Standard Deviation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</si>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</sst>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'AllNetIncome '!$A$10</c:f>
              <c:strCache>
                <c:ptCount val="1"/>
                <c:pt idx="0">
                  <c:v>BMY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'AllNetIncome '!$B$9:$F$9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'AllNetIncome '!$B$10:$F$10</c:f>
              <c:numCache>
                <c:formatCode>"$"#,##0.00_);[Red]\("$"#,##0.00\)</c:formatCode>
                <c:ptCount val="5"/>
                <c:pt idx="0">
                  <c:v>1960000000</c:v>
                </c:pt>
                <c:pt idx="1">
                  <c:v>2560000000</c:v>
                </c:pt>
                <c:pt idx="2">
                  <c:v>2000000000</c:v>
                </c:pt>
                <c:pt idx="3">
                  <c:v>1570000000</c:v>
                </c:pt>
                <c:pt idx="4">
                  <c:v>4460000000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3-490D-A3C3-A13779B48FFF}"/>
            </c:ext>
          </c:extLst>
        </c:ser>
        <c:ser>
          <c:idx val="1"/>
          <c:order val="1"/>
          <c:tx>
            <c:strRef>
              <c:f>'AllNetIncome '!$A$11</c:f>
              <c:strCache>
                <c:ptCount val="1"/>
                <c:pt idx="0">
                  <c:v>CAH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'AllNetIncome '!$B$9:$F$9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'AllNetIncome '!$B$11:$F$11</c:f>
              <c:numCache>
                <c:formatCode>"$"#,##0.00_);[Red]\("$"#,##0.00\)</c:formatCode>
                <c:ptCount val="5"/>
                <c:pt idx="0">
                  <c:v>1070000000</c:v>
                </c:pt>
                <c:pt idx="1">
                  <c:v>335000000</c:v>
                </c:pt>
                <c:pt idx="2">
                  <c:v>1160000000</c:v>
                </c:pt>
                <c:pt idx="3">
                  <c:v>1210000000</c:v>
                </c:pt>
                <c:pt idx="4">
                  <c:v>1430000000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3-490D-A3C3-A13779B48FFF}"/>
            </c:ext>
          </c:extLst>
        </c:ser>
        <c:ser>
          <c:idx val="2"/>
          <c:order val="2"/>
          <c:tx>
            <c:strRef>
              <c:f>'AllNetIncome '!$A$12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'AllNetIncome '!$B$9:$F$9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'AllNetIncome '!$B$12:$F$12</c:f>
              <c:numCache>
                <c:formatCode>"$"#,##0.00_);[Red]\("$"#,##0.00\)</c:formatCode>
                <c:ptCount val="5"/>
                <c:pt idx="0">
                  <c:v>1150000000</c:v>
                </c:pt>
                <c:pt idx="1">
                  <c:v>724000000</c:v>
                </c:pt>
                <c:pt idx="2">
                  <c:v>504000000</c:v>
                </c:pt>
                <c:pt idx="3">
                  <c:v>438000000</c:v>
                </c:pt>
                <c:pt idx="4">
                  <c:v>462000000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3-490D-A3C3-A13779B48FFF}"/>
            </c:ext>
          </c:extLst>
        </c:ser>
        <c:ser>
          <c:idx val="3"/>
          <c:order val="3"/>
          <c:tx>
            <c:strRef>
              <c:f>'AllNetIncome '!$A$13</c:f>
              <c:strCache>
                <c:ptCount val="1"/>
                <c:pt idx="0">
                  <c:v>ABT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'AllNetIncome '!$B$9:$F$9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'AllNetIncome '!$B$13:$F$13</c:f>
              <c:numCache>
                <c:formatCode>"$"#,##0.00_);[Red]\("$"#,##0.00\)</c:formatCode>
                <c:ptCount val="5"/>
                <c:pt idx="0">
                  <c:v>533000000</c:v>
                </c:pt>
                <c:pt idx="1">
                  <c:v>1970000000</c:v>
                </c:pt>
                <c:pt idx="2">
                  <c:v>1710000000</c:v>
                </c:pt>
                <c:pt idx="3">
                  <c:v>2590000000</c:v>
                </c:pt>
                <c:pt idx="4">
                  <c:v>1060000000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3-490D-A3C3-A13779B48FFF}"/>
            </c:ext>
          </c:extLst>
        </c:ser>
        <c:ser>
          <c:idx val="4"/>
          <c:order val="4"/>
          <c:tx>
            <c:strRef>
              <c:f>'AllNetIncome '!$A$14</c:f>
              <c:strCache>
                <c:ptCount val="1"/>
                <c:pt idx="0">
                  <c:v>BDX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'AllNetIncome '!$B$9:$F$9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'AllNetIncome '!$B$14:$F$14</c:f>
              <c:numCache>
                <c:formatCode>"$"#,##0.00_);[Red]\("$"#,##0.00\)</c:formatCode>
                <c:ptCount val="5"/>
                <c:pt idx="0">
                  <c:v>1110000000</c:v>
                </c:pt>
                <c:pt idx="1">
                  <c:v>929000000</c:v>
                </c:pt>
                <c:pt idx="2">
                  <c:v>1190000000</c:v>
                </c:pt>
                <c:pt idx="3">
                  <c:v>695000000</c:v>
                </c:pt>
                <c:pt idx="4">
                  <c:v>976000000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3-490D-A3C3-A13779B4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53944"/>
        <c:axId val="428853288"/>
      </c:lineChart>
      <c:catAx>
        <c:axId val="42885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53288"/>
        <c:crosses val="autoZero"/>
        <c:auto val="1"/>
        <c:lblAlgn val="ctr"/>
        <c:lblOffset val="100"/>
        <c:noMultiLvlLbl val="0"/>
      </c:catAx>
      <c:valAx>
        <c:axId val="4288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5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'BMY Data'!$A$130</c:f>
              <c:strCache>
                <c:ptCount val="1"/>
                <c:pt idx="0">
                  <c:v> Net Operating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'BMY Data'!$B$130:$F$130</c:f>
              <c:numCache>
                <c:formatCode>"$"#,##0.00_);[Red]\("$"#,##0.00\)</c:formatCode>
                <c:ptCount val="5"/>
                <c:pt idx="0">
                  <c:v>6940000000</c:v>
                </c:pt>
                <c:pt idx="1">
                  <c:v>3550000000</c:v>
                </c:pt>
                <c:pt idx="2">
                  <c:v>3150000000</c:v>
                </c:pt>
                <c:pt idx="3">
                  <c:v>1830000000</c:v>
                </c:pt>
                <c:pt idx="4">
                  <c:v>2850000000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1-4091-AF8E-FCBFBEDF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16792"/>
        <c:axId val="722217120"/>
      </c:lineChart>
      <c:catAx>
        <c:axId val="72221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17120"/>
        <c:crosses val="autoZero"/>
        <c:auto val="1"/>
        <c:lblAlgn val="ctr"/>
        <c:lblOffset val="100"/>
        <c:noMultiLvlLbl val="0"/>
      </c:catAx>
      <c:valAx>
        <c:axId val="722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1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'BMY Data'!$A$143</c:f>
              <c:strCache>
                <c:ptCount val="1"/>
                <c:pt idx="0">
                  <c:v> Net Investing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'BMY Data'!$B$143:$F$143</c:f>
              <c:numCache>
                <c:formatCode>"$"#,##0.00_);[Red]\("$"#,##0.00\)</c:formatCode>
                <c:ptCount val="5"/>
                <c:pt idx="0">
                  <c:v>-6730000000</c:v>
                </c:pt>
                <c:pt idx="1">
                  <c:v>-572000000</c:v>
                </c:pt>
                <c:pt idx="2">
                  <c:v>1220000000</c:v>
                </c:pt>
                <c:pt idx="3">
                  <c:v>-1570000000</c:v>
                </c:pt>
                <c:pt idx="4">
                  <c:v>1480000000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F98-850B-B3B76EA1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07256"/>
        <c:axId val="722206600"/>
      </c:lineChart>
      <c:catAx>
        <c:axId val="72220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6600"/>
        <c:crosses val="autoZero"/>
        <c:auto val="1"/>
        <c:lblAlgn val="ctr"/>
        <c:lblOffset val="100"/>
        <c:noMultiLvlLbl val="0"/>
      </c:catAx>
      <c:valAx>
        <c:axId val="7222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'BMY Data'!$A$162</c:f>
              <c:strCache>
                <c:ptCount val="1"/>
                <c:pt idx="0">
                  <c:v> Net Financing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'BMY Data'!$B$162:$F$162</c:f>
              <c:numCache>
                <c:formatCode>"$"#,##0.00_);[Red]\("$"#,##0.00\)</c:formatCode>
                <c:ptCount val="5"/>
                <c:pt idx="0">
                  <c:v>-4330000000</c:v>
                </c:pt>
                <c:pt idx="1">
                  <c:v>-1070000000</c:v>
                </c:pt>
                <c:pt idx="2">
                  <c:v>-2440000000</c:v>
                </c:pt>
                <c:pt idx="3">
                  <c:v>-3350000000</c:v>
                </c:pt>
                <c:pt idx="4">
                  <c:v>-2450000000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1-46CD-8E00-8F21650E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206192"/>
        <c:axId val="713207504"/>
      </c:lineChart>
      <c:catAx>
        <c:axId val="7132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07504"/>
        <c:crosses val="autoZero"/>
        <c:auto val="1"/>
        <c:lblAlgn val="ctr"/>
        <c:lblOffset val="100"/>
        <c:noMultiLvlLbl val="0"/>
      </c:catAx>
      <c:valAx>
        <c:axId val="7132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'CAH Data'!$A$34</c:f>
              <c:strCache>
                <c:ptCount val="1"/>
                <c:pt idx="0">
                  <c:v> 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'CAH Data'!$B$34:$F$34</c:f>
              <c:numCache>
                <c:formatCode>"$"#,##0.00_);[Red]\("$"#,##0.00\)</c:formatCode>
                <c:ptCount val="5"/>
                <c:pt idx="0">
                  <c:v>1070000000</c:v>
                </c:pt>
                <c:pt idx="1">
                  <c:v>335000000</c:v>
                </c:pt>
                <c:pt idx="2">
                  <c:v>1160000000</c:v>
                </c:pt>
                <c:pt idx="3">
                  <c:v>1210000000</c:v>
                </c:pt>
                <c:pt idx="4">
                  <c:v>1430000000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422B-B94C-76AE0D2B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5536"/>
        <c:axId val="711804880"/>
      </c:lineChart>
      <c:catAx>
        <c:axId val="7118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04880"/>
        <c:crosses val="autoZero"/>
        <c:auto val="1"/>
        <c:lblAlgn val="ctr"/>
        <c:lblOffset val="100"/>
        <c:noMultiLvlLbl val="0"/>
      </c:catAx>
      <c:valAx>
        <c:axId val="711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'CAH Data'!$A$70</c:f>
              <c:strCache>
                <c:ptCount val="1"/>
                <c:pt idx="0">
                  <c:v> 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'CAH Data'!$B$70:$F$70</c:f>
              <c:numCache>
                <c:formatCode>"$"#,##0.00_);[Red]\("$"#,##0.00\)</c:formatCode>
                <c:ptCount val="5"/>
                <c:pt idx="0">
                  <c:v>24260000000</c:v>
                </c:pt>
                <c:pt idx="1">
                  <c:v>25820000000</c:v>
                </c:pt>
                <c:pt idx="2">
                  <c:v>26030000000</c:v>
                </c:pt>
                <c:pt idx="3">
                  <c:v>30140000000</c:v>
                </c:pt>
                <c:pt idx="4">
                  <c:v>34120000000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C-4515-BF86-6147DE0F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82744"/>
        <c:axId val="716584712"/>
      </c:lineChart>
      <c:catAx>
        <c:axId val="71658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84712"/>
        <c:crosses val="autoZero"/>
        <c:auto val="1"/>
        <c:lblAlgn val="ctr"/>
        <c:lblOffset val="100"/>
        <c:noMultiLvlLbl val="0"/>
      </c:catAx>
      <c:valAx>
        <c:axId val="7165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8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'CAH Data'!$A$111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'CAH Data'!$B$111:$F$111</c:f>
              <c:numCache>
                <c:formatCode>"$"#,##0.00_);[Red]\("$"#,##0.00\)</c:formatCode>
                <c:ptCount val="5"/>
                <c:pt idx="0">
                  <c:v>24260000000</c:v>
                </c:pt>
                <c:pt idx="1">
                  <c:v>25820000000</c:v>
                </c:pt>
                <c:pt idx="2">
                  <c:v>26030000000</c:v>
                </c:pt>
                <c:pt idx="3">
                  <c:v>30140000000</c:v>
                </c:pt>
                <c:pt idx="4">
                  <c:v>34120000000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9-4657-9347-84128A2F2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341496"/>
        <c:axId val="711341824"/>
      </c:lineChart>
      <c:catAx>
        <c:axId val="7113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41824"/>
        <c:crosses val="autoZero"/>
        <c:auto val="1"/>
        <c:lblAlgn val="ctr"/>
        <c:lblOffset val="100"/>
        <c:noMultiLvlLbl val="0"/>
      </c:catAx>
      <c:valAx>
        <c:axId val="7113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4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'CAH Data'!$A$130</c:f>
              <c:strCache>
                <c:ptCount val="1"/>
                <c:pt idx="0">
                  <c:v> Net Operating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'CAH Data'!$B$130:$F$130</c:f>
              <c:numCache>
                <c:formatCode>"$"#,##0.00_);[Red]\("$"#,##0.00\)</c:formatCode>
                <c:ptCount val="5"/>
                <c:pt idx="0">
                  <c:v>1180000000</c:v>
                </c:pt>
                <c:pt idx="1">
                  <c:v>1730000000</c:v>
                </c:pt>
                <c:pt idx="2">
                  <c:v>2520000000</c:v>
                </c:pt>
                <c:pt idx="3">
                  <c:v>2540000000</c:v>
                </c:pt>
                <c:pt idx="4">
                  <c:v>2970000000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7-4C26-AB64-E7FB361C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38544"/>
        <c:axId val="631036248"/>
      </c:lineChart>
      <c:catAx>
        <c:axId val="6310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36248"/>
        <c:crosses val="autoZero"/>
        <c:auto val="1"/>
        <c:lblAlgn val="ctr"/>
        <c:lblOffset val="100"/>
        <c:noMultiLvlLbl val="0"/>
      </c:catAx>
      <c:valAx>
        <c:axId val="6310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'CAH Data'!$A$143</c:f>
              <c:strCache>
                <c:ptCount val="1"/>
                <c:pt idx="0">
                  <c:v> Net Investing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'CAH Data'!$B$143:$F$143</c:f>
              <c:numCache>
                <c:formatCode>"$"#,##0.00_);[Red]\("$"#,##0.00\)</c:formatCode>
                <c:ptCount val="5"/>
                <c:pt idx="0">
                  <c:v>-377000000</c:v>
                </c:pt>
                <c:pt idx="1">
                  <c:v>-2380000000</c:v>
                </c:pt>
                <c:pt idx="2">
                  <c:v>-850000000</c:v>
                </c:pt>
                <c:pt idx="3">
                  <c:v>-849000000</c:v>
                </c:pt>
                <c:pt idx="4">
                  <c:v>-4090000000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1-4058-BF27-DEF73CFF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06192"/>
        <c:axId val="711807504"/>
      </c:lineChart>
      <c:catAx>
        <c:axId val="711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07504"/>
        <c:crosses val="autoZero"/>
        <c:auto val="1"/>
        <c:lblAlgn val="ctr"/>
        <c:lblOffset val="100"/>
        <c:noMultiLvlLbl val="0"/>
      </c:catAx>
      <c:valAx>
        <c:axId val="7118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'CAH Data'!$A$162</c:f>
              <c:strCache>
                <c:ptCount val="1"/>
                <c:pt idx="0">
                  <c:v> Net Financing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'CAH Data'!$B$162:$F$162</c:f>
              <c:numCache>
                <c:formatCode>"$"#,##0.00_);[Red]\("$"#,##0.00\)</c:formatCode>
                <c:ptCount val="5"/>
                <c:pt idx="0">
                  <c:v>-454000000</c:v>
                </c:pt>
                <c:pt idx="1">
                  <c:v>275000000</c:v>
                </c:pt>
                <c:pt idx="2">
                  <c:v>-710000000</c:v>
                </c:pt>
                <c:pt idx="3">
                  <c:v>60000000</c:v>
                </c:pt>
                <c:pt idx="4">
                  <c:v>-1130000000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C-43CE-BA00-8AA6DEB31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34968"/>
        <c:axId val="632036608"/>
      </c:lineChart>
      <c:catAx>
        <c:axId val="63203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6608"/>
        <c:crosses val="autoZero"/>
        <c:auto val="1"/>
        <c:lblAlgn val="ctr"/>
        <c:lblOffset val="100"/>
        <c:noMultiLvlLbl val="0"/>
      </c:catAx>
      <c:valAx>
        <c:axId val="6320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Data'!$A$34</c:f>
              <c:strCache>
                <c:ptCount val="1"/>
                <c:pt idx="0">
                  <c:v> 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 Data'!$B$34:$F$34</c:f>
              <c:numCache>
                <c:formatCode>"$"#,##0.00_);[Red]\("$"#,##0.00\)</c:formatCode>
                <c:ptCount val="5"/>
                <c:pt idx="0">
                  <c:v>1150000000</c:v>
                </c:pt>
                <c:pt idx="1">
                  <c:v>724000000</c:v>
                </c:pt>
                <c:pt idx="2">
                  <c:v>504000000</c:v>
                </c:pt>
                <c:pt idx="3">
                  <c:v>438000000</c:v>
                </c:pt>
                <c:pt idx="4">
                  <c:v>462000000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A-489F-A759-CA73E028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73232"/>
        <c:axId val="716571920"/>
      </c:lineChart>
      <c:catAx>
        <c:axId val="7165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1920"/>
        <c:crosses val="autoZero"/>
        <c:auto val="1"/>
        <c:lblAlgn val="ctr"/>
        <c:lblOffset val="100"/>
        <c:noMultiLvlLbl val="0"/>
      </c:catAx>
      <c:valAx>
        <c:axId val="7165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'AllNetIncome '!$A$9:$A$14</c:f>
              <c:strCache>
                <c:ptCount val="6"/>
                <c:pt idx="0">
                  <c:v>Year</c:v>
                </c:pt>
                <c:pt idx="1">
                  <c:v>BMY</c:v>
                </c:pt>
                <c:pt idx="2">
                  <c:v>CAH</c:v>
                </c:pt>
                <c:pt idx="3">
                  <c:v>A</c:v>
                </c:pt>
                <c:pt idx="4">
                  <c:v>ABT</c:v>
                </c:pt>
                <c:pt idx="5">
                  <c:v>BDX</c:v>
                </c:pt>
              </c:strCache>
            </c:strRef>
          </c:cat>
          <c:val>
            <c:numRef>
              <c:f>'AllNetIncome '!$B$9:$B$14</c:f>
              <c:numCache>
                <c:formatCode>"$"#,##0.00_);[Red]\("$"#,##0.00\)</c:formatCode>
                <c:ptCount val="6"/>
                <c:pt idx="0" formatCode="General">
                  <c:v>2012</c:v>
                </c:pt>
                <c:pt idx="1">
                  <c:v>1960000000</c:v>
                </c:pt>
                <c:pt idx="2">
                  <c:v>1070000000</c:v>
                </c:pt>
                <c:pt idx="3">
                  <c:v>1150000000</c:v>
                </c:pt>
                <c:pt idx="4">
                  <c:v>533000000</c:v>
                </c:pt>
                <c:pt idx="5">
                  <c:v>1110000000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E-4DD7-9061-53383B4E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Data'!$A$70</c:f>
              <c:strCache>
                <c:ptCount val="1"/>
                <c:pt idx="0">
                  <c:v> 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 Data'!$B$70:$F$70</c:f>
              <c:numCache>
                <c:formatCode>"$"#,##0.00_);[Red]\("$"#,##0.00\)</c:formatCode>
                <c:ptCount val="5"/>
                <c:pt idx="0">
                  <c:v>10540000000</c:v>
                </c:pt>
                <c:pt idx="1">
                  <c:v>10690000000</c:v>
                </c:pt>
                <c:pt idx="2">
                  <c:v>10830000000</c:v>
                </c:pt>
                <c:pt idx="3">
                  <c:v>7480000000</c:v>
                </c:pt>
                <c:pt idx="4">
                  <c:v>7800000000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F-412C-81BB-5B19D4D8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77168"/>
        <c:axId val="716583072"/>
      </c:lineChart>
      <c:catAx>
        <c:axId val="7165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83072"/>
        <c:crosses val="autoZero"/>
        <c:auto val="1"/>
        <c:lblAlgn val="ctr"/>
        <c:lblOffset val="100"/>
        <c:noMultiLvlLbl val="0"/>
      </c:catAx>
      <c:valAx>
        <c:axId val="716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Data'!$A$111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 Data'!$B$111:$F$111</c:f>
              <c:numCache>
                <c:formatCode>"$"#,##0.00_);[Red]\("$"#,##0.00\)</c:formatCode>
                <c:ptCount val="5"/>
                <c:pt idx="0">
                  <c:v>10540000000</c:v>
                </c:pt>
                <c:pt idx="1">
                  <c:v>10690000000</c:v>
                </c:pt>
                <c:pt idx="2">
                  <c:v>10830000000</c:v>
                </c:pt>
                <c:pt idx="3">
                  <c:v>7480000000</c:v>
                </c:pt>
                <c:pt idx="4">
                  <c:v>7800000000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8-4C12-A764-9B438E46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05664"/>
        <c:axId val="632305008"/>
      </c:lineChart>
      <c:catAx>
        <c:axId val="6323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05008"/>
        <c:crosses val="autoZero"/>
        <c:auto val="1"/>
        <c:lblAlgn val="ctr"/>
        <c:lblOffset val="100"/>
        <c:noMultiLvlLbl val="0"/>
      </c:catAx>
      <c:valAx>
        <c:axId val="6323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Data'!$A$130</c:f>
              <c:strCache>
                <c:ptCount val="1"/>
                <c:pt idx="0">
                  <c:v> Net Operating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 Data'!$B$130:$F$130</c:f>
              <c:numCache>
                <c:formatCode>"$"#,##0.00_);[Red]\("$"#,##0.00\)</c:formatCode>
                <c:ptCount val="5"/>
                <c:pt idx="0">
                  <c:v>1230000000</c:v>
                </c:pt>
                <c:pt idx="1">
                  <c:v>1150000000</c:v>
                </c:pt>
                <c:pt idx="2">
                  <c:v>711000000</c:v>
                </c:pt>
                <c:pt idx="3">
                  <c:v>491000000</c:v>
                </c:pt>
                <c:pt idx="4">
                  <c:v>793000000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1-4A12-ADEA-27C27DA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11848"/>
        <c:axId val="625012176"/>
      </c:lineChart>
      <c:catAx>
        <c:axId val="6250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2176"/>
        <c:crosses val="autoZero"/>
        <c:auto val="1"/>
        <c:lblAlgn val="ctr"/>
        <c:lblOffset val="100"/>
        <c:noMultiLvlLbl val="0"/>
      </c:catAx>
      <c:valAx>
        <c:axId val="6250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Data'!$A$143</c:f>
              <c:strCache>
                <c:ptCount val="1"/>
                <c:pt idx="0">
                  <c:v> Net Investing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 Data'!$B$143:$F$143</c:f>
              <c:numCache>
                <c:formatCode>"$"#,##0.00_);[Red]\("$"#,##0.00\)</c:formatCode>
                <c:ptCount val="5"/>
                <c:pt idx="0">
                  <c:v>-2370000000</c:v>
                </c:pt>
                <c:pt idx="1">
                  <c:v>-248000000</c:v>
                </c:pt>
                <c:pt idx="2">
                  <c:v>-230000000</c:v>
                </c:pt>
                <c:pt idx="3">
                  <c:v>410000000</c:v>
                </c:pt>
                <c:pt idx="4">
                  <c:v>-483000000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7-46E5-B679-61EE9482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86840"/>
        <c:axId val="713181920"/>
      </c:lineChart>
      <c:catAx>
        <c:axId val="7131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1920"/>
        <c:crosses val="autoZero"/>
        <c:auto val="1"/>
        <c:lblAlgn val="ctr"/>
        <c:lblOffset val="100"/>
        <c:noMultiLvlLbl val="0"/>
      </c:catAx>
      <c:valAx>
        <c:axId val="7131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Data'!$A$162</c:f>
              <c:strCache>
                <c:ptCount val="1"/>
                <c:pt idx="0">
                  <c:v> Net Financing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 Data'!$B$162:$F$162</c:f>
              <c:numCache>
                <c:formatCode>"$"#,##0.00_);[Red]\("$"#,##0.00\)</c:formatCode>
                <c:ptCount val="5"/>
                <c:pt idx="0">
                  <c:v>-31000000</c:v>
                </c:pt>
                <c:pt idx="1">
                  <c:v>-554000000</c:v>
                </c:pt>
                <c:pt idx="2">
                  <c:v>-97000000</c:v>
                </c:pt>
                <c:pt idx="3">
                  <c:v>-1070000000</c:v>
                </c:pt>
                <c:pt idx="4">
                  <c:v>-268000000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2-4BE8-B8CD-B3F63CBD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12816"/>
        <c:axId val="762219048"/>
      </c:lineChart>
      <c:catAx>
        <c:axId val="7622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9048"/>
        <c:crosses val="autoZero"/>
        <c:auto val="1"/>
        <c:lblAlgn val="ctr"/>
        <c:lblOffset val="100"/>
        <c:noMultiLvlLbl val="0"/>
      </c:catAx>
      <c:valAx>
        <c:axId val="7622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'ABT Data'!$A$34</c:f>
              <c:strCache>
                <c:ptCount val="1"/>
                <c:pt idx="0">
                  <c:v> 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'ABT Data'!$B$34:$F$34</c:f>
              <c:numCache>
                <c:formatCode>"$"#,##0.00_);[Red]\("$"#,##0.00\)</c:formatCode>
                <c:ptCount val="5"/>
                <c:pt idx="0">
                  <c:v>533000000</c:v>
                </c:pt>
                <c:pt idx="1">
                  <c:v>1970000000</c:v>
                </c:pt>
                <c:pt idx="2">
                  <c:v>1710000000</c:v>
                </c:pt>
                <c:pt idx="3">
                  <c:v>2590000000</c:v>
                </c:pt>
                <c:pt idx="4">
                  <c:v>1060000000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A-4EB9-AB84-591B4630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49016"/>
        <c:axId val="308451968"/>
      </c:lineChart>
      <c:catAx>
        <c:axId val="30844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1968"/>
        <c:crosses val="autoZero"/>
        <c:auto val="1"/>
        <c:lblAlgn val="ctr"/>
        <c:lblOffset val="100"/>
        <c:noMultiLvlLbl val="0"/>
      </c:catAx>
      <c:valAx>
        <c:axId val="3084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4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'ABT Data'!$A$70</c:f>
              <c:strCache>
                <c:ptCount val="1"/>
                <c:pt idx="0">
                  <c:v> 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'ABT Data'!$B$70:$F$70</c:f>
              <c:numCache>
                <c:formatCode>"$"#,##0.00_);[Red]\("$"#,##0.00\)</c:formatCode>
                <c:ptCount val="5"/>
                <c:pt idx="0">
                  <c:v>67240000000</c:v>
                </c:pt>
                <c:pt idx="1">
                  <c:v>42950000000</c:v>
                </c:pt>
                <c:pt idx="2">
                  <c:v>43790000000</c:v>
                </c:pt>
                <c:pt idx="3">
                  <c:v>44000000000</c:v>
                </c:pt>
                <c:pt idx="4">
                  <c:v>55010000000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B-438B-8F64-708CB4F3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89136"/>
        <c:axId val="713182248"/>
      </c:lineChart>
      <c:catAx>
        <c:axId val="7131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2248"/>
        <c:crosses val="autoZero"/>
        <c:auto val="1"/>
        <c:lblAlgn val="ctr"/>
        <c:lblOffset val="100"/>
        <c:noMultiLvlLbl val="0"/>
      </c:catAx>
      <c:valAx>
        <c:axId val="7131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'ABT Data'!$A$111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'ABT Data'!$B$111:$F$111</c:f>
              <c:numCache>
                <c:formatCode>"$"#,##0.00_);[Red]\("$"#,##0.00\)</c:formatCode>
                <c:ptCount val="5"/>
                <c:pt idx="0">
                  <c:v>67240000000</c:v>
                </c:pt>
                <c:pt idx="1">
                  <c:v>42950000000</c:v>
                </c:pt>
                <c:pt idx="2">
                  <c:v>43790000000</c:v>
                </c:pt>
                <c:pt idx="3">
                  <c:v>44000000000</c:v>
                </c:pt>
                <c:pt idx="4">
                  <c:v>55010000000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1-47E6-AADD-3423EC3D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85632"/>
        <c:axId val="723685304"/>
      </c:lineChart>
      <c:catAx>
        <c:axId val="723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5304"/>
        <c:crosses val="autoZero"/>
        <c:auto val="1"/>
        <c:lblAlgn val="ctr"/>
        <c:lblOffset val="100"/>
        <c:noMultiLvlLbl val="0"/>
      </c:catAx>
      <c:valAx>
        <c:axId val="7236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'ABT Data'!$A$130</c:f>
              <c:strCache>
                <c:ptCount val="1"/>
                <c:pt idx="0">
                  <c:v> Net Operating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'ABT Data'!$B$130:$F$130</c:f>
              <c:numCache>
                <c:formatCode>"$"#,##0.00_);[Red]\("$"#,##0.00\)</c:formatCode>
                <c:ptCount val="5"/>
                <c:pt idx="0">
                  <c:v>9310000000</c:v>
                </c:pt>
                <c:pt idx="1">
                  <c:v>3320000000</c:v>
                </c:pt>
                <c:pt idx="2">
                  <c:v>3680000000</c:v>
                </c:pt>
                <c:pt idx="3">
                  <c:v>2970000000</c:v>
                </c:pt>
                <c:pt idx="4">
                  <c:v>3200000000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6FD-B01B-1EC87C6D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365544"/>
        <c:axId val="722367184"/>
      </c:lineChart>
      <c:catAx>
        <c:axId val="72236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7184"/>
        <c:crosses val="autoZero"/>
        <c:auto val="1"/>
        <c:lblAlgn val="ctr"/>
        <c:lblOffset val="100"/>
        <c:noMultiLvlLbl val="0"/>
      </c:catAx>
      <c:valAx>
        <c:axId val="7223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'ABT Data'!$A$143</c:f>
              <c:strCache>
                <c:ptCount val="1"/>
                <c:pt idx="0">
                  <c:v> Net Investing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'ABT Data'!$B$143:$F$143</c:f>
              <c:numCache>
                <c:formatCode>"$"#,##0.00_);[Red]\("$"#,##0.00\)</c:formatCode>
                <c:ptCount val="5"/>
                <c:pt idx="0">
                  <c:v>-5560000000</c:v>
                </c:pt>
                <c:pt idx="1">
                  <c:v>-3930000000</c:v>
                </c:pt>
                <c:pt idx="2">
                  <c:v>-202000000</c:v>
                </c:pt>
                <c:pt idx="3">
                  <c:v>406000000</c:v>
                </c:pt>
                <c:pt idx="4">
                  <c:v>-248000000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C0D-AD0F-53EE4C09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86512"/>
        <c:axId val="713185528"/>
      </c:lineChart>
      <c:catAx>
        <c:axId val="71318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5528"/>
        <c:crosses val="autoZero"/>
        <c:auto val="1"/>
        <c:lblAlgn val="ctr"/>
        <c:lblOffset val="100"/>
        <c:noMultiLvlLbl val="0"/>
      </c:catAx>
      <c:valAx>
        <c:axId val="7131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'AllNetIncome '!$A$9:$A$14</c:f>
              <c:strCache>
                <c:ptCount val="6"/>
                <c:pt idx="0">
                  <c:v>Year</c:v>
                </c:pt>
                <c:pt idx="1">
                  <c:v>BMY</c:v>
                </c:pt>
                <c:pt idx="2">
                  <c:v>CAH</c:v>
                </c:pt>
                <c:pt idx="3">
                  <c:v>A</c:v>
                </c:pt>
                <c:pt idx="4">
                  <c:v>ABT</c:v>
                </c:pt>
                <c:pt idx="5">
                  <c:v>BDX</c:v>
                </c:pt>
              </c:strCache>
            </c:strRef>
          </c:cat>
          <c:val>
            <c:numRef>
              <c:f>'AllNetIncome '!$C$9:$C$14</c:f>
              <c:numCache>
                <c:formatCode>"$"#,##0.00_);[Red]\("$"#,##0.00\)</c:formatCode>
                <c:ptCount val="6"/>
                <c:pt idx="0" formatCode="General">
                  <c:v>2013</c:v>
                </c:pt>
                <c:pt idx="1">
                  <c:v>2560000000</c:v>
                </c:pt>
                <c:pt idx="2">
                  <c:v>335000000</c:v>
                </c:pt>
                <c:pt idx="3">
                  <c:v>724000000</c:v>
                </c:pt>
                <c:pt idx="4">
                  <c:v>1970000000</c:v>
                </c:pt>
                <c:pt idx="5">
                  <c:v>929000000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545-8060-5F112812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'ABT Data'!$A$162</c:f>
              <c:strCache>
                <c:ptCount val="1"/>
                <c:pt idx="0">
                  <c:v> Net Financing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'ABT Data'!$B$162:$F$162</c:f>
              <c:numCache>
                <c:formatCode>"$"#,##0.00_);[Red]\("$"#,##0.00\)</c:formatCode>
                <c:ptCount val="5"/>
                <c:pt idx="0">
                  <c:v>195000000</c:v>
                </c:pt>
                <c:pt idx="1">
                  <c:v>-6700000000</c:v>
                </c:pt>
                <c:pt idx="2">
                  <c:v>-2740000000</c:v>
                </c:pt>
                <c:pt idx="3">
                  <c:v>-2240000000</c:v>
                </c:pt>
                <c:pt idx="4">
                  <c:v>11150000000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F-4BC1-8F42-189196EB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40904"/>
        <c:axId val="766931064"/>
      </c:lineChart>
      <c:catAx>
        <c:axId val="76694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31064"/>
        <c:crosses val="autoZero"/>
        <c:auto val="1"/>
        <c:lblAlgn val="ctr"/>
        <c:lblOffset val="100"/>
        <c:noMultiLvlLbl val="0"/>
      </c:catAx>
      <c:valAx>
        <c:axId val="7669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4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'BDX Data'!$A$34</c:f>
              <c:strCache>
                <c:ptCount val="1"/>
                <c:pt idx="0">
                  <c:v> 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'BDX Data'!$B$34:$F$34</c:f>
              <c:numCache>
                <c:formatCode>"$"#,##0.00_);[Red]\("$"#,##0.00\)</c:formatCode>
                <c:ptCount val="5"/>
                <c:pt idx="0">
                  <c:v>1110000000</c:v>
                </c:pt>
                <c:pt idx="1">
                  <c:v>929000000</c:v>
                </c:pt>
                <c:pt idx="2">
                  <c:v>1190000000</c:v>
                </c:pt>
                <c:pt idx="3">
                  <c:v>695000000</c:v>
                </c:pt>
                <c:pt idx="4">
                  <c:v>976000000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0-421F-ADC0-B5D05DEF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43200"/>
        <c:axId val="766949760"/>
      </c:lineChart>
      <c:catAx>
        <c:axId val="7669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49760"/>
        <c:crosses val="autoZero"/>
        <c:auto val="1"/>
        <c:lblAlgn val="ctr"/>
        <c:lblOffset val="100"/>
        <c:noMultiLvlLbl val="0"/>
      </c:catAx>
      <c:valAx>
        <c:axId val="766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'BDX Data'!$A$70</c:f>
              <c:strCache>
                <c:ptCount val="1"/>
                <c:pt idx="0">
                  <c:v> 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'BDX Data'!$B$70:$F$70</c:f>
              <c:numCache>
                <c:formatCode>"$"#,##0.00_);[Red]\("$"#,##0.00\)</c:formatCode>
                <c:ptCount val="5"/>
                <c:pt idx="0">
                  <c:v>11360000000</c:v>
                </c:pt>
                <c:pt idx="1">
                  <c:v>12150000000</c:v>
                </c:pt>
                <c:pt idx="2">
                  <c:v>12450000000</c:v>
                </c:pt>
                <c:pt idx="3">
                  <c:v>26820000000</c:v>
                </c:pt>
                <c:pt idx="4">
                  <c:v>25590000000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E-44F5-BB60-B408CE6E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182784"/>
        <c:axId val="723184096"/>
      </c:lineChart>
      <c:catAx>
        <c:axId val="7231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84096"/>
        <c:crosses val="autoZero"/>
        <c:auto val="1"/>
        <c:lblAlgn val="ctr"/>
        <c:lblOffset val="100"/>
        <c:noMultiLvlLbl val="0"/>
      </c:catAx>
      <c:valAx>
        <c:axId val="7231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'BDX Data'!$A$111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'BDX Data'!$B$111:$F$111</c:f>
              <c:numCache>
                <c:formatCode>"$"#,##0.00_);[Red]\("$"#,##0.00\)</c:formatCode>
                <c:ptCount val="5"/>
                <c:pt idx="0">
                  <c:v>11360000000</c:v>
                </c:pt>
                <c:pt idx="1">
                  <c:v>12150000000</c:v>
                </c:pt>
                <c:pt idx="2">
                  <c:v>12450000000</c:v>
                </c:pt>
                <c:pt idx="3">
                  <c:v>26820000000</c:v>
                </c:pt>
                <c:pt idx="4">
                  <c:v>25590000000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5-4356-AE3A-4C58E71D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722392"/>
        <c:axId val="618720424"/>
      </c:lineChart>
      <c:catAx>
        <c:axId val="6187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20424"/>
        <c:crosses val="autoZero"/>
        <c:auto val="1"/>
        <c:lblAlgn val="ctr"/>
        <c:lblOffset val="100"/>
        <c:noMultiLvlLbl val="0"/>
      </c:catAx>
      <c:valAx>
        <c:axId val="618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2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'BDX Data'!$A$130</c:f>
              <c:strCache>
                <c:ptCount val="1"/>
                <c:pt idx="0">
                  <c:v> Net Operating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'BDX Data'!$B$130:$F$130</c:f>
              <c:numCache>
                <c:formatCode>"$"#,##0.00_);[Red]\("$"#,##0.00\)</c:formatCode>
                <c:ptCount val="5"/>
                <c:pt idx="0">
                  <c:v>1690000000</c:v>
                </c:pt>
                <c:pt idx="1">
                  <c:v>1720000000</c:v>
                </c:pt>
                <c:pt idx="2">
                  <c:v>1750000000</c:v>
                </c:pt>
                <c:pt idx="3">
                  <c:v>1730000000</c:v>
                </c:pt>
                <c:pt idx="4">
                  <c:v>2560000000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B-413D-B937-88B2FCF4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50440"/>
        <c:axId val="712599192"/>
      </c:lineChart>
      <c:catAx>
        <c:axId val="71165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99192"/>
        <c:crosses val="autoZero"/>
        <c:auto val="1"/>
        <c:lblAlgn val="ctr"/>
        <c:lblOffset val="100"/>
        <c:noMultiLvlLbl val="0"/>
      </c:catAx>
      <c:valAx>
        <c:axId val="7125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5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'BDX Data'!$A$143</c:f>
              <c:strCache>
                <c:ptCount val="1"/>
                <c:pt idx="0">
                  <c:v> Net Investing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'BDX Data'!$B$143:$F$143</c:f>
              <c:numCache>
                <c:formatCode>"$"#,##0.00_);[Red]\("$"#,##0.00\)</c:formatCode>
                <c:ptCount val="5"/>
                <c:pt idx="0">
                  <c:v>-833250000</c:v>
                </c:pt>
                <c:pt idx="1">
                  <c:v>-523000000</c:v>
                </c:pt>
                <c:pt idx="2">
                  <c:v>-948000000</c:v>
                </c:pt>
                <c:pt idx="3">
                  <c:v>-8320000000</c:v>
                </c:pt>
                <c:pt idx="4">
                  <c:v>-669000000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9-4B78-9CDF-80534764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05096"/>
        <c:axId val="712606408"/>
      </c:lineChart>
      <c:catAx>
        <c:axId val="712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6408"/>
        <c:crosses val="autoZero"/>
        <c:auto val="1"/>
        <c:lblAlgn val="ctr"/>
        <c:lblOffset val="100"/>
        <c:noMultiLvlLbl val="0"/>
      </c:catAx>
      <c:valAx>
        <c:axId val="7126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'BDX Data'!$A$162</c:f>
              <c:strCache>
                <c:ptCount val="1"/>
                <c:pt idx="0">
                  <c:v> Net Financing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'BDX Data'!$B$162:$F$162</c:f>
              <c:numCache>
                <c:formatCode>"$"#,##0.00_);[Red]\("$"#,##0.00\)</c:formatCode>
                <c:ptCount val="5"/>
                <c:pt idx="0">
                  <c:v>-370170000</c:v>
                </c:pt>
                <c:pt idx="1">
                  <c:v>-968000000</c:v>
                </c:pt>
                <c:pt idx="2">
                  <c:v>-807000000</c:v>
                </c:pt>
                <c:pt idx="3">
                  <c:v>6190000000</c:v>
                </c:pt>
                <c:pt idx="4">
                  <c:v>-1760000000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C62-B627-E95A4267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84032"/>
        <c:axId val="618688952"/>
      </c:lineChart>
      <c:catAx>
        <c:axId val="6186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8952"/>
        <c:crosses val="autoZero"/>
        <c:auto val="1"/>
        <c:lblAlgn val="ctr"/>
        <c:lblOffset val="100"/>
        <c:noMultiLvlLbl val="0"/>
      </c:catAx>
      <c:valAx>
        <c:axId val="6186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'AllNetIncome '!$A$9:$A$14</c:f>
              <c:strCache>
                <c:ptCount val="6"/>
                <c:pt idx="0">
                  <c:v>Year</c:v>
                </c:pt>
                <c:pt idx="1">
                  <c:v>BMY</c:v>
                </c:pt>
                <c:pt idx="2">
                  <c:v>CAH</c:v>
                </c:pt>
                <c:pt idx="3">
                  <c:v>A</c:v>
                </c:pt>
                <c:pt idx="4">
                  <c:v>ABT</c:v>
                </c:pt>
                <c:pt idx="5">
                  <c:v>BDX</c:v>
                </c:pt>
              </c:strCache>
            </c:strRef>
          </c:cat>
          <c:val>
            <c:numRef>
              <c:f>'AllNetIncome '!$D$9:$D$14</c:f>
              <c:numCache>
                <c:formatCode>"$"#,##0.00_);[Red]\("$"#,##0.00\)</c:formatCode>
                <c:ptCount val="6"/>
                <c:pt idx="0" formatCode="General">
                  <c:v>2014</c:v>
                </c:pt>
                <c:pt idx="1">
                  <c:v>2000000000</c:v>
                </c:pt>
                <c:pt idx="2">
                  <c:v>1160000000</c:v>
                </c:pt>
                <c:pt idx="3">
                  <c:v>504000000</c:v>
                </c:pt>
                <c:pt idx="4">
                  <c:v>1710000000</c:v>
                </c:pt>
                <c:pt idx="5">
                  <c:v>1190000000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5-4425-A6EA-EDD11231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'AllNetIncome '!$A$9:$A$14</c:f>
              <c:strCache>
                <c:ptCount val="6"/>
                <c:pt idx="0">
                  <c:v>Year</c:v>
                </c:pt>
                <c:pt idx="1">
                  <c:v>BMY</c:v>
                </c:pt>
                <c:pt idx="2">
                  <c:v>CAH</c:v>
                </c:pt>
                <c:pt idx="3">
                  <c:v>A</c:v>
                </c:pt>
                <c:pt idx="4">
                  <c:v>ABT</c:v>
                </c:pt>
                <c:pt idx="5">
                  <c:v>BDX</c:v>
                </c:pt>
              </c:strCache>
            </c:strRef>
          </c:cat>
          <c:val>
            <c:numRef>
              <c:f>'AllNetIncome '!$E$9:$E$14</c:f>
              <c:numCache>
                <c:formatCode>"$"#,##0.00_);[Red]\("$"#,##0.00\)</c:formatCode>
                <c:ptCount val="6"/>
                <c:pt idx="0" formatCode="General">
                  <c:v>2015</c:v>
                </c:pt>
                <c:pt idx="1">
                  <c:v>1570000000</c:v>
                </c:pt>
                <c:pt idx="2">
                  <c:v>1210000000</c:v>
                </c:pt>
                <c:pt idx="3">
                  <c:v>438000000</c:v>
                </c:pt>
                <c:pt idx="4">
                  <c:v>2590000000</c:v>
                </c:pt>
                <c:pt idx="5">
                  <c:v>695000000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D-427B-BE5F-9D7E5CAB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'AllNetIncome '!$A$9:$A$14</c:f>
              <c:strCache>
                <c:ptCount val="6"/>
                <c:pt idx="0">
                  <c:v>Year</c:v>
                </c:pt>
                <c:pt idx="1">
                  <c:v>BMY</c:v>
                </c:pt>
                <c:pt idx="2">
                  <c:v>CAH</c:v>
                </c:pt>
                <c:pt idx="3">
                  <c:v>A</c:v>
                </c:pt>
                <c:pt idx="4">
                  <c:v>ABT</c:v>
                </c:pt>
                <c:pt idx="5">
                  <c:v>BDX</c:v>
                </c:pt>
              </c:strCache>
            </c:strRef>
          </c:cat>
          <c:val>
            <c:numRef>
              <c:f>'AllNetIncome '!$F$9:$F$14</c:f>
              <c:numCache>
                <c:formatCode>"$"#,##0.00_);[Red]\("$"#,##0.00\)</c:formatCode>
                <c:ptCount val="6"/>
                <c:pt idx="0" formatCode="General">
                  <c:v>2016</c:v>
                </c:pt>
                <c:pt idx="1">
                  <c:v>4460000000</c:v>
                </c:pt>
                <c:pt idx="2">
                  <c:v>1430000000</c:v>
                </c:pt>
                <c:pt idx="3">
                  <c:v>462000000</c:v>
                </c:pt>
                <c:pt idx="4">
                  <c:v>1060000000</c:v>
                </c:pt>
                <c:pt idx="5">
                  <c:v>976000000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E-43B2-8659-6797669F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'BMY Data'!$A$34</c:f>
              <c:strCache>
                <c:ptCount val="1"/>
                <c:pt idx="0">
                  <c:v> 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'BMY Data'!$B$34:$F$34</c:f>
              <c:numCache>
                <c:formatCode>"$"#,##0.00_);[Red]\("$"#,##0.00\)</c:formatCode>
                <c:ptCount val="5"/>
                <c:pt idx="0">
                  <c:v>1960000000</c:v>
                </c:pt>
                <c:pt idx="1">
                  <c:v>2560000000</c:v>
                </c:pt>
                <c:pt idx="2">
                  <c:v>2000000000</c:v>
                </c:pt>
                <c:pt idx="3">
                  <c:v>1570000000</c:v>
                </c:pt>
                <c:pt idx="4">
                  <c:v>4460000000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1-423B-86A6-E7E10FCDA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68312"/>
        <c:axId val="716574216"/>
      </c:lineChart>
      <c:catAx>
        <c:axId val="7165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4216"/>
        <c:crosses val="autoZero"/>
        <c:auto val="1"/>
        <c:lblAlgn val="ctr"/>
        <c:lblOffset val="100"/>
        <c:noMultiLvlLbl val="0"/>
      </c:catAx>
      <c:valAx>
        <c:axId val="7165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6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'BMY Data'!$A$70</c:f>
              <c:strCache>
                <c:ptCount val="1"/>
                <c:pt idx="0">
                  <c:v> 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'BMY Data'!$B$70:$F$70</c:f>
              <c:numCache>
                <c:formatCode>"$"#,##0.00_);[Red]\("$"#,##0.00\)</c:formatCode>
                <c:ptCount val="5"/>
                <c:pt idx="0">
                  <c:v>35900000000</c:v>
                </c:pt>
                <c:pt idx="1">
                  <c:v>38590000000</c:v>
                </c:pt>
                <c:pt idx="2">
                  <c:v>33750000000</c:v>
                </c:pt>
                <c:pt idx="3">
                  <c:v>31750000000</c:v>
                </c:pt>
                <c:pt idx="4">
                  <c:v>33710000000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0-402D-AB96-B05ACE36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27760"/>
        <c:axId val="632326776"/>
      </c:lineChart>
      <c:catAx>
        <c:axId val="6323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6776"/>
        <c:crosses val="autoZero"/>
        <c:auto val="1"/>
        <c:lblAlgn val="ctr"/>
        <c:lblOffset val="100"/>
        <c:noMultiLvlLbl val="0"/>
      </c:catAx>
      <c:valAx>
        <c:axId val="6323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'BMY Data'!$A$111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'BMY Data'!$B$111:$F$111</c:f>
              <c:numCache>
                <c:formatCode>"$"#,##0.00_);[Red]\("$"#,##0.00\)</c:formatCode>
                <c:ptCount val="5"/>
                <c:pt idx="0">
                  <c:v>35900000000</c:v>
                </c:pt>
                <c:pt idx="1">
                  <c:v>38590000000</c:v>
                </c:pt>
                <c:pt idx="2">
                  <c:v>33750000000</c:v>
                </c:pt>
                <c:pt idx="3">
                  <c:v>31750000000</c:v>
                </c:pt>
                <c:pt idx="4">
                  <c:v>33710000000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0-4C0D-8296-35E8AB1C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03408"/>
        <c:axId val="713500128"/>
      </c:lineChart>
      <c:catAx>
        <c:axId val="7135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0128"/>
        <c:crosses val="autoZero"/>
        <c:auto val="1"/>
        <c:lblAlgn val="ctr"/>
        <c:lblOffset val="100"/>
        <c:noMultiLvlLbl val="0"/>
      </c:catAx>
      <c:valAx>
        <c:axId val="713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14</xdr:row>
      <xdr:rowOff>180974</xdr:rowOff>
    </xdr:from>
    <xdr:to>
      <xdr:col>5</xdr:col>
      <xdr:colOff>1162049</xdr:colOff>
      <xdr:row>33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AB2C0-C40C-464C-B16D-27B513F3D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35</xdr:row>
      <xdr:rowOff>9525</xdr:rowOff>
    </xdr:from>
    <xdr:to>
      <xdr:col>4</xdr:col>
      <xdr:colOff>825500</xdr:colOff>
      <xdr:row>49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257726-3511-4252-A369-961D6861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35</xdr:row>
      <xdr:rowOff>9525</xdr:rowOff>
    </xdr:from>
    <xdr:to>
      <xdr:col>11</xdr:col>
      <xdr:colOff>371475</xdr:colOff>
      <xdr:row>49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91137-B71F-4504-A176-A623C0F4F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</xdr:colOff>
      <xdr:row>50</xdr:row>
      <xdr:rowOff>180975</xdr:rowOff>
    </xdr:from>
    <xdr:to>
      <xdr:col>4</xdr:col>
      <xdr:colOff>796925</xdr:colOff>
      <xdr:row>65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38689-A59B-4D4B-8A3D-9550BB679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1196975</xdr:colOff>
      <xdr:row>50</xdr:row>
      <xdr:rowOff>180975</xdr:rowOff>
    </xdr:from>
    <xdr:to>
      <xdr:col>11</xdr:col>
      <xdr:colOff>339725</xdr:colOff>
      <xdr:row>65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A5A57-9DA8-40F1-BBCA-87B215A9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66</xdr:row>
      <xdr:rowOff>155575</xdr:rowOff>
    </xdr:from>
    <xdr:to>
      <xdr:col>4</xdr:col>
      <xdr:colOff>793750</xdr:colOff>
      <xdr:row>81</xdr:row>
      <xdr:rowOff>136525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8696C3-DAB8-4A4D-80A4-568C88FD1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19</xdr:row>
      <xdr:rowOff>22225</xdr:rowOff>
    </xdr:from>
    <xdr:to>
      <xdr:col>14</xdr:col>
      <xdr:colOff>314325</xdr:colOff>
      <xdr:row>34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E9916-3051-4E1A-987A-1678DFD2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55</xdr:row>
      <xdr:rowOff>9525</xdr:rowOff>
    </xdr:from>
    <xdr:to>
      <xdr:col>14</xdr:col>
      <xdr:colOff>301625</xdr:colOff>
      <xdr:row>69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EFCC0-113D-402F-8B1D-C79316DF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41275</xdr:colOff>
      <xdr:row>96</xdr:row>
      <xdr:rowOff>15875</xdr:rowOff>
    </xdr:from>
    <xdr:to>
      <xdr:col>14</xdr:col>
      <xdr:colOff>346075</xdr:colOff>
      <xdr:row>110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7533E-0FCC-4C59-816E-61C21675B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115</xdr:row>
      <xdr:rowOff>15875</xdr:rowOff>
    </xdr:from>
    <xdr:to>
      <xdr:col>14</xdr:col>
      <xdr:colOff>307975</xdr:colOff>
      <xdr:row>129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57140-0D2B-4C0D-AE8E-24A78A37A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593725</xdr:colOff>
      <xdr:row>128</xdr:row>
      <xdr:rowOff>22225</xdr:rowOff>
    </xdr:from>
    <xdr:to>
      <xdr:col>14</xdr:col>
      <xdr:colOff>288925</xdr:colOff>
      <xdr:row>143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90ACC-A5F4-43D7-B5AB-AAE19575A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3175</xdr:colOff>
      <xdr:row>147</xdr:row>
      <xdr:rowOff>9525</xdr:rowOff>
    </xdr:from>
    <xdr:to>
      <xdr:col>14</xdr:col>
      <xdr:colOff>307975</xdr:colOff>
      <xdr:row>161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3294FC-396B-4C83-AED1-EB25A0A88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19</xdr:row>
      <xdr:rowOff>47625</xdr:rowOff>
    </xdr:from>
    <xdr:to>
      <xdr:col>14</xdr:col>
      <xdr:colOff>288925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CFEFD-D120-479A-8F49-56C37ECF8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55</xdr:row>
      <xdr:rowOff>53975</xdr:rowOff>
    </xdr:from>
    <xdr:to>
      <xdr:col>14</xdr:col>
      <xdr:colOff>307975</xdr:colOff>
      <xdr:row>70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316BF-8BE6-4214-9A12-232DF731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536575</xdr:colOff>
      <xdr:row>95</xdr:row>
      <xdr:rowOff>168275</xdr:rowOff>
    </xdr:from>
    <xdr:to>
      <xdr:col>14</xdr:col>
      <xdr:colOff>231775</xdr:colOff>
      <xdr:row>110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AABA98-79D3-4E90-97A5-6FDC9EBD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114</xdr:row>
      <xdr:rowOff>92075</xdr:rowOff>
    </xdr:from>
    <xdr:to>
      <xdr:col>14</xdr:col>
      <xdr:colOff>142875</xdr:colOff>
      <xdr:row>129</xdr:row>
      <xdr:rowOff>73025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D252D4-A85A-4183-92D7-A579D408C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130</xdr:row>
      <xdr:rowOff>9525</xdr:rowOff>
    </xdr:from>
    <xdr:to>
      <xdr:col>14</xdr:col>
      <xdr:colOff>66675</xdr:colOff>
      <xdr:row>144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928A42-4C2E-4788-A76E-3AB9FD87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409575</xdr:colOff>
      <xdr:row>146</xdr:row>
      <xdr:rowOff>34925</xdr:rowOff>
    </xdr:from>
    <xdr:to>
      <xdr:col>14</xdr:col>
      <xdr:colOff>104775</xdr:colOff>
      <xdr:row>161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2BCD12-6421-48DA-9559-4E870AFA9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19</xdr:row>
      <xdr:rowOff>73025</xdr:rowOff>
    </xdr:from>
    <xdr:to>
      <xdr:col>14</xdr:col>
      <xdr:colOff>314325</xdr:colOff>
      <xdr:row>34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3896A-030B-4BAC-AB4C-492360D54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498475</xdr:colOff>
      <xdr:row>54</xdr:row>
      <xdr:rowOff>142875</xdr:rowOff>
    </xdr:from>
    <xdr:to>
      <xdr:col>14</xdr:col>
      <xdr:colOff>193675</xdr:colOff>
      <xdr:row>69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71D2C-5DF6-4613-8DBC-83CF347E2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96</xdr:row>
      <xdr:rowOff>28575</xdr:rowOff>
    </xdr:from>
    <xdr:to>
      <xdr:col>14</xdr:col>
      <xdr:colOff>161925</xdr:colOff>
      <xdr:row>111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47B2E-660C-4CF1-8C91-34766B7B0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511175</xdr:colOff>
      <xdr:row>115</xdr:row>
      <xdr:rowOff>22225</xdr:rowOff>
    </xdr:from>
    <xdr:to>
      <xdr:col>14</xdr:col>
      <xdr:colOff>206375</xdr:colOff>
      <xdr:row>130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67986-E2BB-4E89-BB07-C867F9E3B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492125</xdr:colOff>
      <xdr:row>130</xdr:row>
      <xdr:rowOff>123825</xdr:rowOff>
    </xdr:from>
    <xdr:to>
      <xdr:col>14</xdr:col>
      <xdr:colOff>187325</xdr:colOff>
      <xdr:row>145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6B7916-5C35-421D-A3CB-E147D2A96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147</xdr:row>
      <xdr:rowOff>149225</xdr:rowOff>
    </xdr:from>
    <xdr:to>
      <xdr:col>14</xdr:col>
      <xdr:colOff>123825</xdr:colOff>
      <xdr:row>162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82E5E-2F11-422D-824C-BDADCCB5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18</xdr:row>
      <xdr:rowOff>180975</xdr:rowOff>
    </xdr:from>
    <xdr:to>
      <xdr:col>14</xdr:col>
      <xdr:colOff>295275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E4C19-966F-46D9-AE96-07DAE2BE6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536575</xdr:colOff>
      <xdr:row>55</xdr:row>
      <xdr:rowOff>22225</xdr:rowOff>
    </xdr:from>
    <xdr:to>
      <xdr:col>14</xdr:col>
      <xdr:colOff>231775</xdr:colOff>
      <xdr:row>70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ADB13-B7BD-48FA-A845-9701886C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479425</xdr:colOff>
      <xdr:row>96</xdr:row>
      <xdr:rowOff>22225</xdr:rowOff>
    </xdr:from>
    <xdr:to>
      <xdr:col>14</xdr:col>
      <xdr:colOff>174625</xdr:colOff>
      <xdr:row>111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7ED8E4-D60B-4214-85E3-75AE9329A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115</xdr:row>
      <xdr:rowOff>149225</xdr:rowOff>
    </xdr:from>
    <xdr:to>
      <xdr:col>14</xdr:col>
      <xdr:colOff>180975</xdr:colOff>
      <xdr:row>130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14ADE-2EE9-42BA-84AF-AAE7F5EB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549275</xdr:colOff>
      <xdr:row>129</xdr:row>
      <xdr:rowOff>130175</xdr:rowOff>
    </xdr:from>
    <xdr:to>
      <xdr:col>14</xdr:col>
      <xdr:colOff>244475</xdr:colOff>
      <xdr:row>144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D0FBFA-0385-4D1B-9113-7A4C53FCA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568325</xdr:colOff>
      <xdr:row>145</xdr:row>
      <xdr:rowOff>180975</xdr:rowOff>
    </xdr:from>
    <xdr:to>
      <xdr:col>14</xdr:col>
      <xdr:colOff>263525</xdr:colOff>
      <xdr:row>160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8E6B0F-DBEC-4244-9140-486A457E4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19</xdr:row>
      <xdr:rowOff>9525</xdr:rowOff>
    </xdr:from>
    <xdr:to>
      <xdr:col>14</xdr:col>
      <xdr:colOff>85725</xdr:colOff>
      <xdr:row>33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060FC-EAAD-4842-AB32-E6B1BE5A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574675</xdr:colOff>
      <xdr:row>55</xdr:row>
      <xdr:rowOff>47625</xdr:rowOff>
    </xdr:from>
    <xdr:to>
      <xdr:col>14</xdr:col>
      <xdr:colOff>269875</xdr:colOff>
      <xdr:row>70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98719-675D-4011-A3FE-39355393F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568325</xdr:colOff>
      <xdr:row>96</xdr:row>
      <xdr:rowOff>9525</xdr:rowOff>
    </xdr:from>
    <xdr:to>
      <xdr:col>14</xdr:col>
      <xdr:colOff>263525</xdr:colOff>
      <xdr:row>110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42363-82C6-4ED9-9BDA-77654DDE8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593725</xdr:colOff>
      <xdr:row>115</xdr:row>
      <xdr:rowOff>9525</xdr:rowOff>
    </xdr:from>
    <xdr:to>
      <xdr:col>14</xdr:col>
      <xdr:colOff>288925</xdr:colOff>
      <xdr:row>129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9EBD7-4E4F-4AE3-8762-E3F1602BE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574675</xdr:colOff>
      <xdr:row>131</xdr:row>
      <xdr:rowOff>85725</xdr:rowOff>
    </xdr:from>
    <xdr:to>
      <xdr:col>14</xdr:col>
      <xdr:colOff>269875</xdr:colOff>
      <xdr:row>146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CD960-F613-4FFB-BDFE-C0FCAC3C0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536575</xdr:colOff>
      <xdr:row>147</xdr:row>
      <xdr:rowOff>22225</xdr:rowOff>
    </xdr:from>
    <xdr:to>
      <xdr:col>14</xdr:col>
      <xdr:colOff>231775</xdr:colOff>
      <xdr:row>162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2ACFC-CE5D-44AB-8A1C-858A3C98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"/>
  <sheetViews>
    <sheetView topLeftCell="A14" workbookViewId="0">
      <selection activeCell="I13" sqref="I13"/>
    </sheetView>
  </sheetViews>
  <sheetFormatPr defaultRowHeight="14.5" x14ac:dyDescent="0.35"/>
  <cols>
    <col min="1" max="1" width="10" customWidth="1"/>
    <col min="2" max="2" width="17.6328125" customWidth="1"/>
    <col min="3" max="3" width="18.90625" customWidth="1"/>
    <col min="4" max="4" width="17.54296875" customWidth="1"/>
    <col min="5" max="5" width="17.36328125" customWidth="1"/>
    <col min="6" max="6" width="16.7265625" customWidth="1"/>
  </cols>
  <sheetData>
    <row r="1" spans="1:6" x14ac:dyDescent="0.35">
      <c r="A1" s="4" t="s">
        <v>154</v>
      </c>
    </row>
    <row r="2" spans="1:6" x14ac:dyDescent="0.35">
      <c r="A2" s="1" t="s">
        <v>155</v>
      </c>
      <c r="B2" t="s">
        <v>160</v>
      </c>
    </row>
    <row r="3" spans="1:6" x14ac:dyDescent="0.35">
      <c r="A3" s="1" t="s">
        <v>156</v>
      </c>
      <c r="B3" t="s">
        <v>161</v>
      </c>
    </row>
    <row r="4" spans="1:6" x14ac:dyDescent="0.35">
      <c r="A4" s="1" t="s">
        <v>157</v>
      </c>
      <c r="B4" t="s">
        <v>162</v>
      </c>
    </row>
    <row r="5" spans="1:6" x14ac:dyDescent="0.35">
      <c r="A5" s="1" t="s">
        <v>158</v>
      </c>
      <c r="B5" t="s">
        <v>163</v>
      </c>
    </row>
    <row r="6" spans="1:6" x14ac:dyDescent="0.35">
      <c r="A6" s="1" t="s">
        <v>159</v>
      </c>
      <c r="B6" t="s">
        <v>164</v>
      </c>
    </row>
    <row r="7" spans="1:6" x14ac:dyDescent="0.35">
      <c r="A7" s="1"/>
    </row>
    <row r="8" spans="1:6" x14ac:dyDescent="0.35">
      <c r="A8" s="4" t="s">
        <v>165</v>
      </c>
    </row>
    <row r="9" spans="1:6" x14ac:dyDescent="0.35">
      <c r="A9" s="1" t="s">
        <v>31</v>
      </c>
      <c r="B9" s="1">
        <v>2012</v>
      </c>
      <c r="C9" s="1">
        <v>2013</v>
      </c>
      <c r="D9" s="1">
        <v>2014</v>
      </c>
      <c r="E9" s="1">
        <v>2015</v>
      </c>
      <c r="F9" s="1">
        <v>2016</v>
      </c>
    </row>
    <row r="10" spans="1:6" x14ac:dyDescent="0.35">
      <c r="A10" s="1" t="s">
        <v>155</v>
      </c>
      <c r="B10" s="2">
        <v>1960000000</v>
      </c>
      <c r="C10" s="2">
        <v>2560000000</v>
      </c>
      <c r="D10" s="2">
        <v>2000000000</v>
      </c>
      <c r="E10" s="2">
        <v>1570000000</v>
      </c>
      <c r="F10" s="2">
        <v>4460000000</v>
      </c>
    </row>
    <row r="11" spans="1:6" x14ac:dyDescent="0.35">
      <c r="A11" s="1" t="s">
        <v>156</v>
      </c>
      <c r="B11" s="2">
        <v>1070000000</v>
      </c>
      <c r="C11" s="2">
        <v>335000000</v>
      </c>
      <c r="D11" s="2">
        <v>1160000000</v>
      </c>
      <c r="E11" s="2">
        <v>1210000000</v>
      </c>
      <c r="F11" s="2">
        <v>1430000000</v>
      </c>
    </row>
    <row r="12" spans="1:6" x14ac:dyDescent="0.35">
      <c r="A12" s="1" t="s">
        <v>157</v>
      </c>
      <c r="B12" s="2">
        <v>1150000000</v>
      </c>
      <c r="C12" s="2">
        <v>724000000</v>
      </c>
      <c r="D12" s="2">
        <v>504000000</v>
      </c>
      <c r="E12" s="2">
        <v>438000000</v>
      </c>
      <c r="F12" s="2">
        <v>462000000</v>
      </c>
    </row>
    <row r="13" spans="1:6" x14ac:dyDescent="0.35">
      <c r="A13" s="1" t="s">
        <v>158</v>
      </c>
      <c r="B13" s="2">
        <v>533000000</v>
      </c>
      <c r="C13" s="2">
        <v>1970000000</v>
      </c>
      <c r="D13" s="2">
        <v>1710000000</v>
      </c>
      <c r="E13" s="2">
        <v>2590000000</v>
      </c>
      <c r="F13" s="2">
        <v>1060000000</v>
      </c>
    </row>
    <row r="14" spans="1:6" x14ac:dyDescent="0.35">
      <c r="A14" s="1" t="s">
        <v>159</v>
      </c>
      <c r="B14" s="2">
        <v>1110000000</v>
      </c>
      <c r="C14" s="2">
        <v>929000000</v>
      </c>
      <c r="D14" s="2">
        <v>1190000000</v>
      </c>
      <c r="E14" s="2">
        <v>695000000</v>
      </c>
      <c r="F14" s="2">
        <v>976000000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62"/>
  <sheetViews>
    <sheetView workbookViewId="0">
      <selection activeCell="R155" sqref="R155"/>
    </sheetView>
  </sheetViews>
  <sheetFormatPr defaultRowHeight="14.5" x14ac:dyDescent="0.35"/>
  <cols>
    <col min="1" max="1" width="26.08984375" customWidth="1"/>
    <col min="2" max="3" width="17.36328125" customWidth="1"/>
    <col min="4" max="4" width="17.453125" customWidth="1"/>
    <col min="5" max="5" width="17.90625" customWidth="1"/>
    <col min="6" max="6" width="17.36328125" customWidth="1"/>
  </cols>
  <sheetData>
    <row r="1" spans="1:6" x14ac:dyDescent="0.35">
      <c r="A1" s="5" t="s">
        <v>32</v>
      </c>
    </row>
    <row r="3" spans="1:6" x14ac:dyDescent="0.35">
      <c r="A3" s="6" t="s">
        <v>31</v>
      </c>
      <c r="B3" s="6">
        <v>2012</v>
      </c>
      <c r="C3" s="6">
        <v>2013</v>
      </c>
      <c r="D3" s="6">
        <v>2014</v>
      </c>
      <c r="E3" s="6">
        <v>2015</v>
      </c>
      <c r="F3" s="6">
        <v>2016</v>
      </c>
    </row>
    <row r="4" spans="1:6" x14ac:dyDescent="0.35">
      <c r="A4" s="4" t="s">
        <v>0</v>
      </c>
      <c r="B4" s="2">
        <v>7710000000</v>
      </c>
      <c r="C4" s="2">
        <v>8050000000</v>
      </c>
      <c r="D4" s="2">
        <v>8430000000</v>
      </c>
      <c r="E4" s="2">
        <v>10280000000</v>
      </c>
      <c r="F4" s="2">
        <v>12480000000</v>
      </c>
    </row>
    <row r="5" spans="1:6" x14ac:dyDescent="0.35">
      <c r="A5" s="4" t="s">
        <v>1</v>
      </c>
      <c r="B5" s="2">
        <v>3760000000</v>
      </c>
      <c r="C5" s="2">
        <v>3880000000</v>
      </c>
      <c r="D5" s="2">
        <v>4140000000</v>
      </c>
      <c r="E5" s="2">
        <v>5590000000</v>
      </c>
      <c r="F5" s="2">
        <v>6490000000</v>
      </c>
    </row>
    <row r="6" spans="1:6" x14ac:dyDescent="0.35">
      <c r="A6" s="4" t="s">
        <v>2</v>
      </c>
      <c r="B6" s="2">
        <v>3240000000</v>
      </c>
      <c r="C6" s="2">
        <v>3340000000</v>
      </c>
      <c r="D6" s="2">
        <v>3580000000</v>
      </c>
      <c r="E6" s="2">
        <v>4700000000</v>
      </c>
      <c r="F6" s="2">
        <v>5380000000</v>
      </c>
    </row>
    <row r="7" spans="1:6" x14ac:dyDescent="0.35">
      <c r="A7" s="4" t="s">
        <v>3</v>
      </c>
      <c r="B7" s="2">
        <v>510940000</v>
      </c>
      <c r="C7" s="2">
        <v>546000000</v>
      </c>
      <c r="D7" s="2">
        <v>562000000</v>
      </c>
      <c r="E7" s="2">
        <v>891000000</v>
      </c>
      <c r="F7" s="2">
        <v>1110000000</v>
      </c>
    </row>
    <row r="8" spans="1:6" x14ac:dyDescent="0.35">
      <c r="A8" s="4" t="s">
        <v>4</v>
      </c>
      <c r="B8" s="2">
        <v>439500000</v>
      </c>
      <c r="C8" s="2">
        <v>463000000</v>
      </c>
      <c r="D8" s="2">
        <v>478000000</v>
      </c>
      <c r="E8" s="2">
        <v>545000000</v>
      </c>
      <c r="F8" s="2">
        <v>562000000</v>
      </c>
    </row>
    <row r="9" spans="1:6" x14ac:dyDescent="0.35">
      <c r="A9" s="4" t="s">
        <v>5</v>
      </c>
      <c r="B9" s="2">
        <v>71440000</v>
      </c>
      <c r="C9" s="2">
        <v>83000000</v>
      </c>
      <c r="D9" s="2">
        <v>84000000</v>
      </c>
      <c r="E9" s="2">
        <v>346000000</v>
      </c>
      <c r="F9" s="2">
        <v>552000000</v>
      </c>
    </row>
    <row r="10" spans="1:6" x14ac:dyDescent="0.35">
      <c r="A10" s="4" t="s">
        <v>6</v>
      </c>
      <c r="B10" s="2">
        <v>3950000000</v>
      </c>
      <c r="C10" s="2">
        <v>4170000000</v>
      </c>
      <c r="D10" s="2">
        <v>4290000000</v>
      </c>
      <c r="E10" s="2">
        <v>4700000000</v>
      </c>
      <c r="F10" s="2">
        <v>5990000000</v>
      </c>
    </row>
    <row r="11" spans="1:6" x14ac:dyDescent="0.35">
      <c r="A11" s="4" t="s">
        <v>7</v>
      </c>
      <c r="B11" s="2">
        <v>2390000000</v>
      </c>
      <c r="C11" s="2">
        <v>2550000000</v>
      </c>
      <c r="D11" s="2">
        <v>2550000000</v>
      </c>
      <c r="E11" s="2">
        <v>3180000000</v>
      </c>
      <c r="F11" s="2">
        <v>3830000000</v>
      </c>
    </row>
    <row r="12" spans="1:6" x14ac:dyDescent="0.35">
      <c r="A12" s="4" t="s">
        <v>8</v>
      </c>
      <c r="B12" s="2">
        <v>471760000</v>
      </c>
      <c r="C12" s="2">
        <v>494000000</v>
      </c>
      <c r="D12" s="2">
        <v>524000000</v>
      </c>
      <c r="E12" s="2">
        <v>632000000</v>
      </c>
      <c r="F12" s="2">
        <v>828000000</v>
      </c>
    </row>
    <row r="13" spans="1:6" x14ac:dyDescent="0.35">
      <c r="A13" s="4" t="s">
        <v>9</v>
      </c>
      <c r="B13" s="2">
        <v>1920000000</v>
      </c>
      <c r="C13" s="2">
        <v>2060000000</v>
      </c>
      <c r="D13" s="2">
        <v>2020000000</v>
      </c>
      <c r="E13" s="2">
        <v>2550000000</v>
      </c>
      <c r="F13" s="2">
        <v>3010000000</v>
      </c>
    </row>
    <row r="14" spans="1:6" x14ac:dyDescent="0.35">
      <c r="A14" s="4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4" t="s">
        <v>11</v>
      </c>
      <c r="B15" s="2">
        <v>81000000</v>
      </c>
      <c r="C15" s="2">
        <v>367000000</v>
      </c>
      <c r="D15" s="2">
        <v>87000000</v>
      </c>
      <c r="E15" s="2">
        <v>487000000</v>
      </c>
      <c r="F15" s="2">
        <v>731000000</v>
      </c>
    </row>
    <row r="16" spans="1:6" x14ac:dyDescent="0.35">
      <c r="A16" s="4" t="s">
        <v>12</v>
      </c>
      <c r="B16" s="2">
        <v>1550000000</v>
      </c>
      <c r="C16" s="2">
        <v>1250000000</v>
      </c>
      <c r="D16" s="2">
        <v>1660000000</v>
      </c>
      <c r="E16" s="2">
        <v>1030000000</v>
      </c>
      <c r="F16" s="2">
        <v>1430000000</v>
      </c>
    </row>
    <row r="17" spans="1:6" x14ac:dyDescent="0.35">
      <c r="A17" s="4" t="s">
        <v>13</v>
      </c>
      <c r="B17" s="2">
        <v>-14310000</v>
      </c>
      <c r="C17" s="2">
        <v>4000000</v>
      </c>
      <c r="D17" s="2">
        <v>-59000000</v>
      </c>
      <c r="E17" s="2">
        <v>67000000</v>
      </c>
      <c r="F17" s="2">
        <v>25000000</v>
      </c>
    </row>
    <row r="18" spans="1:6" x14ac:dyDescent="0.35">
      <c r="A18" s="4" t="s">
        <v>14</v>
      </c>
      <c r="B18" s="2">
        <v>50330000</v>
      </c>
      <c r="C18" s="2">
        <v>40000000</v>
      </c>
      <c r="D18" s="2">
        <v>46000000</v>
      </c>
      <c r="E18" s="2">
        <v>15000000</v>
      </c>
      <c r="F18" s="2">
        <v>21000000</v>
      </c>
    </row>
    <row r="19" spans="1:6" x14ac:dyDescent="0.35">
      <c r="A19" s="4" t="s">
        <v>15</v>
      </c>
      <c r="B19" s="2">
        <v>12080000</v>
      </c>
      <c r="C19" s="2">
        <v>5000000</v>
      </c>
      <c r="D19" s="2">
        <v>13000000</v>
      </c>
      <c r="E19" s="2">
        <v>9000000</v>
      </c>
      <c r="F19" s="2">
        <v>8000000</v>
      </c>
    </row>
    <row r="20" spans="1:6" x14ac:dyDescent="0.35">
      <c r="A20" s="4" t="s">
        <v>16</v>
      </c>
      <c r="B20" s="2">
        <v>126790000</v>
      </c>
      <c r="C20" s="2">
        <v>138000000</v>
      </c>
      <c r="D20" s="2">
        <v>135000000</v>
      </c>
      <c r="E20" s="2">
        <v>377000000</v>
      </c>
      <c r="F20" s="2">
        <v>407000000</v>
      </c>
    </row>
    <row r="21" spans="1:6" x14ac:dyDescent="0.35">
      <c r="A21" s="4" t="s">
        <v>17</v>
      </c>
      <c r="B21" s="2">
        <v>161140000</v>
      </c>
      <c r="C21" s="2">
        <v>171000000</v>
      </c>
      <c r="D21" s="2">
        <v>167000000</v>
      </c>
      <c r="E21" s="2">
        <v>407000000</v>
      </c>
      <c r="F21" s="2">
        <v>437000000</v>
      </c>
    </row>
    <row r="22" spans="1:6" x14ac:dyDescent="0.35">
      <c r="A22" s="4" t="s">
        <v>18</v>
      </c>
      <c r="B22" s="2">
        <v>34350000</v>
      </c>
      <c r="C22" s="2">
        <v>33000000</v>
      </c>
      <c r="D22" s="2">
        <v>32000000</v>
      </c>
      <c r="E22" s="2">
        <v>30000000</v>
      </c>
      <c r="F22" s="2">
        <v>30000000</v>
      </c>
    </row>
    <row r="23" spans="1:6" x14ac:dyDescent="0.35">
      <c r="A23" s="4" t="s">
        <v>19</v>
      </c>
      <c r="B23" s="2">
        <v>1470000000</v>
      </c>
      <c r="C23" s="2">
        <v>1170000000</v>
      </c>
      <c r="D23" s="2">
        <v>1520000000</v>
      </c>
      <c r="E23" s="2">
        <v>739000000</v>
      </c>
      <c r="F23" s="2">
        <v>1070000000</v>
      </c>
    </row>
    <row r="24" spans="1:6" x14ac:dyDescent="0.35">
      <c r="A24" s="4" t="s">
        <v>20</v>
      </c>
      <c r="B24" s="2">
        <v>362880000</v>
      </c>
      <c r="C24" s="2">
        <v>236000000</v>
      </c>
      <c r="D24" s="2">
        <v>337000000</v>
      </c>
      <c r="E24" s="2">
        <v>44000000</v>
      </c>
      <c r="F24" s="2">
        <v>98000000</v>
      </c>
    </row>
    <row r="25" spans="1:6" x14ac:dyDescent="0.35">
      <c r="A25" s="4" t="s">
        <v>21</v>
      </c>
      <c r="B25" s="2">
        <v>174010000</v>
      </c>
      <c r="C25" s="2">
        <v>206000000</v>
      </c>
      <c r="D25" s="2">
        <v>214000000</v>
      </c>
      <c r="E25" s="2">
        <v>65000000</v>
      </c>
      <c r="F25" s="2">
        <v>331000000</v>
      </c>
    </row>
    <row r="26" spans="1:6" x14ac:dyDescent="0.35">
      <c r="A26" s="4" t="s">
        <v>22</v>
      </c>
      <c r="B26" s="2">
        <v>241060000</v>
      </c>
      <c r="C26" s="2">
        <v>179000000</v>
      </c>
      <c r="D26" s="2">
        <v>217000000</v>
      </c>
      <c r="E26" s="2">
        <v>253000000</v>
      </c>
      <c r="F26" s="2">
        <v>286000000</v>
      </c>
    </row>
    <row r="27" spans="1:6" x14ac:dyDescent="0.35">
      <c r="A27" s="4" t="s">
        <v>23</v>
      </c>
      <c r="B27" s="2">
        <v>-29280000</v>
      </c>
      <c r="C27" s="2">
        <v>-152000000</v>
      </c>
      <c r="D27" s="2">
        <v>-59000000</v>
      </c>
      <c r="E27" s="2">
        <v>-238000000</v>
      </c>
      <c r="F27" s="2">
        <v>-441000000</v>
      </c>
    </row>
    <row r="28" spans="1:6" x14ac:dyDescent="0.35">
      <c r="A28" s="4" t="s">
        <v>24</v>
      </c>
      <c r="B28" s="2">
        <v>-22910000</v>
      </c>
      <c r="C28" s="2">
        <v>3000000</v>
      </c>
      <c r="D28" s="2">
        <v>-35000000</v>
      </c>
      <c r="E28" s="2">
        <v>-36000000</v>
      </c>
      <c r="F28" s="2">
        <v>-78000000</v>
      </c>
    </row>
    <row r="29" spans="1:6" x14ac:dyDescent="0.35">
      <c r="A29" s="4" t="s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4" t="s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4" t="s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4" t="s">
        <v>28</v>
      </c>
      <c r="B32" s="2">
        <v>1110000000</v>
      </c>
      <c r="C32" s="2">
        <v>929000000</v>
      </c>
      <c r="D32" s="2">
        <v>1190000000</v>
      </c>
      <c r="E32" s="2">
        <v>695000000</v>
      </c>
      <c r="F32" s="2">
        <v>976000000</v>
      </c>
    </row>
    <row r="33" spans="1:6" x14ac:dyDescent="0.35">
      <c r="A33" s="4" t="s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4" t="s">
        <v>30</v>
      </c>
      <c r="B34" s="2">
        <v>1110000000</v>
      </c>
      <c r="C34" s="2">
        <v>929000000</v>
      </c>
      <c r="D34" s="2">
        <v>1190000000</v>
      </c>
      <c r="E34" s="2">
        <v>695000000</v>
      </c>
      <c r="F34" s="2">
        <v>976000000</v>
      </c>
    </row>
    <row r="35" spans="1:6" x14ac:dyDescent="0.35">
      <c r="A35" s="1"/>
      <c r="B35" s="2"/>
      <c r="C35" s="2"/>
      <c r="D35" s="2"/>
      <c r="E35" s="2"/>
      <c r="F35" s="2"/>
    </row>
    <row r="36" spans="1:6" x14ac:dyDescent="0.35">
      <c r="A36" s="5" t="s">
        <v>152</v>
      </c>
      <c r="B36" s="2"/>
      <c r="C36" s="2"/>
      <c r="D36" s="2"/>
      <c r="E36" s="2"/>
      <c r="F36" s="2"/>
    </row>
    <row r="37" spans="1:6" x14ac:dyDescent="0.35">
      <c r="A37" s="1"/>
      <c r="B37" s="2"/>
      <c r="C37" s="2"/>
      <c r="D37" s="2"/>
      <c r="E37" s="2"/>
      <c r="F37" s="2"/>
    </row>
    <row r="38" spans="1:6" x14ac:dyDescent="0.35">
      <c r="A38" s="6" t="s">
        <v>34</v>
      </c>
      <c r="B38" s="2"/>
      <c r="C38" s="2"/>
      <c r="D38" s="2"/>
      <c r="E38" s="2"/>
      <c r="F38" s="2"/>
    </row>
    <row r="39" spans="1:6" x14ac:dyDescent="0.35">
      <c r="A39" s="4" t="s">
        <v>131</v>
      </c>
      <c r="B39" s="2">
        <v>2180000000</v>
      </c>
      <c r="C39" s="2">
        <v>2610000000</v>
      </c>
      <c r="D39" s="2">
        <v>2750000000</v>
      </c>
      <c r="E39" s="2">
        <v>1440000000</v>
      </c>
      <c r="F39" s="2">
        <v>1570000000</v>
      </c>
    </row>
    <row r="40" spans="1:6" x14ac:dyDescent="0.35">
      <c r="A40" s="4" t="s">
        <v>98</v>
      </c>
      <c r="B40" s="2">
        <v>1670000000</v>
      </c>
      <c r="C40" s="2">
        <v>1890000000</v>
      </c>
      <c r="D40" s="2">
        <v>1860000000</v>
      </c>
      <c r="E40" s="2">
        <v>1420000000</v>
      </c>
      <c r="F40" s="2">
        <v>1540000000</v>
      </c>
    </row>
    <row r="41" spans="1:6" x14ac:dyDescent="0.35">
      <c r="A41" s="4" t="s">
        <v>99</v>
      </c>
      <c r="B41" s="2">
        <v>509570000</v>
      </c>
      <c r="C41" s="2">
        <v>718000000</v>
      </c>
      <c r="D41" s="2">
        <v>884000000</v>
      </c>
      <c r="E41" s="2">
        <v>20000000</v>
      </c>
      <c r="F41" s="2">
        <v>270000000</v>
      </c>
    </row>
    <row r="42" spans="1:6" x14ac:dyDescent="0.35">
      <c r="A42" s="4" t="s">
        <v>100</v>
      </c>
      <c r="B42" s="2">
        <v>1250000000</v>
      </c>
      <c r="C42" s="2">
        <v>1240000000</v>
      </c>
      <c r="D42" s="2">
        <v>1190000000</v>
      </c>
      <c r="E42" s="2">
        <v>1690000000</v>
      </c>
      <c r="F42" s="2">
        <v>1960000000</v>
      </c>
    </row>
    <row r="43" spans="1:6" x14ac:dyDescent="0.35">
      <c r="A43" s="4" t="s">
        <v>101</v>
      </c>
      <c r="B43" s="2">
        <v>1250000000</v>
      </c>
      <c r="C43" s="2">
        <v>1240000000</v>
      </c>
      <c r="D43" s="2">
        <v>1190000000</v>
      </c>
      <c r="E43" s="2">
        <v>1620000000</v>
      </c>
      <c r="F43" s="2">
        <v>1620000000</v>
      </c>
    </row>
    <row r="44" spans="1:6" x14ac:dyDescent="0.35">
      <c r="A44" s="4" t="s">
        <v>102</v>
      </c>
      <c r="B44" s="2">
        <v>1290000000</v>
      </c>
      <c r="C44" s="2">
        <v>1290000000</v>
      </c>
      <c r="D44" s="2">
        <v>1230000000</v>
      </c>
      <c r="E44" s="2">
        <v>1680000000</v>
      </c>
      <c r="F44" s="2">
        <v>1690000000</v>
      </c>
    </row>
    <row r="45" spans="1:6" x14ac:dyDescent="0.35">
      <c r="A45" s="4" t="s">
        <v>103</v>
      </c>
      <c r="B45" s="2">
        <v>-44960000</v>
      </c>
      <c r="C45" s="2">
        <v>-50000000</v>
      </c>
      <c r="D45" s="2">
        <v>-42000000</v>
      </c>
      <c r="E45" s="2">
        <v>-62000000</v>
      </c>
      <c r="F45" s="2">
        <v>-67000000</v>
      </c>
    </row>
    <row r="46" spans="1:6" x14ac:dyDescent="0.35">
      <c r="A46" s="4" t="s">
        <v>104</v>
      </c>
      <c r="B46" s="2">
        <v>0</v>
      </c>
      <c r="C46" s="2">
        <v>0</v>
      </c>
      <c r="D46" s="2">
        <v>0</v>
      </c>
      <c r="E46" s="2">
        <v>75000000</v>
      </c>
      <c r="F46" s="2">
        <v>339000000</v>
      </c>
    </row>
    <row r="47" spans="1:6" x14ac:dyDescent="0.35">
      <c r="A47" s="4" t="s">
        <v>105</v>
      </c>
      <c r="B47" s="2">
        <v>1240000000</v>
      </c>
      <c r="C47" s="2">
        <v>1400000000</v>
      </c>
      <c r="D47" s="2">
        <v>1500000000</v>
      </c>
      <c r="E47" s="2">
        <v>1960000000</v>
      </c>
      <c r="F47" s="2">
        <v>1720000000</v>
      </c>
    </row>
    <row r="48" spans="1:6" x14ac:dyDescent="0.35">
      <c r="A48" s="4" t="s">
        <v>106</v>
      </c>
      <c r="B48" s="2">
        <v>792950000</v>
      </c>
      <c r="C48" s="2">
        <v>918000000</v>
      </c>
      <c r="D48" s="2">
        <v>987000000</v>
      </c>
      <c r="E48" s="2">
        <v>1300000000</v>
      </c>
      <c r="F48" s="2">
        <v>1130000000</v>
      </c>
    </row>
    <row r="49" spans="1:6" x14ac:dyDescent="0.35">
      <c r="A49" s="4" t="s">
        <v>107</v>
      </c>
      <c r="B49" s="2">
        <v>247220000</v>
      </c>
      <c r="C49" s="2">
        <v>258000000</v>
      </c>
      <c r="D49" s="2">
        <v>260000000</v>
      </c>
      <c r="E49" s="2">
        <v>280000000</v>
      </c>
      <c r="F49" s="2">
        <v>274000000</v>
      </c>
    </row>
    <row r="50" spans="1:6" x14ac:dyDescent="0.35">
      <c r="A50" s="4" t="s">
        <v>108</v>
      </c>
      <c r="B50" s="2">
        <v>200510000</v>
      </c>
      <c r="C50" s="2">
        <v>226000000</v>
      </c>
      <c r="D50" s="2">
        <v>248000000</v>
      </c>
      <c r="E50" s="2">
        <v>384000000</v>
      </c>
      <c r="F50" s="2">
        <v>316000000</v>
      </c>
    </row>
    <row r="51" spans="1:6" x14ac:dyDescent="0.35">
      <c r="A51" s="4" t="s">
        <v>109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5">
      <c r="A52" s="4" t="s">
        <v>110</v>
      </c>
      <c r="B52" s="2">
        <v>651110000</v>
      </c>
      <c r="C52" s="2">
        <v>623000000</v>
      </c>
      <c r="D52" s="2">
        <v>704000000</v>
      </c>
      <c r="E52" s="2">
        <v>949000000</v>
      </c>
      <c r="F52" s="2">
        <v>1120000000</v>
      </c>
    </row>
    <row r="53" spans="1:6" x14ac:dyDescent="0.35">
      <c r="A53" s="4" t="s">
        <v>111</v>
      </c>
      <c r="B53" s="2">
        <v>651110000</v>
      </c>
      <c r="C53" s="2">
        <v>623000000</v>
      </c>
      <c r="D53" s="2">
        <v>704000000</v>
      </c>
      <c r="E53" s="2">
        <v>949000000</v>
      </c>
      <c r="F53" s="2">
        <v>1120000000</v>
      </c>
    </row>
    <row r="54" spans="1:6" x14ac:dyDescent="0.35">
      <c r="A54" s="4" t="s">
        <v>112</v>
      </c>
      <c r="B54" s="2">
        <v>5320000000</v>
      </c>
      <c r="C54" s="2">
        <v>5870000000</v>
      </c>
      <c r="D54" s="2">
        <v>6130000000</v>
      </c>
      <c r="E54" s="2">
        <v>6050000000</v>
      </c>
      <c r="F54" s="2">
        <v>6370000000</v>
      </c>
    </row>
    <row r="55" spans="1:6" x14ac:dyDescent="0.35">
      <c r="A55" s="4" t="s">
        <v>37</v>
      </c>
      <c r="B55" s="2">
        <v>3300000000</v>
      </c>
      <c r="C55" s="2">
        <v>3480000000</v>
      </c>
      <c r="D55" s="2">
        <v>3610000000</v>
      </c>
      <c r="E55" s="2">
        <v>4060000000</v>
      </c>
      <c r="F55" s="2">
        <v>3900000000</v>
      </c>
    </row>
    <row r="56" spans="1:6" x14ac:dyDescent="0.35">
      <c r="A56" s="4" t="s">
        <v>113</v>
      </c>
      <c r="B56" s="2">
        <v>7050000000</v>
      </c>
      <c r="C56" s="2">
        <v>7440000000</v>
      </c>
      <c r="D56" s="2">
        <v>7770000000</v>
      </c>
      <c r="E56" s="2">
        <v>8280000000</v>
      </c>
      <c r="F56" s="2">
        <v>8420000000</v>
      </c>
    </row>
    <row r="57" spans="1:6" x14ac:dyDescent="0.35">
      <c r="A57" s="4" t="s">
        <v>114</v>
      </c>
      <c r="B57" s="2">
        <v>2190000000</v>
      </c>
      <c r="C57" s="2">
        <v>2290000000</v>
      </c>
      <c r="D57" s="2">
        <v>2310000000</v>
      </c>
      <c r="E57" s="2">
        <v>2410000000</v>
      </c>
      <c r="F57" s="2">
        <v>2400000000</v>
      </c>
    </row>
    <row r="58" spans="1:6" x14ac:dyDescent="0.35">
      <c r="A58" s="4" t="s">
        <v>132</v>
      </c>
      <c r="B58" s="2">
        <v>102390000</v>
      </c>
      <c r="C58" s="2">
        <v>97000000</v>
      </c>
      <c r="D58" s="2">
        <v>93000000</v>
      </c>
      <c r="E58" s="2">
        <v>146000000</v>
      </c>
      <c r="F58" s="2">
        <v>151000000</v>
      </c>
    </row>
    <row r="59" spans="1:6" x14ac:dyDescent="0.35">
      <c r="A59" s="4" t="s">
        <v>133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5">
      <c r="A60" s="4" t="s">
        <v>134</v>
      </c>
      <c r="B60" s="2">
        <v>80310000</v>
      </c>
      <c r="C60" s="2">
        <v>84000000</v>
      </c>
      <c r="D60" s="2">
        <v>88000000</v>
      </c>
      <c r="E60" s="2">
        <v>114000000</v>
      </c>
      <c r="F60" s="2">
        <v>122000000</v>
      </c>
    </row>
    <row r="61" spans="1:6" x14ac:dyDescent="0.35">
      <c r="A61" s="4" t="s">
        <v>135</v>
      </c>
      <c r="B61" s="2">
        <v>3740000000</v>
      </c>
      <c r="C61" s="2">
        <v>3960000000</v>
      </c>
      <c r="D61" s="2">
        <v>4160000000</v>
      </c>
      <c r="E61" s="2">
        <v>4220000000</v>
      </c>
      <c r="F61" s="2">
        <v>4520000000</v>
      </c>
    </row>
    <row r="62" spans="1:6" x14ac:dyDescent="0.35">
      <c r="A62" s="4" t="s">
        <v>136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</row>
    <row r="63" spans="1:6" x14ac:dyDescent="0.35">
      <c r="A63" s="4" t="s">
        <v>137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</row>
    <row r="64" spans="1:6" x14ac:dyDescent="0.35">
      <c r="A64" s="4" t="s">
        <v>138</v>
      </c>
      <c r="B64" s="2">
        <v>0</v>
      </c>
      <c r="C64" s="2">
        <v>0</v>
      </c>
      <c r="D64" s="2">
        <v>0</v>
      </c>
      <c r="E64" s="2">
        <v>1120000000</v>
      </c>
      <c r="F64" s="2">
        <v>796000000</v>
      </c>
    </row>
    <row r="65" spans="1:6" x14ac:dyDescent="0.35">
      <c r="A65" s="4" t="s">
        <v>39</v>
      </c>
      <c r="B65" s="2">
        <v>2230000000</v>
      </c>
      <c r="C65" s="2">
        <v>2310000000</v>
      </c>
      <c r="D65" s="2">
        <v>2220000000</v>
      </c>
      <c r="E65" s="2">
        <v>14920000000</v>
      </c>
      <c r="F65" s="2">
        <v>13770000000</v>
      </c>
    </row>
    <row r="66" spans="1:6" x14ac:dyDescent="0.35">
      <c r="A66" s="4" t="s">
        <v>139</v>
      </c>
      <c r="B66" s="2">
        <v>1080000000</v>
      </c>
      <c r="C66" s="2">
        <v>1110000000</v>
      </c>
      <c r="D66" s="2">
        <v>1090000000</v>
      </c>
      <c r="E66" s="2">
        <v>7540000000</v>
      </c>
      <c r="F66" s="2">
        <v>7420000000</v>
      </c>
    </row>
    <row r="67" spans="1:6" x14ac:dyDescent="0.35">
      <c r="A67" s="4" t="s">
        <v>140</v>
      </c>
      <c r="B67" s="2">
        <v>1160000000</v>
      </c>
      <c r="C67" s="2">
        <v>1210000000</v>
      </c>
      <c r="D67" s="2">
        <v>1130000000</v>
      </c>
      <c r="E67" s="2">
        <v>7390000000</v>
      </c>
      <c r="F67" s="2">
        <v>6350000000</v>
      </c>
    </row>
    <row r="68" spans="1:6" x14ac:dyDescent="0.35">
      <c r="A68" s="4" t="s">
        <v>141</v>
      </c>
      <c r="B68" s="2">
        <v>362670000</v>
      </c>
      <c r="C68" s="2">
        <v>413000000</v>
      </c>
      <c r="D68" s="2">
        <v>396000000</v>
      </c>
      <c r="E68" s="2">
        <v>532000000</v>
      </c>
      <c r="F68" s="2">
        <v>752000000</v>
      </c>
    </row>
    <row r="69" spans="1:6" x14ac:dyDescent="0.35">
      <c r="A69" s="4" t="s">
        <v>38</v>
      </c>
      <c r="B69" s="2">
        <v>362670000</v>
      </c>
      <c r="C69" s="2">
        <v>413000000</v>
      </c>
      <c r="D69" s="2">
        <v>396000000</v>
      </c>
      <c r="E69" s="2">
        <v>532000000</v>
      </c>
      <c r="F69" s="2">
        <v>752000000</v>
      </c>
    </row>
    <row r="70" spans="1:6" x14ac:dyDescent="0.35">
      <c r="A70" s="4" t="s">
        <v>40</v>
      </c>
      <c r="B70" s="2">
        <v>11360000000</v>
      </c>
      <c r="C70" s="2">
        <v>12150000000</v>
      </c>
      <c r="D70" s="2">
        <v>12450000000</v>
      </c>
      <c r="E70" s="2">
        <v>26820000000</v>
      </c>
      <c r="F70" s="2">
        <v>25590000000</v>
      </c>
    </row>
    <row r="71" spans="1:6" x14ac:dyDescent="0.35">
      <c r="A71" s="1"/>
      <c r="B71" s="2"/>
      <c r="C71" s="2"/>
      <c r="D71" s="2"/>
      <c r="E71" s="2"/>
      <c r="F71" s="2"/>
    </row>
    <row r="72" spans="1:6" x14ac:dyDescent="0.35">
      <c r="A72" s="6" t="s">
        <v>41</v>
      </c>
      <c r="B72" s="2"/>
      <c r="C72" s="2"/>
      <c r="D72" s="2"/>
      <c r="E72" s="2"/>
      <c r="F72" s="2"/>
    </row>
    <row r="73" spans="1:6" x14ac:dyDescent="0.35">
      <c r="A73" s="4" t="s">
        <v>115</v>
      </c>
      <c r="B73" s="2">
        <v>405140000</v>
      </c>
      <c r="C73" s="2">
        <v>207000000</v>
      </c>
      <c r="D73" s="2">
        <v>203000000</v>
      </c>
      <c r="E73" s="2">
        <v>1450000000</v>
      </c>
      <c r="F73" s="2">
        <v>1000000000</v>
      </c>
    </row>
    <row r="74" spans="1:6" x14ac:dyDescent="0.35">
      <c r="A74" s="4" t="s">
        <v>42</v>
      </c>
      <c r="B74" s="2">
        <v>405140000</v>
      </c>
      <c r="C74" s="2">
        <v>207000000</v>
      </c>
      <c r="D74" s="2">
        <v>203000000</v>
      </c>
      <c r="E74" s="2">
        <v>700000000</v>
      </c>
      <c r="F74" s="2">
        <v>201000000</v>
      </c>
    </row>
    <row r="75" spans="1:6" x14ac:dyDescent="0.35">
      <c r="A75" s="4" t="s">
        <v>116</v>
      </c>
      <c r="B75" s="2">
        <v>0</v>
      </c>
      <c r="C75" s="2">
        <v>0</v>
      </c>
      <c r="D75" s="2">
        <v>0</v>
      </c>
      <c r="E75" s="2">
        <v>752000000</v>
      </c>
      <c r="F75" s="2">
        <v>800000000</v>
      </c>
    </row>
    <row r="76" spans="1:6" x14ac:dyDescent="0.35">
      <c r="A76" s="4" t="s">
        <v>117</v>
      </c>
      <c r="B76" s="2">
        <v>350460000</v>
      </c>
      <c r="C76" s="2">
        <v>333000000</v>
      </c>
      <c r="D76" s="2">
        <v>401000000</v>
      </c>
      <c r="E76" s="2">
        <v>631000000</v>
      </c>
      <c r="F76" s="2">
        <v>665000000</v>
      </c>
    </row>
    <row r="77" spans="1:6" x14ac:dyDescent="0.35">
      <c r="A77" s="4" t="s">
        <v>118</v>
      </c>
      <c r="B77" s="2">
        <v>3880000</v>
      </c>
      <c r="C77" s="2">
        <v>19000000</v>
      </c>
      <c r="D77" s="2">
        <v>26000000</v>
      </c>
      <c r="E77" s="2">
        <v>33000000</v>
      </c>
      <c r="F77" s="2">
        <v>274000000</v>
      </c>
    </row>
    <row r="78" spans="1:6" x14ac:dyDescent="0.35">
      <c r="A78" s="4" t="s">
        <v>119</v>
      </c>
      <c r="B78" s="2">
        <v>1220000000</v>
      </c>
      <c r="C78" s="2">
        <v>1570000000</v>
      </c>
      <c r="D78" s="2">
        <v>1600000000</v>
      </c>
      <c r="E78" s="2">
        <v>2270000000</v>
      </c>
      <c r="F78" s="2">
        <v>2460000000</v>
      </c>
    </row>
    <row r="79" spans="1:6" x14ac:dyDescent="0.35">
      <c r="A79" s="4" t="s">
        <v>120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35">
      <c r="A80" s="4" t="s">
        <v>121</v>
      </c>
      <c r="B80" s="2">
        <v>477940000</v>
      </c>
      <c r="C80" s="2">
        <v>504000000</v>
      </c>
      <c r="D80" s="2">
        <v>551000000</v>
      </c>
      <c r="E80" s="2">
        <v>647000000</v>
      </c>
      <c r="F80" s="2">
        <v>696000000</v>
      </c>
    </row>
    <row r="81" spans="1:6" x14ac:dyDescent="0.35">
      <c r="A81" s="4" t="s">
        <v>122</v>
      </c>
      <c r="B81" s="2">
        <v>740640000</v>
      </c>
      <c r="C81" s="2">
        <v>1070000000</v>
      </c>
      <c r="D81" s="2">
        <v>1050000000</v>
      </c>
      <c r="E81" s="2">
        <v>1620000000</v>
      </c>
      <c r="F81" s="2">
        <v>1760000000</v>
      </c>
    </row>
    <row r="82" spans="1:6" x14ac:dyDescent="0.35">
      <c r="A82" s="4" t="s">
        <v>123</v>
      </c>
      <c r="B82" s="2">
        <v>1980000000</v>
      </c>
      <c r="C82" s="2">
        <v>2130000000</v>
      </c>
      <c r="D82" s="2">
        <v>2230000000</v>
      </c>
      <c r="E82" s="2">
        <v>4390000000</v>
      </c>
      <c r="F82" s="2">
        <v>4400000000</v>
      </c>
    </row>
    <row r="83" spans="1:6" x14ac:dyDescent="0.35">
      <c r="A83" s="4" t="s">
        <v>43</v>
      </c>
      <c r="B83" s="2">
        <v>3760000000</v>
      </c>
      <c r="C83" s="2">
        <v>3760000000</v>
      </c>
      <c r="D83" s="2">
        <v>3770000000</v>
      </c>
      <c r="E83" s="2">
        <v>11370000000</v>
      </c>
      <c r="F83" s="2">
        <v>10550000000</v>
      </c>
    </row>
    <row r="84" spans="1:6" x14ac:dyDescent="0.35">
      <c r="A84" s="4" t="s">
        <v>124</v>
      </c>
      <c r="B84" s="2">
        <v>3760000000</v>
      </c>
      <c r="C84" s="2">
        <v>3760000000</v>
      </c>
      <c r="D84" s="2">
        <v>3770000000</v>
      </c>
      <c r="E84" s="2">
        <v>11370000000</v>
      </c>
      <c r="F84" s="2">
        <v>10550000000</v>
      </c>
    </row>
    <row r="85" spans="1:6" x14ac:dyDescent="0.35">
      <c r="A85" s="4" t="s">
        <v>125</v>
      </c>
      <c r="B85" s="2">
        <v>3760000000</v>
      </c>
      <c r="C85" s="2">
        <v>3760000000</v>
      </c>
      <c r="D85" s="2">
        <v>3770000000</v>
      </c>
      <c r="E85" s="2">
        <v>11370000000</v>
      </c>
      <c r="F85" s="2">
        <v>10550000000</v>
      </c>
    </row>
    <row r="86" spans="1:6" x14ac:dyDescent="0.35">
      <c r="A86" s="4" t="s">
        <v>126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35">
      <c r="A87" s="4" t="s">
        <v>44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35">
      <c r="A88" s="4" t="s">
        <v>45</v>
      </c>
      <c r="B88" s="2">
        <v>1220000000</v>
      </c>
      <c r="C88" s="2">
        <v>805000000</v>
      </c>
      <c r="D88" s="2">
        <v>1010000000</v>
      </c>
      <c r="E88" s="2">
        <v>1130000000</v>
      </c>
      <c r="F88" s="2">
        <v>1320000000</v>
      </c>
    </row>
    <row r="89" spans="1:6" x14ac:dyDescent="0.35">
      <c r="A89" s="4" t="s">
        <v>46</v>
      </c>
      <c r="B89" s="2">
        <v>-64960000</v>
      </c>
      <c r="C89" s="2">
        <v>130000000</v>
      </c>
      <c r="D89" s="2">
        <v>30000000</v>
      </c>
      <c r="E89" s="2">
        <v>1810000000</v>
      </c>
      <c r="F89" s="2">
        <v>0</v>
      </c>
    </row>
    <row r="90" spans="1:6" x14ac:dyDescent="0.35">
      <c r="A90" s="4" t="s">
        <v>47</v>
      </c>
      <c r="B90" s="2">
        <v>72330000</v>
      </c>
      <c r="C90" s="2">
        <v>203000000</v>
      </c>
      <c r="D90" s="2">
        <v>130000000</v>
      </c>
      <c r="E90" s="2">
        <v>1950000000</v>
      </c>
      <c r="F90" s="2">
        <v>0</v>
      </c>
    </row>
    <row r="91" spans="1:6" x14ac:dyDescent="0.35">
      <c r="A91" s="4" t="s">
        <v>48</v>
      </c>
      <c r="B91" s="2">
        <v>137290000</v>
      </c>
      <c r="C91" s="2">
        <v>73000000</v>
      </c>
      <c r="D91" s="2">
        <v>100000000</v>
      </c>
      <c r="E91" s="2">
        <v>142000000</v>
      </c>
      <c r="F91" s="2">
        <v>0</v>
      </c>
    </row>
    <row r="92" spans="1:6" x14ac:dyDescent="0.35">
      <c r="A92" s="4" t="s">
        <v>49</v>
      </c>
      <c r="B92" s="2">
        <v>189380000</v>
      </c>
      <c r="C92" s="2">
        <v>205000000</v>
      </c>
      <c r="D92" s="2">
        <v>253000000</v>
      </c>
      <c r="E92" s="2">
        <v>816000000</v>
      </c>
      <c r="F92" s="2">
        <v>1680000000</v>
      </c>
    </row>
    <row r="93" spans="1:6" x14ac:dyDescent="0.35">
      <c r="A93" s="4" t="s">
        <v>50</v>
      </c>
      <c r="B93" s="2">
        <v>189380000</v>
      </c>
      <c r="C93" s="2">
        <v>205000000</v>
      </c>
      <c r="D93" s="2">
        <v>253000000</v>
      </c>
      <c r="E93" s="2">
        <v>816000000</v>
      </c>
      <c r="F93" s="2">
        <v>1680000000</v>
      </c>
    </row>
    <row r="94" spans="1:6" x14ac:dyDescent="0.35">
      <c r="A94" s="4" t="s">
        <v>51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35">
      <c r="A95" s="4" t="s">
        <v>52</v>
      </c>
      <c r="B95" s="2">
        <v>7230000000</v>
      </c>
      <c r="C95" s="2">
        <v>7110000000</v>
      </c>
      <c r="D95" s="2">
        <v>7390000000</v>
      </c>
      <c r="E95" s="2">
        <v>19660000000</v>
      </c>
      <c r="F95" s="2">
        <v>17950000000</v>
      </c>
    </row>
    <row r="96" spans="1:6" x14ac:dyDescent="0.35">
      <c r="A96" s="4" t="s">
        <v>53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</row>
    <row r="97" spans="1:6" x14ac:dyDescent="0.35">
      <c r="A97" s="4" t="s">
        <v>54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35">
      <c r="A98" s="4" t="s">
        <v>35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5">
      <c r="A99" s="4" t="s">
        <v>36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35">
      <c r="A100" s="4" t="s">
        <v>55</v>
      </c>
      <c r="B100" s="2">
        <v>4140000000</v>
      </c>
      <c r="C100" s="2">
        <v>5040000000</v>
      </c>
      <c r="D100" s="2">
        <v>5050000000</v>
      </c>
      <c r="E100" s="2">
        <v>7160000000</v>
      </c>
      <c r="F100" s="2">
        <v>7630000000</v>
      </c>
    </row>
    <row r="101" spans="1:6" x14ac:dyDescent="0.35">
      <c r="A101" s="4" t="s">
        <v>56</v>
      </c>
      <c r="B101" s="2">
        <v>33266000</v>
      </c>
      <c r="C101" s="2">
        <v>333000000</v>
      </c>
      <c r="D101" s="2">
        <v>333000000</v>
      </c>
      <c r="E101" s="2">
        <v>333000000</v>
      </c>
      <c r="F101" s="2">
        <v>333000000</v>
      </c>
    </row>
    <row r="102" spans="1:6" x14ac:dyDescent="0.35">
      <c r="A102" s="4" t="s">
        <v>57</v>
      </c>
      <c r="B102" s="2">
        <v>10440000000</v>
      </c>
      <c r="C102" s="2">
        <v>11340000000</v>
      </c>
      <c r="D102" s="2">
        <v>12110000000</v>
      </c>
      <c r="E102" s="2">
        <v>12310000000</v>
      </c>
      <c r="F102" s="2">
        <v>12730000000</v>
      </c>
    </row>
    <row r="103" spans="1:6" x14ac:dyDescent="0.35">
      <c r="A103" s="4" t="s">
        <v>58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35">
      <c r="A104" s="4" t="s">
        <v>59</v>
      </c>
      <c r="B104" s="2">
        <v>51260000</v>
      </c>
      <c r="C104" s="2">
        <v>74000000</v>
      </c>
      <c r="D104" s="2">
        <v>-270000000</v>
      </c>
      <c r="E104" s="2">
        <v>-961000000</v>
      </c>
      <c r="F104" s="2">
        <v>-1010000000</v>
      </c>
    </row>
    <row r="105" spans="1:6" x14ac:dyDescent="0.35">
      <c r="A105" s="4" t="s">
        <v>127</v>
      </c>
      <c r="B105" s="2">
        <v>-135000</v>
      </c>
      <c r="C105" s="2">
        <v>-320000000</v>
      </c>
      <c r="D105" s="2">
        <v>0</v>
      </c>
      <c r="E105" s="2">
        <v>0</v>
      </c>
      <c r="F105" s="2">
        <v>0</v>
      </c>
    </row>
    <row r="106" spans="1:6" x14ac:dyDescent="0.35">
      <c r="A106" s="4" t="s">
        <v>60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5">
      <c r="A107" s="4" t="s">
        <v>61</v>
      </c>
      <c r="B107" s="2">
        <v>-7770000000</v>
      </c>
      <c r="C107" s="2">
        <v>-8200000000</v>
      </c>
      <c r="D107" s="2">
        <v>-8600000000</v>
      </c>
      <c r="E107" s="2">
        <v>-8240000000</v>
      </c>
      <c r="F107" s="2">
        <v>-8210000000</v>
      </c>
    </row>
    <row r="108" spans="1:6" x14ac:dyDescent="0.35">
      <c r="A108" s="4" t="s">
        <v>62</v>
      </c>
      <c r="B108" s="2">
        <v>4140000000</v>
      </c>
      <c r="C108" s="2">
        <v>5040000000</v>
      </c>
      <c r="D108" s="2">
        <v>5050000000</v>
      </c>
      <c r="E108" s="2">
        <v>7160000000</v>
      </c>
      <c r="F108" s="2">
        <v>7630000000</v>
      </c>
    </row>
    <row r="109" spans="1:6" x14ac:dyDescent="0.35">
      <c r="A109" s="4" t="s">
        <v>63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</row>
    <row r="110" spans="1:6" x14ac:dyDescent="0.35">
      <c r="A110" s="4" t="s">
        <v>64</v>
      </c>
      <c r="B110" s="2">
        <v>4140000000</v>
      </c>
      <c r="C110" s="2">
        <v>5040000000</v>
      </c>
      <c r="D110" s="2">
        <v>5050000000</v>
      </c>
      <c r="E110" s="2">
        <v>7160000000</v>
      </c>
      <c r="F110" s="2">
        <v>7630000000</v>
      </c>
    </row>
    <row r="111" spans="1:6" x14ac:dyDescent="0.35">
      <c r="A111" s="4" t="s">
        <v>65</v>
      </c>
      <c r="B111" s="2">
        <v>11360000000</v>
      </c>
      <c r="C111" s="2">
        <v>12150000000</v>
      </c>
      <c r="D111" s="2">
        <v>12450000000</v>
      </c>
      <c r="E111" s="2">
        <v>26820000000</v>
      </c>
      <c r="F111" s="2">
        <v>25590000000</v>
      </c>
    </row>
    <row r="112" spans="1:6" x14ac:dyDescent="0.35">
      <c r="A112" s="1"/>
      <c r="B112" s="2"/>
      <c r="C112" s="2"/>
      <c r="D112" s="2"/>
      <c r="E112" s="2"/>
      <c r="F112" s="2"/>
    </row>
    <row r="113" spans="1:6" x14ac:dyDescent="0.35">
      <c r="A113" s="5" t="s">
        <v>66</v>
      </c>
      <c r="B113" s="2"/>
      <c r="C113" s="2"/>
      <c r="D113" s="2"/>
      <c r="E113" s="2"/>
      <c r="F113" s="2"/>
    </row>
    <row r="114" spans="1:6" x14ac:dyDescent="0.35">
      <c r="A114" s="1"/>
      <c r="B114" s="2"/>
      <c r="C114" s="2"/>
      <c r="D114" s="2"/>
      <c r="E114" s="2"/>
      <c r="F114" s="2"/>
    </row>
    <row r="115" spans="1:6" x14ac:dyDescent="0.35">
      <c r="A115" s="6" t="s">
        <v>67</v>
      </c>
      <c r="B115" s="2"/>
      <c r="C115" s="2"/>
      <c r="D115" s="2"/>
      <c r="E115" s="2"/>
      <c r="F115" s="2"/>
    </row>
    <row r="116" spans="1:6" x14ac:dyDescent="0.35">
      <c r="A116" s="4" t="s">
        <v>128</v>
      </c>
      <c r="B116" s="2">
        <v>1170000000</v>
      </c>
      <c r="C116" s="2">
        <v>1290000000</v>
      </c>
      <c r="D116" s="2">
        <v>1190000000</v>
      </c>
      <c r="E116" s="2">
        <v>695000000</v>
      </c>
      <c r="F116" s="2">
        <v>976000000</v>
      </c>
    </row>
    <row r="117" spans="1:6" x14ac:dyDescent="0.35">
      <c r="A117" s="4" t="s">
        <v>129</v>
      </c>
      <c r="B117" s="2">
        <v>510940000</v>
      </c>
      <c r="C117" s="2">
        <v>546000000</v>
      </c>
      <c r="D117" s="2">
        <v>562000000</v>
      </c>
      <c r="E117" s="2">
        <v>891000000</v>
      </c>
      <c r="F117" s="2">
        <v>1110000000</v>
      </c>
    </row>
    <row r="118" spans="1:6" x14ac:dyDescent="0.35">
      <c r="A118" s="4" t="s">
        <v>130</v>
      </c>
      <c r="B118" s="2">
        <v>439500000</v>
      </c>
      <c r="C118" s="2">
        <v>463000000</v>
      </c>
      <c r="D118" s="2">
        <v>478000000</v>
      </c>
      <c r="E118" s="2">
        <v>545000000</v>
      </c>
      <c r="F118" s="2">
        <v>562000000</v>
      </c>
    </row>
    <row r="119" spans="1:6" x14ac:dyDescent="0.35">
      <c r="A119" s="4" t="s">
        <v>143</v>
      </c>
      <c r="B119" s="2">
        <v>71440000</v>
      </c>
      <c r="C119" s="2">
        <v>83000000</v>
      </c>
      <c r="D119" s="2">
        <v>84000000</v>
      </c>
      <c r="E119" s="2">
        <v>346000000</v>
      </c>
      <c r="F119" s="2">
        <v>552000000</v>
      </c>
    </row>
    <row r="120" spans="1:6" x14ac:dyDescent="0.35">
      <c r="A120" s="4" t="s">
        <v>144</v>
      </c>
      <c r="B120" s="2">
        <v>22150000</v>
      </c>
      <c r="C120" s="2">
        <v>36000000</v>
      </c>
      <c r="D120" s="2">
        <v>-32000000</v>
      </c>
      <c r="E120" s="2">
        <v>-336000000</v>
      </c>
      <c r="F120" s="2">
        <v>-426000000</v>
      </c>
    </row>
    <row r="121" spans="1:6" x14ac:dyDescent="0.35">
      <c r="A121" s="4" t="s">
        <v>46</v>
      </c>
      <c r="B121" s="2">
        <v>22150000</v>
      </c>
      <c r="C121" s="2">
        <v>36000000</v>
      </c>
      <c r="D121" s="2">
        <v>-32000000</v>
      </c>
      <c r="E121" s="2">
        <v>-336000000</v>
      </c>
      <c r="F121" s="2">
        <v>-426000000</v>
      </c>
    </row>
    <row r="122" spans="1:6" x14ac:dyDescent="0.35">
      <c r="A122" s="4" t="s">
        <v>145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5">
      <c r="A123" s="4" t="s">
        <v>95</v>
      </c>
      <c r="B123" s="2">
        <v>-6170000</v>
      </c>
      <c r="C123" s="2">
        <v>-316000000</v>
      </c>
      <c r="D123" s="2">
        <v>113000000</v>
      </c>
      <c r="E123" s="2">
        <v>166000000</v>
      </c>
      <c r="F123" s="2">
        <v>196000000</v>
      </c>
    </row>
    <row r="124" spans="1:6" x14ac:dyDescent="0.35">
      <c r="A124" s="4" t="s">
        <v>68</v>
      </c>
      <c r="B124" s="2">
        <v>1700000000</v>
      </c>
      <c r="C124" s="2">
        <v>1560000000</v>
      </c>
      <c r="D124" s="2">
        <v>1830000000</v>
      </c>
      <c r="E124" s="2">
        <v>1420000000</v>
      </c>
      <c r="F124" s="2">
        <v>1860000000</v>
      </c>
    </row>
    <row r="125" spans="1:6" x14ac:dyDescent="0.35">
      <c r="A125" s="4" t="s">
        <v>69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35">
      <c r="A126" s="4" t="s">
        <v>146</v>
      </c>
      <c r="B126" s="2">
        <v>-3480000</v>
      </c>
      <c r="C126" s="2">
        <v>158000000</v>
      </c>
      <c r="D126" s="2">
        <v>-82000000</v>
      </c>
      <c r="E126" s="2">
        <v>314000000</v>
      </c>
      <c r="F126" s="2">
        <v>699000000</v>
      </c>
    </row>
    <row r="127" spans="1:6" x14ac:dyDescent="0.35">
      <c r="A127" s="4" t="s">
        <v>147</v>
      </c>
      <c r="B127" s="2">
        <v>-30070000</v>
      </c>
      <c r="C127" s="2">
        <v>-1000000</v>
      </c>
      <c r="D127" s="2">
        <v>-7000000</v>
      </c>
      <c r="E127" s="2">
        <v>-2000000</v>
      </c>
      <c r="F127" s="2">
        <v>-77000000</v>
      </c>
    </row>
    <row r="128" spans="1:6" x14ac:dyDescent="0.35">
      <c r="A128" s="4" t="s">
        <v>148</v>
      </c>
      <c r="B128" s="2">
        <v>0</v>
      </c>
      <c r="C128" s="2">
        <v>0</v>
      </c>
      <c r="D128" s="2">
        <v>0</v>
      </c>
      <c r="E128" s="2">
        <v>0</v>
      </c>
      <c r="F128" s="2">
        <v>368000000</v>
      </c>
    </row>
    <row r="129" spans="1:6" x14ac:dyDescent="0.35">
      <c r="A129" s="4" t="s">
        <v>149</v>
      </c>
      <c r="B129" s="2">
        <v>119010000</v>
      </c>
      <c r="C129" s="2">
        <v>304000000</v>
      </c>
      <c r="D129" s="2">
        <v>114000000</v>
      </c>
      <c r="E129" s="2">
        <v>116000000</v>
      </c>
      <c r="F129" s="2">
        <v>339000000</v>
      </c>
    </row>
    <row r="130" spans="1:6" x14ac:dyDescent="0.35">
      <c r="A130" s="4" t="s">
        <v>70</v>
      </c>
      <c r="B130" s="2">
        <v>1690000000</v>
      </c>
      <c r="C130" s="2">
        <v>1720000000</v>
      </c>
      <c r="D130" s="2">
        <v>1750000000</v>
      </c>
      <c r="E130" s="2">
        <v>1730000000</v>
      </c>
      <c r="F130" s="2">
        <v>2560000000</v>
      </c>
    </row>
    <row r="131" spans="1:6" x14ac:dyDescent="0.35">
      <c r="A131" s="1"/>
      <c r="B131" s="2"/>
      <c r="C131" s="2"/>
      <c r="D131" s="2"/>
      <c r="E131" s="2"/>
      <c r="F131" s="2"/>
    </row>
    <row r="132" spans="1:6" x14ac:dyDescent="0.35">
      <c r="A132" s="6" t="s">
        <v>71</v>
      </c>
      <c r="B132" s="2"/>
      <c r="C132" s="2"/>
      <c r="D132" s="2"/>
      <c r="E132" s="2"/>
      <c r="F132" s="2"/>
    </row>
    <row r="133" spans="1:6" x14ac:dyDescent="0.35">
      <c r="A133" s="4" t="s">
        <v>150</v>
      </c>
      <c r="B133" s="2">
        <v>-553640000</v>
      </c>
      <c r="C133" s="2">
        <v>-588000000</v>
      </c>
      <c r="D133" s="2">
        <v>-653000000</v>
      </c>
      <c r="E133" s="2">
        <v>-633000000</v>
      </c>
      <c r="F133" s="2">
        <v>-718000000</v>
      </c>
    </row>
    <row r="134" spans="1:6" x14ac:dyDescent="0.35">
      <c r="A134" s="4" t="s">
        <v>72</v>
      </c>
      <c r="B134" s="2">
        <v>-487430000</v>
      </c>
      <c r="C134" s="2">
        <v>-522000000</v>
      </c>
      <c r="D134" s="2">
        <v>-592000000</v>
      </c>
      <c r="E134" s="2">
        <v>-596000000</v>
      </c>
      <c r="F134" s="2">
        <v>-693000000</v>
      </c>
    </row>
    <row r="135" spans="1:6" x14ac:dyDescent="0.35">
      <c r="A135" s="4" t="s">
        <v>73</v>
      </c>
      <c r="B135" s="2">
        <v>-66210000</v>
      </c>
      <c r="C135" s="2">
        <v>-66000000</v>
      </c>
      <c r="D135" s="2">
        <v>-61000000</v>
      </c>
      <c r="E135" s="2">
        <v>-37000000</v>
      </c>
      <c r="F135" s="2">
        <v>-25000000</v>
      </c>
    </row>
    <row r="136" spans="1:6" x14ac:dyDescent="0.35">
      <c r="A136" s="4" t="s">
        <v>74</v>
      </c>
      <c r="B136" s="2">
        <v>-103420000</v>
      </c>
      <c r="C136" s="2">
        <v>-136000000</v>
      </c>
      <c r="D136" s="2">
        <v>-40000000</v>
      </c>
      <c r="E136" s="2">
        <v>-8410000000</v>
      </c>
      <c r="F136" s="2">
        <v>0</v>
      </c>
    </row>
    <row r="137" spans="1:6" x14ac:dyDescent="0.35">
      <c r="A137" s="4" t="s">
        <v>75</v>
      </c>
      <c r="B137" s="2">
        <v>0</v>
      </c>
      <c r="C137" s="2">
        <v>736000000</v>
      </c>
      <c r="D137" s="2">
        <v>0</v>
      </c>
      <c r="E137" s="2">
        <v>0</v>
      </c>
      <c r="F137" s="2">
        <v>158000000</v>
      </c>
    </row>
    <row r="138" spans="1:6" x14ac:dyDescent="0.35">
      <c r="A138" s="4" t="s">
        <v>76</v>
      </c>
      <c r="B138" s="2">
        <v>-137860000</v>
      </c>
      <c r="C138" s="2">
        <v>-225000000</v>
      </c>
      <c r="D138" s="2">
        <v>-171000000</v>
      </c>
      <c r="E138" s="2">
        <v>840000000</v>
      </c>
      <c r="F138" s="2">
        <v>-1000000</v>
      </c>
    </row>
    <row r="139" spans="1:6" x14ac:dyDescent="0.35">
      <c r="A139" s="4" t="s">
        <v>77</v>
      </c>
      <c r="B139" s="2">
        <v>-137860000</v>
      </c>
      <c r="C139" s="2">
        <v>-225000000</v>
      </c>
      <c r="D139" s="2">
        <v>-171000000</v>
      </c>
      <c r="E139" s="2">
        <v>0</v>
      </c>
      <c r="F139" s="2">
        <v>-1000000</v>
      </c>
    </row>
    <row r="140" spans="1:6" x14ac:dyDescent="0.35">
      <c r="A140" s="4" t="s">
        <v>78</v>
      </c>
      <c r="B140" s="2">
        <v>0</v>
      </c>
      <c r="C140" s="2">
        <v>0</v>
      </c>
      <c r="D140" s="2">
        <v>0</v>
      </c>
      <c r="E140" s="2">
        <v>840000000</v>
      </c>
      <c r="F140" s="2">
        <v>0</v>
      </c>
    </row>
    <row r="141" spans="1:6" x14ac:dyDescent="0.35">
      <c r="A141" s="4" t="s">
        <v>79</v>
      </c>
      <c r="B141" s="2">
        <v>-99210000</v>
      </c>
      <c r="C141" s="2">
        <v>-99000000</v>
      </c>
      <c r="D141" s="2">
        <v>-84000000</v>
      </c>
      <c r="E141" s="2">
        <v>-111000000</v>
      </c>
      <c r="F141" s="2">
        <v>-108000000</v>
      </c>
    </row>
    <row r="142" spans="1:6" x14ac:dyDescent="0.35">
      <c r="A142" s="4" t="s">
        <v>80</v>
      </c>
      <c r="B142" s="2">
        <v>60880000</v>
      </c>
      <c r="C142" s="2">
        <v>-211000000</v>
      </c>
      <c r="D142" s="2">
        <v>0</v>
      </c>
      <c r="E142" s="2">
        <v>0</v>
      </c>
      <c r="F142" s="2">
        <v>0</v>
      </c>
    </row>
    <row r="143" spans="1:6" x14ac:dyDescent="0.35">
      <c r="A143" s="4" t="s">
        <v>81</v>
      </c>
      <c r="B143" s="2">
        <v>-833250000</v>
      </c>
      <c r="C143" s="2">
        <v>-523000000</v>
      </c>
      <c r="D143" s="2">
        <v>-948000000</v>
      </c>
      <c r="E143" s="2">
        <v>-8320000000</v>
      </c>
      <c r="F143" s="2">
        <v>-669000000</v>
      </c>
    </row>
    <row r="144" spans="1:6" x14ac:dyDescent="0.35">
      <c r="A144" s="1"/>
      <c r="B144" s="2"/>
      <c r="C144" s="2"/>
      <c r="D144" s="2"/>
      <c r="E144" s="2"/>
      <c r="F144" s="2"/>
    </row>
    <row r="145" spans="1:6" x14ac:dyDescent="0.35">
      <c r="A145" s="6" t="s">
        <v>82</v>
      </c>
      <c r="B145" s="2"/>
      <c r="C145" s="2"/>
      <c r="D145" s="2"/>
      <c r="E145" s="2"/>
      <c r="F145" s="2"/>
    </row>
    <row r="146" spans="1:6" x14ac:dyDescent="0.35">
      <c r="A146" s="4" t="s">
        <v>151</v>
      </c>
      <c r="B146" s="2">
        <v>-367610000</v>
      </c>
      <c r="C146" s="2">
        <v>-386000000</v>
      </c>
      <c r="D146" s="2">
        <v>-421000000</v>
      </c>
      <c r="E146" s="2">
        <v>-485000000</v>
      </c>
      <c r="F146" s="2">
        <v>-562000000</v>
      </c>
    </row>
    <row r="147" spans="1:6" x14ac:dyDescent="0.35">
      <c r="A147" s="4" t="s">
        <v>83</v>
      </c>
      <c r="B147" s="2">
        <v>-367610000</v>
      </c>
      <c r="C147" s="2">
        <v>-386000000</v>
      </c>
      <c r="D147" s="2">
        <v>-421000000</v>
      </c>
      <c r="E147" s="2">
        <v>-485000000</v>
      </c>
      <c r="F147" s="2">
        <v>-562000000</v>
      </c>
    </row>
    <row r="148" spans="1:6" x14ac:dyDescent="0.35">
      <c r="A148" s="4" t="s">
        <v>84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</row>
    <row r="149" spans="1:6" x14ac:dyDescent="0.35">
      <c r="A149" s="4" t="s">
        <v>85</v>
      </c>
      <c r="B149" s="2">
        <v>-1460000000</v>
      </c>
      <c r="C149" s="2">
        <v>-406000000</v>
      </c>
      <c r="D149" s="2">
        <v>-400000000</v>
      </c>
      <c r="E149" s="2">
        <v>-27000000</v>
      </c>
      <c r="F149" s="2">
        <v>-32000000</v>
      </c>
    </row>
    <row r="150" spans="1:6" x14ac:dyDescent="0.35">
      <c r="A150" s="4" t="s">
        <v>86</v>
      </c>
      <c r="B150" s="2">
        <v>-1500000000</v>
      </c>
      <c r="C150" s="2">
        <v>-450000000</v>
      </c>
      <c r="D150" s="2">
        <v>-400000000</v>
      </c>
      <c r="E150" s="2">
        <v>-27000000</v>
      </c>
      <c r="F150" s="2">
        <v>-32000000</v>
      </c>
    </row>
    <row r="151" spans="1:6" x14ac:dyDescent="0.35">
      <c r="A151" s="4" t="s">
        <v>87</v>
      </c>
      <c r="B151" s="2">
        <v>35050000</v>
      </c>
      <c r="C151" s="2">
        <v>44000000</v>
      </c>
      <c r="D151" s="2">
        <v>0</v>
      </c>
      <c r="E151" s="2">
        <v>0</v>
      </c>
      <c r="F151" s="2">
        <v>0</v>
      </c>
    </row>
    <row r="152" spans="1:6" x14ac:dyDescent="0.35">
      <c r="A152" s="4" t="s">
        <v>88</v>
      </c>
      <c r="B152" s="2">
        <v>35050000</v>
      </c>
      <c r="C152" s="2">
        <v>44000000</v>
      </c>
      <c r="D152" s="2">
        <v>0</v>
      </c>
      <c r="E152" s="2">
        <v>0</v>
      </c>
      <c r="F152" s="2">
        <v>0</v>
      </c>
    </row>
    <row r="153" spans="1:6" x14ac:dyDescent="0.35">
      <c r="A153" s="4" t="s">
        <v>89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</row>
    <row r="154" spans="1:6" x14ac:dyDescent="0.35">
      <c r="A154" s="4" t="s">
        <v>90</v>
      </c>
      <c r="B154" s="2">
        <v>1450000000</v>
      </c>
      <c r="C154" s="2">
        <v>-199000000</v>
      </c>
      <c r="D154" s="2">
        <v>-4000000</v>
      </c>
      <c r="E154" s="2">
        <v>6660000000</v>
      </c>
      <c r="F154" s="2">
        <v>-1250000000</v>
      </c>
    </row>
    <row r="155" spans="1:6" x14ac:dyDescent="0.35">
      <c r="A155" s="4" t="s">
        <v>91</v>
      </c>
      <c r="B155" s="2">
        <v>0</v>
      </c>
      <c r="C155" s="2">
        <v>-199000000</v>
      </c>
      <c r="D155" s="2">
        <v>-4000000</v>
      </c>
      <c r="E155" s="2">
        <v>497000000</v>
      </c>
      <c r="F155" s="2">
        <v>-500000000</v>
      </c>
    </row>
    <row r="156" spans="1:6" x14ac:dyDescent="0.35">
      <c r="A156" s="4" t="s">
        <v>92</v>
      </c>
      <c r="B156" s="2">
        <v>1450000000</v>
      </c>
      <c r="C156" s="2">
        <v>0</v>
      </c>
      <c r="D156" s="2">
        <v>0</v>
      </c>
      <c r="E156" s="2">
        <v>6160000000</v>
      </c>
      <c r="F156" s="2">
        <v>-752000000</v>
      </c>
    </row>
    <row r="157" spans="1:6" x14ac:dyDescent="0.35">
      <c r="A157" s="4" t="s">
        <v>93</v>
      </c>
      <c r="B157" s="2">
        <v>1490000000</v>
      </c>
      <c r="C157" s="2">
        <v>0</v>
      </c>
      <c r="D157" s="2">
        <v>0</v>
      </c>
      <c r="E157" s="2">
        <v>6160000000</v>
      </c>
      <c r="F157" s="2">
        <v>0</v>
      </c>
    </row>
    <row r="158" spans="1:6" x14ac:dyDescent="0.35">
      <c r="A158" s="4" t="s">
        <v>94</v>
      </c>
      <c r="B158" s="2">
        <v>-42350000</v>
      </c>
      <c r="C158" s="2">
        <v>0</v>
      </c>
      <c r="D158" s="2">
        <v>0</v>
      </c>
      <c r="E158" s="2">
        <v>-6000000</v>
      </c>
      <c r="F158" s="2">
        <v>-752000000</v>
      </c>
    </row>
    <row r="159" spans="1:6" x14ac:dyDescent="0.35">
      <c r="A159" s="4" t="s">
        <v>95</v>
      </c>
      <c r="B159" s="2">
        <v>14850000</v>
      </c>
      <c r="C159" s="2">
        <v>23000000</v>
      </c>
      <c r="D159" s="2">
        <v>18000000</v>
      </c>
      <c r="E159" s="2">
        <v>47000000</v>
      </c>
      <c r="F159" s="2">
        <v>85000000</v>
      </c>
    </row>
    <row r="160" spans="1:6" x14ac:dyDescent="0.35">
      <c r="A160" s="4" t="s">
        <v>79</v>
      </c>
      <c r="B160" s="2">
        <v>0</v>
      </c>
      <c r="C160" s="2">
        <v>0</v>
      </c>
      <c r="D160" s="2">
        <v>-9000000</v>
      </c>
      <c r="E160" s="2">
        <v>0</v>
      </c>
      <c r="F160" s="2">
        <v>0</v>
      </c>
    </row>
    <row r="161" spans="1:6" x14ac:dyDescent="0.35">
      <c r="A161" s="4" t="s">
        <v>80</v>
      </c>
      <c r="B161" s="2">
        <v>14850000</v>
      </c>
      <c r="C161" s="2">
        <v>23000000</v>
      </c>
      <c r="D161" s="2">
        <v>27000000</v>
      </c>
      <c r="E161" s="2">
        <v>47000000</v>
      </c>
      <c r="F161" s="2">
        <v>85000000</v>
      </c>
    </row>
    <row r="162" spans="1:6" x14ac:dyDescent="0.35">
      <c r="A162" s="4" t="s">
        <v>96</v>
      </c>
      <c r="B162" s="2">
        <v>-370170000</v>
      </c>
      <c r="C162" s="2">
        <v>-968000000</v>
      </c>
      <c r="D162" s="2">
        <v>-807000000</v>
      </c>
      <c r="E162" s="2">
        <v>6190000000</v>
      </c>
      <c r="F162" s="2">
        <v>-1760000000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selection activeCell="E14" sqref="E14"/>
    </sheetView>
  </sheetViews>
  <sheetFormatPr defaultRowHeight="14.5" x14ac:dyDescent="0.35"/>
  <cols>
    <col min="15" max="15" width="11.453125" customWidth="1"/>
  </cols>
  <sheetData>
    <row r="1" spans="1:32" x14ac:dyDescent="0.35">
      <c r="A1" s="6" t="s">
        <v>31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35">
      <c r="A2" s="6">
        <v>2012</v>
      </c>
      <c r="B2" s="2">
        <v>7710000000</v>
      </c>
      <c r="C2" s="2">
        <v>3760000000</v>
      </c>
      <c r="D2" s="2">
        <v>3240000000</v>
      </c>
      <c r="E2" s="2">
        <v>510940000</v>
      </c>
      <c r="F2" s="2">
        <v>439500000</v>
      </c>
      <c r="G2" s="2">
        <v>71440000</v>
      </c>
      <c r="H2" s="2">
        <v>3950000000</v>
      </c>
      <c r="I2" s="2">
        <v>2390000000</v>
      </c>
      <c r="J2" s="2">
        <v>471760000</v>
      </c>
      <c r="K2" s="2">
        <v>1920000000</v>
      </c>
      <c r="L2" s="2">
        <v>0</v>
      </c>
      <c r="M2" s="2">
        <v>81000000</v>
      </c>
      <c r="N2" s="2">
        <v>1550000000</v>
      </c>
      <c r="O2" s="2">
        <v>-14310000</v>
      </c>
      <c r="P2" s="2">
        <v>50330000</v>
      </c>
      <c r="Q2" s="2">
        <v>12080000</v>
      </c>
      <c r="R2" s="2">
        <v>126790000</v>
      </c>
      <c r="S2" s="2">
        <v>161140000</v>
      </c>
      <c r="T2" s="2">
        <v>34350000</v>
      </c>
      <c r="U2" s="2">
        <v>1470000000</v>
      </c>
      <c r="V2" s="2">
        <v>362880000</v>
      </c>
      <c r="W2" s="2">
        <v>174010000</v>
      </c>
      <c r="X2" s="2">
        <v>241060000</v>
      </c>
      <c r="Y2" s="2">
        <v>-29280000</v>
      </c>
      <c r="Z2" s="2">
        <v>-22910000</v>
      </c>
      <c r="AA2" s="2">
        <v>0</v>
      </c>
      <c r="AB2" s="2">
        <v>0</v>
      </c>
      <c r="AC2" s="2">
        <v>0</v>
      </c>
      <c r="AD2" s="2">
        <v>1110000000</v>
      </c>
      <c r="AE2" s="2">
        <v>0</v>
      </c>
      <c r="AF2" s="2">
        <v>1110000000</v>
      </c>
    </row>
    <row r="3" spans="1:32" x14ac:dyDescent="0.35">
      <c r="A3" s="6">
        <v>2013</v>
      </c>
      <c r="B3" s="2">
        <v>8050000000</v>
      </c>
      <c r="C3" s="2">
        <v>3880000000</v>
      </c>
      <c r="D3" s="2">
        <v>3340000000</v>
      </c>
      <c r="E3" s="2">
        <v>546000000</v>
      </c>
      <c r="F3" s="2">
        <v>463000000</v>
      </c>
      <c r="G3" s="2">
        <v>83000000</v>
      </c>
      <c r="H3" s="2">
        <v>4170000000</v>
      </c>
      <c r="I3" s="2">
        <v>2550000000</v>
      </c>
      <c r="J3" s="2">
        <v>494000000</v>
      </c>
      <c r="K3" s="2">
        <v>2060000000</v>
      </c>
      <c r="L3" s="2">
        <v>0</v>
      </c>
      <c r="M3" s="2">
        <v>367000000</v>
      </c>
      <c r="N3" s="2">
        <v>1250000000</v>
      </c>
      <c r="O3" s="2">
        <v>4000000</v>
      </c>
      <c r="P3" s="2">
        <v>40000000</v>
      </c>
      <c r="Q3" s="2">
        <v>5000000</v>
      </c>
      <c r="R3" s="2">
        <v>138000000</v>
      </c>
      <c r="S3" s="2">
        <v>171000000</v>
      </c>
      <c r="T3" s="2">
        <v>33000000</v>
      </c>
      <c r="U3" s="2">
        <v>1170000000</v>
      </c>
      <c r="V3" s="2">
        <v>236000000</v>
      </c>
      <c r="W3" s="2">
        <v>206000000</v>
      </c>
      <c r="X3" s="2">
        <v>179000000</v>
      </c>
      <c r="Y3" s="2">
        <v>-152000000</v>
      </c>
      <c r="Z3" s="2">
        <v>3000000</v>
      </c>
      <c r="AA3" s="2">
        <v>0</v>
      </c>
      <c r="AB3" s="2">
        <v>0</v>
      </c>
      <c r="AC3" s="2">
        <v>0</v>
      </c>
      <c r="AD3" s="2">
        <v>929000000</v>
      </c>
      <c r="AE3" s="2">
        <v>0</v>
      </c>
      <c r="AF3" s="2">
        <v>929000000</v>
      </c>
    </row>
    <row r="4" spans="1:32" x14ac:dyDescent="0.35">
      <c r="A4" s="6">
        <v>2014</v>
      </c>
      <c r="B4" s="2">
        <v>8430000000</v>
      </c>
      <c r="C4" s="2">
        <v>4140000000</v>
      </c>
      <c r="D4" s="2">
        <v>3580000000</v>
      </c>
      <c r="E4" s="2">
        <v>562000000</v>
      </c>
      <c r="F4" s="2">
        <v>478000000</v>
      </c>
      <c r="G4" s="2">
        <v>84000000</v>
      </c>
      <c r="H4" s="2">
        <v>4290000000</v>
      </c>
      <c r="I4" s="2">
        <v>2550000000</v>
      </c>
      <c r="J4" s="2">
        <v>524000000</v>
      </c>
      <c r="K4" s="2">
        <v>2020000000</v>
      </c>
      <c r="L4" s="2">
        <v>0</v>
      </c>
      <c r="M4" s="2">
        <v>87000000</v>
      </c>
      <c r="N4" s="2">
        <v>1660000000</v>
      </c>
      <c r="O4" s="2">
        <v>-59000000</v>
      </c>
      <c r="P4" s="2">
        <v>46000000</v>
      </c>
      <c r="Q4" s="2">
        <v>13000000</v>
      </c>
      <c r="R4" s="2">
        <v>135000000</v>
      </c>
      <c r="S4" s="2">
        <v>167000000</v>
      </c>
      <c r="T4" s="2">
        <v>32000000</v>
      </c>
      <c r="U4" s="2">
        <v>1520000000</v>
      </c>
      <c r="V4" s="2">
        <v>337000000</v>
      </c>
      <c r="W4" s="2">
        <v>214000000</v>
      </c>
      <c r="X4" s="2">
        <v>217000000</v>
      </c>
      <c r="Y4" s="2">
        <v>-59000000</v>
      </c>
      <c r="Z4" s="2">
        <v>-35000000</v>
      </c>
      <c r="AA4" s="2">
        <v>0</v>
      </c>
      <c r="AB4" s="2">
        <v>0</v>
      </c>
      <c r="AC4" s="2">
        <v>0</v>
      </c>
      <c r="AD4" s="2">
        <v>1190000000</v>
      </c>
      <c r="AE4" s="2">
        <v>0</v>
      </c>
      <c r="AF4" s="2">
        <v>1190000000</v>
      </c>
    </row>
    <row r="5" spans="1:32" x14ac:dyDescent="0.35">
      <c r="A5" s="6">
        <v>2015</v>
      </c>
      <c r="B5" s="2">
        <v>10280000000</v>
      </c>
      <c r="C5" s="2">
        <v>5590000000</v>
      </c>
      <c r="D5" s="2">
        <v>4700000000</v>
      </c>
      <c r="E5" s="2">
        <v>891000000</v>
      </c>
      <c r="F5" s="2">
        <v>545000000</v>
      </c>
      <c r="G5" s="2">
        <v>346000000</v>
      </c>
      <c r="H5" s="2">
        <v>4700000000</v>
      </c>
      <c r="I5" s="2">
        <v>3180000000</v>
      </c>
      <c r="J5" s="2">
        <v>632000000</v>
      </c>
      <c r="K5" s="2">
        <v>2550000000</v>
      </c>
      <c r="L5" s="2">
        <v>0</v>
      </c>
      <c r="M5" s="2">
        <v>487000000</v>
      </c>
      <c r="N5" s="2">
        <v>1030000000</v>
      </c>
      <c r="O5" s="2">
        <v>67000000</v>
      </c>
      <c r="P5" s="2">
        <v>15000000</v>
      </c>
      <c r="Q5" s="2">
        <v>9000000</v>
      </c>
      <c r="R5" s="2">
        <v>377000000</v>
      </c>
      <c r="S5" s="2">
        <v>407000000</v>
      </c>
      <c r="T5" s="2">
        <v>30000000</v>
      </c>
      <c r="U5" s="2">
        <v>739000000</v>
      </c>
      <c r="V5" s="2">
        <v>44000000</v>
      </c>
      <c r="W5" s="2">
        <v>65000000</v>
      </c>
      <c r="X5" s="2">
        <v>253000000</v>
      </c>
      <c r="Y5" s="2">
        <v>-238000000</v>
      </c>
      <c r="Z5" s="2">
        <v>-36000000</v>
      </c>
      <c r="AA5" s="2">
        <v>0</v>
      </c>
      <c r="AB5" s="2">
        <v>0</v>
      </c>
      <c r="AC5" s="2">
        <v>0</v>
      </c>
      <c r="AD5" s="2">
        <v>695000000</v>
      </c>
      <c r="AE5" s="2">
        <v>0</v>
      </c>
      <c r="AF5" s="2">
        <v>695000000</v>
      </c>
    </row>
    <row r="6" spans="1:32" x14ac:dyDescent="0.35">
      <c r="A6" s="6">
        <v>2016</v>
      </c>
      <c r="B6" s="2">
        <v>12480000000</v>
      </c>
      <c r="C6" s="2">
        <v>6490000000</v>
      </c>
      <c r="D6" s="2">
        <v>5380000000</v>
      </c>
      <c r="E6" s="2">
        <v>1110000000</v>
      </c>
      <c r="F6" s="2">
        <v>562000000</v>
      </c>
      <c r="G6" s="2">
        <v>552000000</v>
      </c>
      <c r="H6" s="2">
        <v>5990000000</v>
      </c>
      <c r="I6" s="2">
        <v>3830000000</v>
      </c>
      <c r="J6" s="2">
        <v>828000000</v>
      </c>
      <c r="K6" s="2">
        <v>3010000000</v>
      </c>
      <c r="L6" s="2">
        <v>0</v>
      </c>
      <c r="M6" s="2">
        <v>731000000</v>
      </c>
      <c r="N6" s="2">
        <v>1430000000</v>
      </c>
      <c r="O6" s="2">
        <v>25000000</v>
      </c>
      <c r="P6" s="2">
        <v>21000000</v>
      </c>
      <c r="Q6" s="2">
        <v>8000000</v>
      </c>
      <c r="R6" s="2">
        <v>407000000</v>
      </c>
      <c r="S6" s="2">
        <v>437000000</v>
      </c>
      <c r="T6" s="2">
        <v>30000000</v>
      </c>
      <c r="U6" s="2">
        <v>1070000000</v>
      </c>
      <c r="V6" s="2">
        <v>98000000</v>
      </c>
      <c r="W6" s="2">
        <v>331000000</v>
      </c>
      <c r="X6" s="2">
        <v>286000000</v>
      </c>
      <c r="Y6" s="2">
        <v>-441000000</v>
      </c>
      <c r="Z6" s="2">
        <v>-78000000</v>
      </c>
      <c r="AA6" s="2">
        <v>0</v>
      </c>
      <c r="AB6" s="2">
        <v>0</v>
      </c>
      <c r="AC6" s="2">
        <v>0</v>
      </c>
      <c r="AD6" s="2">
        <v>976000000</v>
      </c>
      <c r="AE6" s="2">
        <v>0</v>
      </c>
      <c r="AF6" s="2">
        <v>976000000</v>
      </c>
    </row>
    <row r="7" spans="1:32" x14ac:dyDescent="0.35">
      <c r="A7" s="3" t="s">
        <v>166</v>
      </c>
      <c r="B7" s="7">
        <f t="shared" ref="B7:AF7" si="0">AVERAGE(B2:B6)</f>
        <v>9390000000</v>
      </c>
      <c r="C7" s="7">
        <f t="shared" si="0"/>
        <v>4772000000</v>
      </c>
      <c r="D7" s="7">
        <f t="shared" si="0"/>
        <v>4048000000</v>
      </c>
      <c r="E7" s="7">
        <f t="shared" si="0"/>
        <v>723988000</v>
      </c>
      <c r="F7" s="7">
        <f t="shared" si="0"/>
        <v>497500000</v>
      </c>
      <c r="G7" s="7">
        <f t="shared" si="0"/>
        <v>227288000</v>
      </c>
      <c r="H7" s="7">
        <f t="shared" si="0"/>
        <v>4620000000</v>
      </c>
      <c r="I7" s="7">
        <f t="shared" si="0"/>
        <v>2900000000</v>
      </c>
      <c r="J7" s="7">
        <f t="shared" si="0"/>
        <v>589952000</v>
      </c>
      <c r="K7" s="7">
        <f t="shared" si="0"/>
        <v>2312000000</v>
      </c>
      <c r="L7" s="7">
        <f t="shared" si="0"/>
        <v>0</v>
      </c>
      <c r="M7" s="7">
        <f t="shared" si="0"/>
        <v>350600000</v>
      </c>
      <c r="N7" s="7">
        <f t="shared" si="0"/>
        <v>1384000000</v>
      </c>
      <c r="O7" s="7">
        <f t="shared" si="0"/>
        <v>4538000</v>
      </c>
      <c r="P7" s="7">
        <f t="shared" si="0"/>
        <v>34466000</v>
      </c>
      <c r="Q7" s="7">
        <f t="shared" si="0"/>
        <v>9416000</v>
      </c>
      <c r="R7" s="7">
        <f t="shared" si="0"/>
        <v>236758000</v>
      </c>
      <c r="S7" s="7">
        <f t="shared" si="0"/>
        <v>268628000</v>
      </c>
      <c r="T7" s="7">
        <f t="shared" si="0"/>
        <v>31870000</v>
      </c>
      <c r="U7" s="7">
        <f t="shared" si="0"/>
        <v>1193800000</v>
      </c>
      <c r="V7" s="7">
        <f t="shared" si="0"/>
        <v>215576000</v>
      </c>
      <c r="W7" s="7">
        <f t="shared" si="0"/>
        <v>198002000</v>
      </c>
      <c r="X7" s="7">
        <f t="shared" si="0"/>
        <v>235212000</v>
      </c>
      <c r="Y7" s="7">
        <f t="shared" si="0"/>
        <v>-183856000</v>
      </c>
      <c r="Z7" s="7">
        <f t="shared" si="0"/>
        <v>-33782000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980000000</v>
      </c>
      <c r="AE7" s="7">
        <f t="shared" si="0"/>
        <v>0</v>
      </c>
      <c r="AF7" s="7">
        <f t="shared" si="0"/>
        <v>980000000</v>
      </c>
    </row>
    <row r="8" spans="1:32" x14ac:dyDescent="0.35">
      <c r="A8" s="3" t="s">
        <v>167</v>
      </c>
      <c r="B8" s="3">
        <f>VAR(B2:B6)</f>
        <v>3.9699499999999918E+18</v>
      </c>
      <c r="C8" s="3">
        <f t="shared" ref="C8:AF8" si="1">VAR(C2:C6)</f>
        <v>1.45997E+18</v>
      </c>
      <c r="D8" s="3">
        <f t="shared" si="1"/>
        <v>8.9312E+17</v>
      </c>
      <c r="E8" s="3">
        <f t="shared" si="1"/>
        <v>7.005189072E+16</v>
      </c>
      <c r="F8" s="3">
        <f t="shared" si="1"/>
        <v>2837750000000000</v>
      </c>
      <c r="G8" s="3">
        <f t="shared" si="1"/>
        <v>4.629237472E+16</v>
      </c>
      <c r="H8" s="3">
        <f t="shared" si="1"/>
        <v>6.609E+17</v>
      </c>
      <c r="I8" s="3">
        <f t="shared" si="1"/>
        <v>3.621E+17</v>
      </c>
      <c r="J8" s="3">
        <f t="shared" si="1"/>
        <v>2.149017152E+16</v>
      </c>
      <c r="K8" s="3">
        <f t="shared" si="1"/>
        <v>2.1157E+17</v>
      </c>
      <c r="L8" s="3">
        <f t="shared" si="1"/>
        <v>0</v>
      </c>
      <c r="M8" s="3">
        <f t="shared" si="1"/>
        <v>7.64368E+16</v>
      </c>
      <c r="N8" s="3">
        <f t="shared" si="1"/>
        <v>6.228E+16</v>
      </c>
      <c r="O8" s="3">
        <f t="shared" si="1"/>
        <v>2178202220000000</v>
      </c>
      <c r="P8" s="3">
        <f t="shared" si="1"/>
        <v>243895780000000</v>
      </c>
      <c r="Q8" s="3">
        <f t="shared" si="1"/>
        <v>10405280000000</v>
      </c>
      <c r="R8" s="3">
        <f t="shared" si="1"/>
        <v>2.021273782E+16</v>
      </c>
      <c r="S8" s="3">
        <f t="shared" si="1"/>
        <v>1.972727192E+16</v>
      </c>
      <c r="T8" s="3">
        <f t="shared" si="1"/>
        <v>3609500000000</v>
      </c>
      <c r="U8" s="3">
        <f t="shared" si="1"/>
        <v>1.013572E+17</v>
      </c>
      <c r="V8" s="3">
        <f t="shared" si="1"/>
        <v>2.003045888E+16</v>
      </c>
      <c r="W8" s="3">
        <f t="shared" si="1"/>
        <v>9068380020000000</v>
      </c>
      <c r="X8" s="3">
        <f t="shared" si="1"/>
        <v>1605374720000000</v>
      </c>
      <c r="Y8" s="3">
        <f t="shared" si="1"/>
        <v>2.738804368E+16</v>
      </c>
      <c r="Z8" s="3">
        <f t="shared" si="1"/>
        <v>858187620000000</v>
      </c>
      <c r="AA8" s="3">
        <f t="shared" si="1"/>
        <v>0</v>
      </c>
      <c r="AB8" s="3">
        <f t="shared" si="1"/>
        <v>0</v>
      </c>
      <c r="AC8" s="3">
        <f t="shared" si="1"/>
        <v>0</v>
      </c>
      <c r="AD8" s="3">
        <f t="shared" si="1"/>
        <v>3.62105E+16</v>
      </c>
      <c r="AE8" s="3">
        <f t="shared" si="1"/>
        <v>0</v>
      </c>
      <c r="AF8" s="3">
        <f t="shared" si="1"/>
        <v>3.62105E+16</v>
      </c>
    </row>
    <row r="9" spans="1:32" x14ac:dyDescent="0.35">
      <c r="A9" s="3" t="s">
        <v>168</v>
      </c>
      <c r="B9" s="3">
        <f>_xlfn.STDEV.P(B2:B6)</f>
        <v>1782122330.2568192</v>
      </c>
      <c r="C9" s="3">
        <f t="shared" ref="C9:AF9" si="2">_xlfn.STDEV.P(C2:C6)</f>
        <v>1080729383.3333123</v>
      </c>
      <c r="D9" s="3">
        <f t="shared" si="2"/>
        <v>845278652.27982664</v>
      </c>
      <c r="E9" s="3">
        <f t="shared" si="2"/>
        <v>236730886.4005709</v>
      </c>
      <c r="F9" s="3">
        <f t="shared" si="2"/>
        <v>47646615.829458445</v>
      </c>
      <c r="G9" s="3">
        <f t="shared" si="2"/>
        <v>192441938.71399239</v>
      </c>
      <c r="H9" s="3">
        <f t="shared" si="2"/>
        <v>727131349.89491415</v>
      </c>
      <c r="I9" s="3">
        <f t="shared" si="2"/>
        <v>538219286.16503513</v>
      </c>
      <c r="J9" s="3">
        <f t="shared" si="2"/>
        <v>131118790.47642256</v>
      </c>
      <c r="K9" s="3">
        <f t="shared" si="2"/>
        <v>411407340.72206342</v>
      </c>
      <c r="L9" s="3">
        <f t="shared" si="2"/>
        <v>0</v>
      </c>
      <c r="M9" s="3">
        <f t="shared" si="2"/>
        <v>247284128.07942203</v>
      </c>
      <c r="N9" s="3">
        <f t="shared" si="2"/>
        <v>223212902.85285929</v>
      </c>
      <c r="O9" s="3">
        <f t="shared" si="2"/>
        <v>41744002.874664523</v>
      </c>
      <c r="P9" s="3">
        <f t="shared" si="2"/>
        <v>13968415.228650672</v>
      </c>
      <c r="Q9" s="3">
        <f t="shared" si="2"/>
        <v>2885173.1317201746</v>
      </c>
      <c r="R9" s="3">
        <f t="shared" si="2"/>
        <v>127162062.95904452</v>
      </c>
      <c r="S9" s="3">
        <f t="shared" si="2"/>
        <v>125625704.1214098</v>
      </c>
      <c r="T9" s="3">
        <f t="shared" si="2"/>
        <v>1699293.9710362065</v>
      </c>
      <c r="U9" s="3">
        <f t="shared" si="2"/>
        <v>284755614.51883584</v>
      </c>
      <c r="V9" s="3">
        <f t="shared" si="2"/>
        <v>126587389.19813459</v>
      </c>
      <c r="W9" s="3">
        <f t="shared" si="2"/>
        <v>85174550.283520728</v>
      </c>
      <c r="X9" s="3">
        <f t="shared" si="2"/>
        <v>35837128.456392817</v>
      </c>
      <c r="Y9" s="3">
        <f t="shared" si="2"/>
        <v>148021738.07924294</v>
      </c>
      <c r="Z9" s="3">
        <f t="shared" si="2"/>
        <v>26202100.984463058</v>
      </c>
      <c r="AA9" s="3">
        <f t="shared" si="2"/>
        <v>0</v>
      </c>
      <c r="AB9" s="3">
        <f t="shared" si="2"/>
        <v>0</v>
      </c>
      <c r="AC9" s="3">
        <f t="shared" si="2"/>
        <v>0</v>
      </c>
      <c r="AD9" s="3">
        <f t="shared" si="2"/>
        <v>170201057.5760327</v>
      </c>
      <c r="AE9" s="3">
        <f t="shared" si="2"/>
        <v>0</v>
      </c>
      <c r="AF9" s="3">
        <f t="shared" si="2"/>
        <v>170201057.5760327</v>
      </c>
    </row>
    <row r="10" spans="1:32" x14ac:dyDescent="0.35">
      <c r="A10" s="3" t="s">
        <v>169</v>
      </c>
      <c r="B10" s="7">
        <f>MIN(B2:B6)</f>
        <v>7710000000</v>
      </c>
      <c r="C10" s="7">
        <f t="shared" ref="C10:AF10" si="3">MIN(C2:C6)</f>
        <v>3760000000</v>
      </c>
      <c r="D10" s="7">
        <f t="shared" si="3"/>
        <v>3240000000</v>
      </c>
      <c r="E10" s="7">
        <f t="shared" si="3"/>
        <v>510940000</v>
      </c>
      <c r="F10" s="7">
        <f t="shared" si="3"/>
        <v>439500000</v>
      </c>
      <c r="G10" s="7">
        <f t="shared" si="3"/>
        <v>71440000</v>
      </c>
      <c r="H10" s="7">
        <f t="shared" si="3"/>
        <v>3950000000</v>
      </c>
      <c r="I10" s="7">
        <f t="shared" si="3"/>
        <v>2390000000</v>
      </c>
      <c r="J10" s="7">
        <f t="shared" si="3"/>
        <v>471760000</v>
      </c>
      <c r="K10" s="7">
        <f t="shared" si="3"/>
        <v>1920000000</v>
      </c>
      <c r="L10" s="7">
        <f t="shared" si="3"/>
        <v>0</v>
      </c>
      <c r="M10" s="7">
        <f t="shared" si="3"/>
        <v>81000000</v>
      </c>
      <c r="N10" s="7">
        <f t="shared" si="3"/>
        <v>1030000000</v>
      </c>
      <c r="O10" s="7">
        <f t="shared" si="3"/>
        <v>-59000000</v>
      </c>
      <c r="P10" s="7">
        <f t="shared" si="3"/>
        <v>15000000</v>
      </c>
      <c r="Q10" s="7">
        <f t="shared" si="3"/>
        <v>5000000</v>
      </c>
      <c r="R10" s="7">
        <f t="shared" si="3"/>
        <v>126790000</v>
      </c>
      <c r="S10" s="7">
        <f t="shared" si="3"/>
        <v>161140000</v>
      </c>
      <c r="T10" s="7">
        <f t="shared" si="3"/>
        <v>30000000</v>
      </c>
      <c r="U10" s="7">
        <f t="shared" si="3"/>
        <v>739000000</v>
      </c>
      <c r="V10" s="7">
        <f t="shared" si="3"/>
        <v>44000000</v>
      </c>
      <c r="W10" s="7">
        <f t="shared" si="3"/>
        <v>65000000</v>
      </c>
      <c r="X10" s="7">
        <f t="shared" si="3"/>
        <v>179000000</v>
      </c>
      <c r="Y10" s="7">
        <f t="shared" si="3"/>
        <v>-441000000</v>
      </c>
      <c r="Z10" s="7">
        <f t="shared" si="3"/>
        <v>-78000000</v>
      </c>
      <c r="AA10" s="7">
        <f t="shared" si="3"/>
        <v>0</v>
      </c>
      <c r="AB10" s="7">
        <f t="shared" si="3"/>
        <v>0</v>
      </c>
      <c r="AC10" s="7">
        <f t="shared" si="3"/>
        <v>0</v>
      </c>
      <c r="AD10" s="7">
        <f t="shared" si="3"/>
        <v>695000000</v>
      </c>
      <c r="AE10" s="7">
        <f t="shared" si="3"/>
        <v>0</v>
      </c>
      <c r="AF10" s="7">
        <f t="shared" si="3"/>
        <v>695000000</v>
      </c>
    </row>
    <row r="11" spans="1:32" x14ac:dyDescent="0.35">
      <c r="A11" s="3" t="s">
        <v>170</v>
      </c>
      <c r="B11" s="7">
        <f>MAX(B2:B6)</f>
        <v>12480000000</v>
      </c>
      <c r="C11" s="7">
        <f t="shared" ref="C11:AF11" si="4">MAX(C2:C6)</f>
        <v>6490000000</v>
      </c>
      <c r="D11" s="7">
        <f t="shared" si="4"/>
        <v>5380000000</v>
      </c>
      <c r="E11" s="7">
        <f t="shared" si="4"/>
        <v>1110000000</v>
      </c>
      <c r="F11" s="7">
        <f t="shared" si="4"/>
        <v>562000000</v>
      </c>
      <c r="G11" s="7">
        <f t="shared" si="4"/>
        <v>552000000</v>
      </c>
      <c r="H11" s="7">
        <f t="shared" si="4"/>
        <v>5990000000</v>
      </c>
      <c r="I11" s="7">
        <f t="shared" si="4"/>
        <v>3830000000</v>
      </c>
      <c r="J11" s="7">
        <f t="shared" si="4"/>
        <v>828000000</v>
      </c>
      <c r="K11" s="7">
        <f t="shared" si="4"/>
        <v>3010000000</v>
      </c>
      <c r="L11" s="7">
        <f t="shared" si="4"/>
        <v>0</v>
      </c>
      <c r="M11" s="7">
        <f t="shared" si="4"/>
        <v>731000000</v>
      </c>
      <c r="N11" s="7">
        <f t="shared" si="4"/>
        <v>1660000000</v>
      </c>
      <c r="O11" s="7">
        <f t="shared" si="4"/>
        <v>67000000</v>
      </c>
      <c r="P11" s="7">
        <f t="shared" si="4"/>
        <v>50330000</v>
      </c>
      <c r="Q11" s="7">
        <f t="shared" si="4"/>
        <v>13000000</v>
      </c>
      <c r="R11" s="7">
        <f t="shared" si="4"/>
        <v>407000000</v>
      </c>
      <c r="S11" s="7">
        <f t="shared" si="4"/>
        <v>437000000</v>
      </c>
      <c r="T11" s="7">
        <f t="shared" si="4"/>
        <v>34350000</v>
      </c>
      <c r="U11" s="7">
        <f t="shared" si="4"/>
        <v>1520000000</v>
      </c>
      <c r="V11" s="7">
        <f t="shared" si="4"/>
        <v>362880000</v>
      </c>
      <c r="W11" s="7">
        <f t="shared" si="4"/>
        <v>331000000</v>
      </c>
      <c r="X11" s="7">
        <f t="shared" si="4"/>
        <v>286000000</v>
      </c>
      <c r="Y11" s="7">
        <f t="shared" si="4"/>
        <v>-29280000</v>
      </c>
      <c r="Z11" s="7">
        <f t="shared" si="4"/>
        <v>3000000</v>
      </c>
      <c r="AA11" s="7">
        <f t="shared" si="4"/>
        <v>0</v>
      </c>
      <c r="AB11" s="7">
        <f t="shared" si="4"/>
        <v>0</v>
      </c>
      <c r="AC11" s="7">
        <f t="shared" si="4"/>
        <v>0</v>
      </c>
      <c r="AD11" s="7">
        <f t="shared" si="4"/>
        <v>1190000000</v>
      </c>
      <c r="AE11" s="7">
        <f t="shared" si="4"/>
        <v>0</v>
      </c>
      <c r="AF11" s="7">
        <f t="shared" si="4"/>
        <v>1190000000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62"/>
  <sheetViews>
    <sheetView topLeftCell="C183" workbookViewId="0">
      <selection activeCell="P151" sqref="P151"/>
    </sheetView>
  </sheetViews>
  <sheetFormatPr defaultRowHeight="14.5" x14ac:dyDescent="0.35"/>
  <cols>
    <col min="1" max="1" width="35.26953125" customWidth="1"/>
    <col min="2" max="2" width="18.81640625" customWidth="1"/>
    <col min="3" max="3" width="19" customWidth="1"/>
    <col min="4" max="4" width="19.54296875" customWidth="1"/>
    <col min="5" max="5" width="18.26953125" customWidth="1"/>
    <col min="6" max="6" width="19.453125" customWidth="1"/>
    <col min="7" max="7" width="8.7265625" customWidth="1"/>
  </cols>
  <sheetData>
    <row r="1" spans="1:6" x14ac:dyDescent="0.35">
      <c r="A1" s="5" t="s">
        <v>32</v>
      </c>
    </row>
    <row r="2" spans="1:6" x14ac:dyDescent="0.35">
      <c r="A2" s="1"/>
    </row>
    <row r="3" spans="1:6" x14ac:dyDescent="0.35">
      <c r="A3" s="6" t="s">
        <v>31</v>
      </c>
      <c r="B3" s="6">
        <v>2012</v>
      </c>
      <c r="C3" s="6">
        <v>2013</v>
      </c>
      <c r="D3" s="6">
        <v>2014</v>
      </c>
      <c r="E3" s="6">
        <v>2015</v>
      </c>
      <c r="F3" s="6">
        <v>2016</v>
      </c>
    </row>
    <row r="4" spans="1:6" x14ac:dyDescent="0.35">
      <c r="A4" s="4" t="s">
        <v>0</v>
      </c>
      <c r="B4" s="2">
        <v>17620000000</v>
      </c>
      <c r="C4" s="2">
        <v>16390000000</v>
      </c>
      <c r="D4" s="2">
        <v>15880000000</v>
      </c>
      <c r="E4" s="2">
        <v>16560000000</v>
      </c>
      <c r="F4" s="2">
        <v>19430000000</v>
      </c>
    </row>
    <row r="5" spans="1:6" x14ac:dyDescent="0.35">
      <c r="A5" s="4" t="s">
        <v>1</v>
      </c>
      <c r="B5" s="2">
        <v>4460000000</v>
      </c>
      <c r="C5" s="2">
        <v>4680000000</v>
      </c>
      <c r="D5" s="2">
        <v>3740000000</v>
      </c>
      <c r="E5" s="2">
        <v>3750000000</v>
      </c>
      <c r="F5" s="2">
        <v>4930000000</v>
      </c>
    </row>
    <row r="6" spans="1:6" x14ac:dyDescent="0.35">
      <c r="A6" s="4" t="s">
        <v>2</v>
      </c>
      <c r="B6" s="2">
        <v>3470000000</v>
      </c>
      <c r="C6" s="2">
        <v>3360000000</v>
      </c>
      <c r="D6" s="2">
        <v>2910000000</v>
      </c>
      <c r="E6" s="2">
        <v>3070000000</v>
      </c>
      <c r="F6" s="2">
        <v>4310000000</v>
      </c>
    </row>
    <row r="7" spans="1:6" x14ac:dyDescent="0.35">
      <c r="A7" s="4" t="s">
        <v>3</v>
      </c>
      <c r="B7" s="2">
        <v>989000000</v>
      </c>
      <c r="C7" s="2">
        <v>1310000000</v>
      </c>
      <c r="D7" s="2">
        <v>829000000</v>
      </c>
      <c r="E7" s="2">
        <v>683000000</v>
      </c>
      <c r="F7" s="2">
        <v>626000000</v>
      </c>
    </row>
    <row r="8" spans="1:6" x14ac:dyDescent="0.35">
      <c r="A8" s="4" t="s">
        <v>4</v>
      </c>
      <c r="B8" s="2">
        <v>382000000</v>
      </c>
      <c r="C8" s="2">
        <v>453000000</v>
      </c>
      <c r="D8" s="2">
        <v>543000000</v>
      </c>
      <c r="E8" s="2">
        <v>500000000</v>
      </c>
      <c r="F8" s="2">
        <v>448000000</v>
      </c>
    </row>
    <row r="9" spans="1:6" x14ac:dyDescent="0.35">
      <c r="A9" s="4" t="s">
        <v>5</v>
      </c>
      <c r="B9" s="2">
        <v>607000000</v>
      </c>
      <c r="C9" s="2">
        <v>858000000</v>
      </c>
      <c r="D9" s="2">
        <v>286000000</v>
      </c>
      <c r="E9" s="2">
        <v>183000000</v>
      </c>
      <c r="F9" s="2">
        <v>178000000</v>
      </c>
    </row>
    <row r="10" spans="1:6" x14ac:dyDescent="0.35">
      <c r="A10" s="4" t="s">
        <v>6</v>
      </c>
      <c r="B10" s="2">
        <v>13160000000</v>
      </c>
      <c r="C10" s="2">
        <v>11710000000</v>
      </c>
      <c r="D10" s="2">
        <v>12140000000</v>
      </c>
      <c r="E10" s="2">
        <v>12810000000</v>
      </c>
      <c r="F10" s="2">
        <v>14500000000</v>
      </c>
    </row>
    <row r="11" spans="1:6" x14ac:dyDescent="0.35">
      <c r="A11" s="4" t="s">
        <v>7</v>
      </c>
      <c r="B11" s="2">
        <v>8920000000</v>
      </c>
      <c r="C11" s="2">
        <v>8670000000</v>
      </c>
      <c r="D11" s="2">
        <v>8870000000</v>
      </c>
      <c r="E11" s="2">
        <v>8870000000</v>
      </c>
      <c r="F11" s="2">
        <v>9320000000</v>
      </c>
    </row>
    <row r="12" spans="1:6" x14ac:dyDescent="0.35">
      <c r="A12" s="4" t="s">
        <v>8</v>
      </c>
      <c r="B12" s="2">
        <v>3900000000</v>
      </c>
      <c r="C12" s="2">
        <v>3730000000</v>
      </c>
      <c r="D12" s="2">
        <v>4040000000</v>
      </c>
      <c r="E12" s="2">
        <v>4040000000</v>
      </c>
      <c r="F12" s="2">
        <v>4410000000</v>
      </c>
    </row>
    <row r="13" spans="1:6" x14ac:dyDescent="0.35">
      <c r="A13" s="4" t="s">
        <v>9</v>
      </c>
      <c r="B13" s="2">
        <v>5020000000</v>
      </c>
      <c r="C13" s="2">
        <v>4940000000</v>
      </c>
      <c r="D13" s="2">
        <v>4820000000</v>
      </c>
      <c r="E13" s="2">
        <v>4830000000</v>
      </c>
      <c r="F13" s="2">
        <v>4910000000</v>
      </c>
    </row>
    <row r="14" spans="1:6" x14ac:dyDescent="0.35">
      <c r="A14" s="4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4" t="s">
        <v>11</v>
      </c>
      <c r="B15" s="2">
        <v>2300000000</v>
      </c>
      <c r="C15" s="2">
        <v>246000000</v>
      </c>
      <c r="D15" s="2">
        <v>1730000000</v>
      </c>
      <c r="E15" s="2">
        <v>2550000000</v>
      </c>
      <c r="F15" s="2">
        <v>868000000</v>
      </c>
    </row>
    <row r="16" spans="1:6" x14ac:dyDescent="0.35">
      <c r="A16" s="4" t="s">
        <v>12</v>
      </c>
      <c r="B16" s="2">
        <v>1940000000</v>
      </c>
      <c r="C16" s="2">
        <v>2790000000</v>
      </c>
      <c r="D16" s="2">
        <v>1540000000</v>
      </c>
      <c r="E16" s="2">
        <v>1390000000</v>
      </c>
      <c r="F16" s="2">
        <v>4310000000</v>
      </c>
    </row>
    <row r="17" spans="1:6" x14ac:dyDescent="0.35">
      <c r="A17" s="4" t="s">
        <v>13</v>
      </c>
      <c r="B17" s="2">
        <v>298000000</v>
      </c>
      <c r="C17" s="2">
        <v>26000000</v>
      </c>
      <c r="D17" s="2">
        <v>836000000</v>
      </c>
      <c r="E17" s="2">
        <v>687000000</v>
      </c>
      <c r="F17" s="2">
        <v>1590000000</v>
      </c>
    </row>
    <row r="18" spans="1:6" x14ac:dyDescent="0.35">
      <c r="A18" s="4" t="s">
        <v>14</v>
      </c>
      <c r="B18" s="2">
        <v>106000000</v>
      </c>
      <c r="C18" s="2">
        <v>104000000</v>
      </c>
      <c r="D18" s="2">
        <v>101000000</v>
      </c>
      <c r="E18" s="2">
        <v>101000000</v>
      </c>
      <c r="F18" s="2">
        <v>105000000</v>
      </c>
    </row>
    <row r="19" spans="1:6" x14ac:dyDescent="0.35">
      <c r="A19" s="4" t="s">
        <v>15</v>
      </c>
      <c r="B19" s="2">
        <v>183000000</v>
      </c>
      <c r="C19" s="2">
        <v>166000000</v>
      </c>
      <c r="D19" s="2">
        <v>107000000</v>
      </c>
      <c r="E19" s="2">
        <v>83000000</v>
      </c>
      <c r="F19" s="2">
        <v>77000000</v>
      </c>
    </row>
    <row r="20" spans="1:6" x14ac:dyDescent="0.35">
      <c r="A20" s="4" t="s">
        <v>16</v>
      </c>
      <c r="B20" s="2">
        <v>182000000</v>
      </c>
      <c r="C20" s="2">
        <v>199000000</v>
      </c>
      <c r="D20" s="2">
        <v>203000000</v>
      </c>
      <c r="E20" s="2">
        <v>184000000</v>
      </c>
      <c r="F20" s="2">
        <v>167000000</v>
      </c>
    </row>
    <row r="21" spans="1:6" x14ac:dyDescent="0.35">
      <c r="A21" s="4" t="s">
        <v>17</v>
      </c>
      <c r="B21" s="2">
        <v>182000000</v>
      </c>
      <c r="C21" s="2">
        <v>199000000</v>
      </c>
      <c r="D21" s="2">
        <v>206000000</v>
      </c>
      <c r="E21" s="2">
        <v>186000000</v>
      </c>
      <c r="F21" s="2">
        <v>177000000</v>
      </c>
    </row>
    <row r="22" spans="1:6" x14ac:dyDescent="0.35">
      <c r="A22" s="4" t="s">
        <v>18</v>
      </c>
      <c r="B22" s="2">
        <v>0</v>
      </c>
      <c r="C22" s="2">
        <v>0</v>
      </c>
      <c r="D22" s="2">
        <v>3000000</v>
      </c>
      <c r="E22" s="2">
        <v>2000000</v>
      </c>
      <c r="F22" s="2">
        <v>10000000</v>
      </c>
    </row>
    <row r="23" spans="1:6" x14ac:dyDescent="0.35">
      <c r="A23" s="4" t="s">
        <v>19</v>
      </c>
      <c r="B23" s="2">
        <v>2340000000</v>
      </c>
      <c r="C23" s="2">
        <v>2890000000</v>
      </c>
      <c r="D23" s="2">
        <v>2380000000</v>
      </c>
      <c r="E23" s="2">
        <v>2080000000</v>
      </c>
      <c r="F23" s="2">
        <v>5920000000</v>
      </c>
    </row>
    <row r="24" spans="1:6" x14ac:dyDescent="0.35">
      <c r="A24" s="4" t="s">
        <v>20</v>
      </c>
      <c r="B24" s="2">
        <v>-161000000</v>
      </c>
      <c r="C24" s="2">
        <v>311000000</v>
      </c>
      <c r="D24" s="2">
        <v>352000000</v>
      </c>
      <c r="E24" s="2">
        <v>446000000</v>
      </c>
      <c r="F24" s="2">
        <v>1410000000</v>
      </c>
    </row>
    <row r="25" spans="1:6" x14ac:dyDescent="0.35">
      <c r="A25" s="4" t="s">
        <v>21</v>
      </c>
      <c r="B25" s="2">
        <v>627000000</v>
      </c>
      <c r="C25" s="2">
        <v>375000000</v>
      </c>
      <c r="D25" s="2">
        <v>334000000</v>
      </c>
      <c r="E25" s="2">
        <v>337000000</v>
      </c>
      <c r="F25" s="2">
        <v>1140000000</v>
      </c>
    </row>
    <row r="26" spans="1:6" x14ac:dyDescent="0.35">
      <c r="A26" s="4" t="s">
        <v>22</v>
      </c>
      <c r="B26" s="2">
        <v>442000000</v>
      </c>
      <c r="C26" s="2">
        <v>427000000</v>
      </c>
      <c r="D26" s="2">
        <v>560000000</v>
      </c>
      <c r="E26" s="2">
        <v>456000000</v>
      </c>
      <c r="F26" s="2">
        <v>468000000</v>
      </c>
    </row>
    <row r="27" spans="1:6" x14ac:dyDescent="0.35">
      <c r="A27" s="4" t="s">
        <v>23</v>
      </c>
      <c r="B27" s="2">
        <v>-1160000000</v>
      </c>
      <c r="C27" s="2">
        <v>-390000000</v>
      </c>
      <c r="D27" s="2">
        <v>-403000000</v>
      </c>
      <c r="E27" s="2">
        <v>-394000000</v>
      </c>
      <c r="F27" s="2">
        <v>-101000000</v>
      </c>
    </row>
    <row r="28" spans="1:6" x14ac:dyDescent="0.35">
      <c r="A28" s="4" t="s">
        <v>24</v>
      </c>
      <c r="B28" s="2">
        <v>-66000000</v>
      </c>
      <c r="C28" s="2">
        <v>-101000000</v>
      </c>
      <c r="D28" s="2">
        <v>-139000000</v>
      </c>
      <c r="E28" s="2">
        <v>47000000</v>
      </c>
      <c r="F28" s="2">
        <v>-103000000</v>
      </c>
    </row>
    <row r="29" spans="1:6" x14ac:dyDescent="0.35">
      <c r="A29" s="4" t="s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4" t="s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4" t="s">
        <v>27</v>
      </c>
      <c r="B31" s="2">
        <v>-1000000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4" t="s">
        <v>28</v>
      </c>
      <c r="B32" s="2">
        <v>2500000000</v>
      </c>
      <c r="C32" s="2">
        <v>2580000000</v>
      </c>
      <c r="D32" s="2">
        <v>2030000000</v>
      </c>
      <c r="E32" s="2">
        <v>1630000000</v>
      </c>
      <c r="F32" s="2">
        <v>4510000000</v>
      </c>
    </row>
    <row r="33" spans="1:6" x14ac:dyDescent="0.35">
      <c r="A33" s="4" t="s">
        <v>29</v>
      </c>
      <c r="B33" s="2">
        <v>541000000</v>
      </c>
      <c r="C33" s="2">
        <v>17000000</v>
      </c>
      <c r="D33" s="2">
        <v>25000000</v>
      </c>
      <c r="E33" s="2">
        <v>66000000</v>
      </c>
      <c r="F33" s="2">
        <v>50000000</v>
      </c>
    </row>
    <row r="34" spans="1:6" x14ac:dyDescent="0.35">
      <c r="A34" s="4" t="s">
        <v>30</v>
      </c>
      <c r="B34" s="2">
        <v>1960000000</v>
      </c>
      <c r="C34" s="2">
        <v>2560000000</v>
      </c>
      <c r="D34" s="2">
        <v>2000000000</v>
      </c>
      <c r="E34" s="2">
        <v>1570000000</v>
      </c>
      <c r="F34" s="2">
        <v>4460000000</v>
      </c>
    </row>
    <row r="35" spans="1:6" x14ac:dyDescent="0.35">
      <c r="B35" s="2"/>
      <c r="C35" s="2"/>
      <c r="D35" s="2"/>
      <c r="E35" s="2"/>
      <c r="F35" s="2"/>
    </row>
    <row r="36" spans="1:6" x14ac:dyDescent="0.35">
      <c r="A36" s="5" t="s">
        <v>33</v>
      </c>
      <c r="B36" s="2"/>
      <c r="C36" s="2"/>
      <c r="D36" s="2"/>
      <c r="E36" s="2"/>
      <c r="F36" s="2"/>
    </row>
    <row r="37" spans="1:6" x14ac:dyDescent="0.35">
      <c r="B37" s="2"/>
      <c r="C37" s="2"/>
      <c r="D37" s="2"/>
      <c r="E37" s="2"/>
      <c r="F37" s="2"/>
    </row>
    <row r="38" spans="1:6" x14ac:dyDescent="0.35">
      <c r="A38" s="6" t="s">
        <v>34</v>
      </c>
      <c r="B38" s="2"/>
      <c r="C38" s="2"/>
      <c r="D38" s="2"/>
      <c r="E38" s="2"/>
      <c r="F38" s="2"/>
    </row>
    <row r="39" spans="1:6" x14ac:dyDescent="0.35">
      <c r="A39" s="4" t="s">
        <v>131</v>
      </c>
      <c r="B39" s="2">
        <v>2830000000</v>
      </c>
      <c r="C39" s="2">
        <v>4530000000</v>
      </c>
      <c r="D39" s="2">
        <v>7440000000</v>
      </c>
      <c r="E39" s="2">
        <v>4270000000</v>
      </c>
      <c r="F39" s="2">
        <v>6350000000</v>
      </c>
    </row>
    <row r="40" spans="1:6" x14ac:dyDescent="0.35">
      <c r="A40" s="4" t="s">
        <v>98</v>
      </c>
      <c r="B40" s="2">
        <v>1660000000</v>
      </c>
      <c r="C40" s="2">
        <v>3590000000</v>
      </c>
      <c r="D40" s="2">
        <v>5570000000</v>
      </c>
      <c r="E40" s="2">
        <v>2390000000</v>
      </c>
      <c r="F40" s="2">
        <v>4240000000</v>
      </c>
    </row>
    <row r="41" spans="1:6" x14ac:dyDescent="0.35">
      <c r="A41" s="4" t="s">
        <v>99</v>
      </c>
      <c r="B41" s="2">
        <v>1170000000</v>
      </c>
      <c r="C41" s="2">
        <v>939000000</v>
      </c>
      <c r="D41" s="2">
        <v>1860000000</v>
      </c>
      <c r="E41" s="2">
        <v>1890000000</v>
      </c>
      <c r="F41" s="2">
        <v>2110000000</v>
      </c>
    </row>
    <row r="42" spans="1:6" x14ac:dyDescent="0.35">
      <c r="A42" s="4" t="s">
        <v>100</v>
      </c>
      <c r="B42" s="2">
        <v>3080000000</v>
      </c>
      <c r="C42" s="2">
        <v>3360000000</v>
      </c>
      <c r="D42" s="2">
        <v>3390000000</v>
      </c>
      <c r="E42" s="2">
        <v>4120000000</v>
      </c>
      <c r="F42" s="2">
        <v>5540000000</v>
      </c>
    </row>
    <row r="43" spans="1:6" x14ac:dyDescent="0.35">
      <c r="A43" s="4" t="s">
        <v>101</v>
      </c>
      <c r="B43" s="2">
        <v>2570000000</v>
      </c>
      <c r="C43" s="2">
        <v>2810000000</v>
      </c>
      <c r="D43" s="2">
        <v>2990000000</v>
      </c>
      <c r="E43" s="2">
        <v>3910000000</v>
      </c>
      <c r="F43" s="2">
        <v>4680000000</v>
      </c>
    </row>
    <row r="44" spans="1:6" x14ac:dyDescent="0.35">
      <c r="A44" s="4" t="s">
        <v>102</v>
      </c>
      <c r="B44" s="2">
        <v>2670000000</v>
      </c>
      <c r="C44" s="2">
        <v>2900000000</v>
      </c>
      <c r="D44" s="2">
        <v>3080000000</v>
      </c>
      <c r="E44" s="2">
        <v>4030000000</v>
      </c>
      <c r="F44" s="2">
        <v>4730000000</v>
      </c>
    </row>
    <row r="45" spans="1:6" x14ac:dyDescent="0.35">
      <c r="A45" s="4" t="s">
        <v>103</v>
      </c>
      <c r="B45" s="2">
        <v>-104000000</v>
      </c>
      <c r="C45" s="2">
        <v>-89000000</v>
      </c>
      <c r="D45" s="2">
        <v>-93000000</v>
      </c>
      <c r="E45" s="2">
        <v>-122000000</v>
      </c>
      <c r="F45" s="2">
        <v>-48000000</v>
      </c>
    </row>
    <row r="46" spans="1:6" x14ac:dyDescent="0.35">
      <c r="A46" s="4" t="s">
        <v>104</v>
      </c>
      <c r="B46" s="2">
        <v>518000000</v>
      </c>
      <c r="C46" s="2">
        <v>548000000</v>
      </c>
      <c r="D46" s="2">
        <v>402000000</v>
      </c>
      <c r="E46" s="2">
        <v>211000000</v>
      </c>
      <c r="F46" s="2">
        <v>866000000</v>
      </c>
    </row>
    <row r="47" spans="1:6" x14ac:dyDescent="0.35">
      <c r="A47" s="4" t="s">
        <v>105</v>
      </c>
      <c r="B47" s="2">
        <v>1660000000</v>
      </c>
      <c r="C47" s="2">
        <v>1500000000</v>
      </c>
      <c r="D47" s="2">
        <v>1560000000</v>
      </c>
      <c r="E47" s="2">
        <v>1220000000</v>
      </c>
      <c r="F47" s="2">
        <v>1240000000</v>
      </c>
    </row>
    <row r="48" spans="1:6" x14ac:dyDescent="0.35">
      <c r="A48" s="4" t="s">
        <v>106</v>
      </c>
      <c r="B48" s="2">
        <v>572000000</v>
      </c>
      <c r="C48" s="2">
        <v>491000000</v>
      </c>
      <c r="D48" s="2">
        <v>204000000</v>
      </c>
      <c r="E48" s="2">
        <v>381000000</v>
      </c>
      <c r="F48" s="2">
        <v>0</v>
      </c>
    </row>
    <row r="49" spans="1:6" x14ac:dyDescent="0.35">
      <c r="A49" s="4" t="s">
        <v>107</v>
      </c>
      <c r="B49" s="2">
        <v>814000000</v>
      </c>
      <c r="C49" s="2">
        <v>757000000</v>
      </c>
      <c r="D49" s="2">
        <v>856000000</v>
      </c>
      <c r="E49" s="2">
        <v>646000000</v>
      </c>
      <c r="F49" s="2">
        <v>0</v>
      </c>
    </row>
    <row r="50" spans="1:6" x14ac:dyDescent="0.35">
      <c r="A50" s="4" t="s">
        <v>108</v>
      </c>
      <c r="B50" s="2">
        <v>271000000</v>
      </c>
      <c r="C50" s="2">
        <v>250000000</v>
      </c>
      <c r="D50" s="2">
        <v>500000000</v>
      </c>
      <c r="E50" s="2">
        <v>194000000</v>
      </c>
      <c r="F50" s="2">
        <v>0</v>
      </c>
    </row>
    <row r="51" spans="1:6" x14ac:dyDescent="0.35">
      <c r="A51" s="4" t="s">
        <v>109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5">
      <c r="A52" s="4" t="s">
        <v>110</v>
      </c>
      <c r="B52" s="2">
        <v>1950000000</v>
      </c>
      <c r="C52" s="2">
        <v>9530000000</v>
      </c>
      <c r="D52" s="2">
        <v>2220000000</v>
      </c>
      <c r="E52" s="2">
        <v>807000000</v>
      </c>
      <c r="F52" s="2">
        <v>570000000</v>
      </c>
    </row>
    <row r="53" spans="1:6" x14ac:dyDescent="0.35">
      <c r="A53" s="4" t="s">
        <v>111</v>
      </c>
      <c r="B53" s="2">
        <v>1950000000</v>
      </c>
      <c r="C53" s="2">
        <v>9530000000</v>
      </c>
      <c r="D53" s="2">
        <v>2220000000</v>
      </c>
      <c r="E53" s="2">
        <v>807000000</v>
      </c>
      <c r="F53" s="2">
        <v>570000000</v>
      </c>
    </row>
    <row r="54" spans="1:6" x14ac:dyDescent="0.35">
      <c r="A54" s="4" t="s">
        <v>112</v>
      </c>
      <c r="B54" s="2">
        <v>9520000000</v>
      </c>
      <c r="C54" s="2">
        <v>18920000000</v>
      </c>
      <c r="D54" s="2">
        <v>14610000000</v>
      </c>
      <c r="E54" s="2">
        <v>10420000000</v>
      </c>
      <c r="F54" s="2">
        <v>13700000000</v>
      </c>
    </row>
    <row r="55" spans="1:6" x14ac:dyDescent="0.35">
      <c r="A55" s="4" t="s">
        <v>37</v>
      </c>
      <c r="B55" s="2">
        <v>5330000000</v>
      </c>
      <c r="C55" s="2">
        <v>4580000000</v>
      </c>
      <c r="D55" s="2">
        <v>4420000000</v>
      </c>
      <c r="E55" s="2">
        <v>4410000000</v>
      </c>
      <c r="F55" s="2">
        <v>4980000000</v>
      </c>
    </row>
    <row r="56" spans="1:6" x14ac:dyDescent="0.35">
      <c r="A56" s="4" t="s">
        <v>113</v>
      </c>
      <c r="B56" s="2">
        <v>9380000000</v>
      </c>
      <c r="C56" s="2">
        <v>8840000000</v>
      </c>
      <c r="D56" s="2">
        <v>9070000000</v>
      </c>
      <c r="E56" s="2">
        <v>8630000000</v>
      </c>
      <c r="F56" s="2">
        <v>9170000000</v>
      </c>
    </row>
    <row r="57" spans="1:6" x14ac:dyDescent="0.35">
      <c r="A57" s="4" t="s">
        <v>114</v>
      </c>
      <c r="B57" s="2">
        <v>4960000000</v>
      </c>
      <c r="C57" s="2">
        <v>4750000000</v>
      </c>
      <c r="D57" s="2">
        <v>4830000000</v>
      </c>
      <c r="E57" s="2">
        <v>4520000000</v>
      </c>
      <c r="F57" s="2">
        <v>4930000000</v>
      </c>
    </row>
    <row r="58" spans="1:6" x14ac:dyDescent="0.35">
      <c r="A58" s="4" t="s">
        <v>132</v>
      </c>
      <c r="B58" s="2">
        <v>114000000</v>
      </c>
      <c r="C58" s="2">
        <v>109000000</v>
      </c>
      <c r="D58" s="2">
        <v>109000000</v>
      </c>
      <c r="E58" s="2">
        <v>107000000</v>
      </c>
      <c r="F58" s="2">
        <v>107000000</v>
      </c>
    </row>
    <row r="59" spans="1:6" x14ac:dyDescent="0.35">
      <c r="A59" s="4" t="s">
        <v>133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5">
      <c r="A60" s="4" t="s">
        <v>134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35">
      <c r="A61" s="4" t="s">
        <v>135</v>
      </c>
      <c r="B61" s="2">
        <v>4050000000</v>
      </c>
      <c r="C61" s="2">
        <v>4260000000</v>
      </c>
      <c r="D61" s="2">
        <v>4650000000</v>
      </c>
      <c r="E61" s="2">
        <v>4220000000</v>
      </c>
      <c r="F61" s="2">
        <v>4190000000</v>
      </c>
    </row>
    <row r="62" spans="1:6" x14ac:dyDescent="0.35">
      <c r="A62" s="4" t="s">
        <v>136</v>
      </c>
      <c r="B62" s="2">
        <v>3520000000</v>
      </c>
      <c r="C62" s="2">
        <v>3750000000</v>
      </c>
      <c r="D62" s="2">
        <v>4440000000</v>
      </c>
      <c r="E62" s="2">
        <v>4720000000</v>
      </c>
      <c r="F62" s="2">
        <v>2720000000</v>
      </c>
    </row>
    <row r="63" spans="1:6" x14ac:dyDescent="0.35">
      <c r="A63" s="4" t="s">
        <v>137</v>
      </c>
      <c r="B63" s="2">
        <v>3520000000</v>
      </c>
      <c r="C63" s="2">
        <v>3750000000</v>
      </c>
      <c r="D63" s="2">
        <v>4410000000</v>
      </c>
      <c r="E63" s="2">
        <v>4660000000</v>
      </c>
      <c r="F63" s="2">
        <v>2720000000</v>
      </c>
    </row>
    <row r="64" spans="1:6" x14ac:dyDescent="0.35">
      <c r="A64" s="4" t="s">
        <v>138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</row>
    <row r="65" spans="1:6" x14ac:dyDescent="0.35">
      <c r="A65" s="4" t="s">
        <v>39</v>
      </c>
      <c r="B65" s="2">
        <v>16410000000</v>
      </c>
      <c r="C65" s="2">
        <v>9410000000</v>
      </c>
      <c r="D65" s="2">
        <v>8780000000</v>
      </c>
      <c r="E65" s="2">
        <v>8300000000</v>
      </c>
      <c r="F65" s="2">
        <v>8260000000</v>
      </c>
    </row>
    <row r="66" spans="1:6" x14ac:dyDescent="0.35">
      <c r="A66" s="4" t="s">
        <v>139</v>
      </c>
      <c r="B66" s="2">
        <v>7640000000</v>
      </c>
      <c r="C66" s="2">
        <v>7100000000</v>
      </c>
      <c r="D66" s="2">
        <v>7030000000</v>
      </c>
      <c r="E66" s="2">
        <v>6880000000</v>
      </c>
      <c r="F66" s="2">
        <v>6880000000</v>
      </c>
    </row>
    <row r="67" spans="1:6" x14ac:dyDescent="0.35">
      <c r="A67" s="4" t="s">
        <v>140</v>
      </c>
      <c r="B67" s="2">
        <v>8780000000</v>
      </c>
      <c r="C67" s="2">
        <v>2320000000</v>
      </c>
      <c r="D67" s="2">
        <v>1750000000</v>
      </c>
      <c r="E67" s="2">
        <v>1420000000</v>
      </c>
      <c r="F67" s="2">
        <v>1390000000</v>
      </c>
    </row>
    <row r="68" spans="1:6" x14ac:dyDescent="0.35">
      <c r="A68" s="4" t="s">
        <v>141</v>
      </c>
      <c r="B68" s="2">
        <v>904000000</v>
      </c>
      <c r="C68" s="2">
        <v>1430000000</v>
      </c>
      <c r="D68" s="2">
        <v>585000000</v>
      </c>
      <c r="E68" s="2">
        <v>1060000000</v>
      </c>
      <c r="F68" s="2">
        <v>1050000000</v>
      </c>
    </row>
    <row r="69" spans="1:6" x14ac:dyDescent="0.35">
      <c r="A69" s="4" t="s">
        <v>38</v>
      </c>
      <c r="B69" s="2">
        <v>904000000</v>
      </c>
      <c r="C69" s="2">
        <v>1430000000</v>
      </c>
      <c r="D69" s="2">
        <v>585000000</v>
      </c>
      <c r="E69" s="2">
        <v>573000000</v>
      </c>
      <c r="F69" s="2">
        <v>1050000000</v>
      </c>
    </row>
    <row r="70" spans="1:6" x14ac:dyDescent="0.35">
      <c r="A70" s="4" t="s">
        <v>40</v>
      </c>
      <c r="B70" s="2">
        <v>35900000000</v>
      </c>
      <c r="C70" s="2">
        <v>38590000000</v>
      </c>
      <c r="D70" s="2">
        <v>33750000000</v>
      </c>
      <c r="E70" s="2">
        <v>31750000000</v>
      </c>
      <c r="F70" s="2">
        <v>33710000000</v>
      </c>
    </row>
    <row r="71" spans="1:6" x14ac:dyDescent="0.35">
      <c r="A71" s="1"/>
      <c r="B71" s="2"/>
      <c r="C71" s="2"/>
      <c r="D71" s="2"/>
      <c r="E71" s="2"/>
      <c r="F71" s="2"/>
    </row>
    <row r="72" spans="1:6" x14ac:dyDescent="0.35">
      <c r="A72" s="6" t="s">
        <v>41</v>
      </c>
      <c r="B72" s="2"/>
      <c r="C72" s="2"/>
      <c r="D72" s="2"/>
      <c r="E72" s="2"/>
      <c r="F72" s="2"/>
    </row>
    <row r="73" spans="1:6" x14ac:dyDescent="0.35">
      <c r="A73" s="4" t="s">
        <v>115</v>
      </c>
      <c r="B73" s="2">
        <v>826000000</v>
      </c>
      <c r="C73" s="2">
        <v>359000000</v>
      </c>
      <c r="D73" s="2">
        <v>590000000</v>
      </c>
      <c r="E73" s="2">
        <v>139000000</v>
      </c>
      <c r="F73" s="2">
        <v>992000000</v>
      </c>
    </row>
    <row r="74" spans="1:6" x14ac:dyDescent="0.35">
      <c r="A74" s="4" t="s">
        <v>42</v>
      </c>
      <c r="B74" s="2">
        <v>162000000</v>
      </c>
      <c r="C74" s="2">
        <v>332000000</v>
      </c>
      <c r="D74" s="2">
        <v>590000000</v>
      </c>
      <c r="E74" s="2">
        <v>139000000</v>
      </c>
      <c r="F74" s="2">
        <v>243000000</v>
      </c>
    </row>
    <row r="75" spans="1:6" x14ac:dyDescent="0.35">
      <c r="A75" s="4" t="s">
        <v>116</v>
      </c>
      <c r="B75" s="2">
        <v>664000000</v>
      </c>
      <c r="C75" s="2">
        <v>27000000</v>
      </c>
      <c r="D75" s="2">
        <v>0</v>
      </c>
      <c r="E75" s="2">
        <v>0</v>
      </c>
      <c r="F75" s="2">
        <v>749000000</v>
      </c>
    </row>
    <row r="76" spans="1:6" x14ac:dyDescent="0.35">
      <c r="A76" s="4" t="s">
        <v>117</v>
      </c>
      <c r="B76" s="2">
        <v>2200000000</v>
      </c>
      <c r="C76" s="2">
        <v>2560000000</v>
      </c>
      <c r="D76" s="2">
        <v>2490000000</v>
      </c>
      <c r="E76" s="2">
        <v>1570000000</v>
      </c>
      <c r="F76" s="2">
        <v>1660000000</v>
      </c>
    </row>
    <row r="77" spans="1:6" x14ac:dyDescent="0.35">
      <c r="A77" s="4" t="s">
        <v>118</v>
      </c>
      <c r="B77" s="2">
        <v>193000000</v>
      </c>
      <c r="C77" s="2">
        <v>160000000</v>
      </c>
      <c r="D77" s="2">
        <v>262000000</v>
      </c>
      <c r="E77" s="2">
        <v>572000000</v>
      </c>
      <c r="F77" s="2">
        <v>152000000</v>
      </c>
    </row>
    <row r="78" spans="1:6" x14ac:dyDescent="0.35">
      <c r="A78" s="4" t="s">
        <v>119</v>
      </c>
      <c r="B78" s="2">
        <v>5060000000</v>
      </c>
      <c r="C78" s="2">
        <v>9360000000</v>
      </c>
      <c r="D78" s="2">
        <v>5120000000</v>
      </c>
      <c r="E78" s="2">
        <v>5740000000</v>
      </c>
      <c r="F78" s="2">
        <v>6030000000</v>
      </c>
    </row>
    <row r="79" spans="1:6" x14ac:dyDescent="0.35">
      <c r="A79" s="4" t="s">
        <v>120</v>
      </c>
      <c r="B79" s="2">
        <v>606000000</v>
      </c>
      <c r="C79" s="2">
        <v>634000000</v>
      </c>
      <c r="D79" s="2">
        <v>645000000</v>
      </c>
      <c r="E79" s="2">
        <v>655000000</v>
      </c>
      <c r="F79" s="2">
        <v>660000000</v>
      </c>
    </row>
    <row r="80" spans="1:6" x14ac:dyDescent="0.35">
      <c r="A80" s="4" t="s">
        <v>121</v>
      </c>
      <c r="B80" s="2">
        <v>893000000</v>
      </c>
      <c r="C80" s="2">
        <v>782000000</v>
      </c>
      <c r="D80" s="2">
        <v>939000000</v>
      </c>
      <c r="E80" s="2">
        <v>951000000</v>
      </c>
      <c r="F80" s="2">
        <v>862000000</v>
      </c>
    </row>
    <row r="81" spans="1:6" x14ac:dyDescent="0.35">
      <c r="A81" s="4" t="s">
        <v>122</v>
      </c>
      <c r="B81" s="2">
        <v>3560000000</v>
      </c>
      <c r="C81" s="2">
        <v>7950000000</v>
      </c>
      <c r="D81" s="2">
        <v>3540000000</v>
      </c>
      <c r="E81" s="2">
        <v>4140000000</v>
      </c>
      <c r="F81" s="2">
        <v>4510000000</v>
      </c>
    </row>
    <row r="82" spans="1:6" x14ac:dyDescent="0.35">
      <c r="A82" s="4" t="s">
        <v>123</v>
      </c>
      <c r="B82" s="2">
        <v>8280000000</v>
      </c>
      <c r="C82" s="2">
        <v>12440000000</v>
      </c>
      <c r="D82" s="2">
        <v>8460000000</v>
      </c>
      <c r="E82" s="2">
        <v>8020000000</v>
      </c>
      <c r="F82" s="2">
        <v>8840000000</v>
      </c>
    </row>
    <row r="83" spans="1:6" x14ac:dyDescent="0.35">
      <c r="A83" s="4" t="s">
        <v>43</v>
      </c>
      <c r="B83" s="2">
        <v>6570000000</v>
      </c>
      <c r="C83" s="2">
        <v>7980000000</v>
      </c>
      <c r="D83" s="2">
        <v>7240000000</v>
      </c>
      <c r="E83" s="2">
        <v>6550000000</v>
      </c>
      <c r="F83" s="2">
        <v>5720000000</v>
      </c>
    </row>
    <row r="84" spans="1:6" x14ac:dyDescent="0.35">
      <c r="A84" s="4" t="s">
        <v>124</v>
      </c>
      <c r="B84" s="2">
        <v>6570000000</v>
      </c>
      <c r="C84" s="2">
        <v>7980000000</v>
      </c>
      <c r="D84" s="2">
        <v>7240000000</v>
      </c>
      <c r="E84" s="2">
        <v>6550000000</v>
      </c>
      <c r="F84" s="2">
        <v>5720000000</v>
      </c>
    </row>
    <row r="85" spans="1:6" x14ac:dyDescent="0.35">
      <c r="A85" s="4" t="s">
        <v>125</v>
      </c>
      <c r="B85" s="2">
        <v>6570000000</v>
      </c>
      <c r="C85" s="2">
        <v>7980000000</v>
      </c>
      <c r="D85" s="2">
        <v>7240000000</v>
      </c>
      <c r="E85" s="2">
        <v>6550000000</v>
      </c>
      <c r="F85" s="2">
        <v>5720000000</v>
      </c>
    </row>
    <row r="86" spans="1:6" x14ac:dyDescent="0.35">
      <c r="A86" s="4" t="s">
        <v>126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35">
      <c r="A87" s="4" t="s">
        <v>44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35">
      <c r="A88" s="4" t="s">
        <v>45</v>
      </c>
      <c r="B88" s="2">
        <v>1880000000</v>
      </c>
      <c r="C88" s="2">
        <v>718000000</v>
      </c>
      <c r="D88" s="2">
        <v>1120000000</v>
      </c>
      <c r="E88" s="2">
        <v>949000000</v>
      </c>
      <c r="F88" s="2">
        <v>0</v>
      </c>
    </row>
    <row r="89" spans="1:6" x14ac:dyDescent="0.35">
      <c r="A89" s="4" t="s">
        <v>46</v>
      </c>
      <c r="B89" s="2">
        <v>180000000</v>
      </c>
      <c r="C89" s="2">
        <v>-435000000</v>
      </c>
      <c r="D89" s="2">
        <v>-915000000</v>
      </c>
      <c r="E89" s="2">
        <v>-2840000000</v>
      </c>
      <c r="F89" s="2">
        <v>-3000000000</v>
      </c>
    </row>
    <row r="90" spans="1:6" x14ac:dyDescent="0.35">
      <c r="A90" s="4" t="s">
        <v>47</v>
      </c>
      <c r="B90" s="2">
        <v>383000000</v>
      </c>
      <c r="C90" s="2">
        <v>73000000</v>
      </c>
      <c r="D90" s="2">
        <v>0</v>
      </c>
      <c r="E90" s="2">
        <v>0</v>
      </c>
      <c r="F90" s="2">
        <v>0</v>
      </c>
    </row>
    <row r="91" spans="1:6" x14ac:dyDescent="0.35">
      <c r="A91" s="4" t="s">
        <v>48</v>
      </c>
      <c r="B91" s="2">
        <v>203000000</v>
      </c>
      <c r="C91" s="2">
        <v>508000000</v>
      </c>
      <c r="D91" s="2">
        <v>915000000</v>
      </c>
      <c r="E91" s="2">
        <v>2840000000</v>
      </c>
      <c r="F91" s="2">
        <v>3000000000</v>
      </c>
    </row>
    <row r="92" spans="1:6" x14ac:dyDescent="0.35">
      <c r="A92" s="4" t="s">
        <v>49</v>
      </c>
      <c r="B92" s="2">
        <v>5150000000</v>
      </c>
      <c r="C92" s="2">
        <v>2140000000</v>
      </c>
      <c r="D92" s="2">
        <v>1950000000</v>
      </c>
      <c r="E92" s="2">
        <v>1810000000</v>
      </c>
      <c r="F92" s="2">
        <v>2800000000</v>
      </c>
    </row>
    <row r="93" spans="1:6" x14ac:dyDescent="0.35">
      <c r="A93" s="4" t="s">
        <v>50</v>
      </c>
      <c r="B93" s="2">
        <v>1120000000</v>
      </c>
      <c r="C93" s="2">
        <v>1380000000</v>
      </c>
      <c r="D93" s="2">
        <v>1180000000</v>
      </c>
      <c r="E93" s="2">
        <v>1220000000</v>
      </c>
      <c r="F93" s="2">
        <v>2260000000</v>
      </c>
    </row>
    <row r="94" spans="1:6" x14ac:dyDescent="0.35">
      <c r="A94" s="4" t="s">
        <v>51</v>
      </c>
      <c r="B94" s="2">
        <v>4020000000</v>
      </c>
      <c r="C94" s="2">
        <v>769000000</v>
      </c>
      <c r="D94" s="2">
        <v>770000000</v>
      </c>
      <c r="E94" s="2">
        <v>586000000</v>
      </c>
      <c r="F94" s="2">
        <v>547000000</v>
      </c>
    </row>
    <row r="95" spans="1:6" x14ac:dyDescent="0.35">
      <c r="A95" s="4" t="s">
        <v>52</v>
      </c>
      <c r="B95" s="2">
        <v>22260000000</v>
      </c>
      <c r="C95" s="2">
        <v>23360000000</v>
      </c>
      <c r="D95" s="2">
        <v>18770000000</v>
      </c>
      <c r="E95" s="2">
        <v>17320000000</v>
      </c>
      <c r="F95" s="2">
        <v>17360000000</v>
      </c>
    </row>
    <row r="96" spans="1:6" x14ac:dyDescent="0.35">
      <c r="A96" s="4" t="s">
        <v>53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</row>
    <row r="97" spans="1:6" x14ac:dyDescent="0.35">
      <c r="A97" s="4" t="s">
        <v>54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35">
      <c r="A98" s="4" t="s">
        <v>35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5">
      <c r="A99" s="4" t="s">
        <v>36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35">
      <c r="A100" s="4" t="s">
        <v>55</v>
      </c>
      <c r="B100" s="2">
        <v>13620000000</v>
      </c>
      <c r="C100" s="2">
        <v>15150000000</v>
      </c>
      <c r="D100" s="2">
        <v>14850000000</v>
      </c>
      <c r="E100" s="2">
        <v>14270000000</v>
      </c>
      <c r="F100" s="2">
        <v>16180000000</v>
      </c>
    </row>
    <row r="101" spans="1:6" x14ac:dyDescent="0.35">
      <c r="A101" s="4" t="s">
        <v>56</v>
      </c>
      <c r="B101" s="2">
        <v>221000000</v>
      </c>
      <c r="C101" s="2">
        <v>221000000</v>
      </c>
      <c r="D101" s="2">
        <v>221000000</v>
      </c>
      <c r="E101" s="2">
        <v>221000000</v>
      </c>
      <c r="F101" s="2">
        <v>221000000</v>
      </c>
    </row>
    <row r="102" spans="1:6" x14ac:dyDescent="0.35">
      <c r="A102" s="4" t="s">
        <v>57</v>
      </c>
      <c r="B102" s="2">
        <v>32730000000</v>
      </c>
      <c r="C102" s="2">
        <v>32950000000</v>
      </c>
      <c r="D102" s="2">
        <v>32540000000</v>
      </c>
      <c r="E102" s="2">
        <v>31610000000</v>
      </c>
      <c r="F102" s="2">
        <v>33510000000</v>
      </c>
    </row>
    <row r="103" spans="1:6" x14ac:dyDescent="0.35">
      <c r="A103" s="4" t="s">
        <v>58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35">
      <c r="A104" s="4" t="s">
        <v>59</v>
      </c>
      <c r="B104" s="2">
        <v>-253000000</v>
      </c>
      <c r="C104" s="2">
        <v>-328000000</v>
      </c>
      <c r="D104" s="2">
        <v>-360000000</v>
      </c>
      <c r="E104" s="2">
        <v>-399000000</v>
      </c>
      <c r="F104" s="2">
        <v>-437000000</v>
      </c>
    </row>
    <row r="105" spans="1:6" x14ac:dyDescent="0.35">
      <c r="A105" s="4" t="s">
        <v>127</v>
      </c>
      <c r="B105" s="2">
        <v>65000000</v>
      </c>
      <c r="C105" s="2">
        <v>28000000</v>
      </c>
      <c r="D105" s="2">
        <v>31000000</v>
      </c>
      <c r="E105" s="2">
        <v>-23000000</v>
      </c>
      <c r="F105" s="2">
        <v>-7000000</v>
      </c>
    </row>
    <row r="106" spans="1:6" x14ac:dyDescent="0.35">
      <c r="A106" s="4" t="s">
        <v>60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5">
      <c r="A107" s="4" t="s">
        <v>61</v>
      </c>
      <c r="B107" s="2">
        <v>-18820000000</v>
      </c>
      <c r="C107" s="2">
        <v>-17800000000</v>
      </c>
      <c r="D107" s="2">
        <v>-16990000000</v>
      </c>
      <c r="E107" s="2">
        <v>-16560000000</v>
      </c>
      <c r="F107" s="2">
        <v>-16780000000</v>
      </c>
    </row>
    <row r="108" spans="1:6" x14ac:dyDescent="0.35">
      <c r="A108" s="4" t="s">
        <v>62</v>
      </c>
      <c r="B108" s="2">
        <v>13620000000</v>
      </c>
      <c r="C108" s="2">
        <v>15150000000</v>
      </c>
      <c r="D108" s="2">
        <v>14850000000</v>
      </c>
      <c r="E108" s="2">
        <v>14270000000</v>
      </c>
      <c r="F108" s="2">
        <v>16180000000</v>
      </c>
    </row>
    <row r="109" spans="1:6" x14ac:dyDescent="0.35">
      <c r="A109" s="4" t="s">
        <v>63</v>
      </c>
      <c r="B109" s="2">
        <v>15000000</v>
      </c>
      <c r="C109" s="2">
        <v>82000000</v>
      </c>
      <c r="D109" s="2">
        <v>131000000</v>
      </c>
      <c r="E109" s="2">
        <v>158000000</v>
      </c>
      <c r="F109" s="2">
        <v>170000000</v>
      </c>
    </row>
    <row r="110" spans="1:6" x14ac:dyDescent="0.35">
      <c r="A110" s="4" t="s">
        <v>64</v>
      </c>
      <c r="B110" s="2">
        <v>13640000000</v>
      </c>
      <c r="C110" s="2">
        <v>15240000000</v>
      </c>
      <c r="D110" s="2">
        <v>14980000000</v>
      </c>
      <c r="E110" s="2">
        <v>14420000000</v>
      </c>
      <c r="F110" s="2">
        <v>16350000000</v>
      </c>
    </row>
    <row r="111" spans="1:6" x14ac:dyDescent="0.35">
      <c r="A111" s="4" t="s">
        <v>65</v>
      </c>
      <c r="B111" s="2">
        <v>35900000000</v>
      </c>
      <c r="C111" s="2">
        <v>38590000000</v>
      </c>
      <c r="D111" s="2">
        <v>33750000000</v>
      </c>
      <c r="E111" s="2">
        <v>31750000000</v>
      </c>
      <c r="F111" s="2">
        <v>33710000000</v>
      </c>
    </row>
    <row r="112" spans="1:6" x14ac:dyDescent="0.35">
      <c r="A112" s="1"/>
      <c r="B112" s="2"/>
      <c r="C112" s="2"/>
      <c r="D112" s="2"/>
      <c r="E112" s="2"/>
      <c r="F112" s="2"/>
    </row>
    <row r="113" spans="1:6" x14ac:dyDescent="0.35">
      <c r="A113" s="5" t="s">
        <v>66</v>
      </c>
      <c r="B113" s="2"/>
      <c r="C113" s="2"/>
      <c r="D113" s="2"/>
      <c r="E113" s="2"/>
      <c r="F113" s="2"/>
    </row>
    <row r="114" spans="1:6" x14ac:dyDescent="0.35">
      <c r="A114" s="1"/>
      <c r="B114" s="2"/>
      <c r="C114" s="2"/>
      <c r="D114" s="2"/>
      <c r="E114" s="2"/>
      <c r="F114" s="2"/>
    </row>
    <row r="115" spans="1:6" x14ac:dyDescent="0.35">
      <c r="A115" s="6" t="s">
        <v>67</v>
      </c>
      <c r="B115" s="2"/>
      <c r="C115" s="2"/>
      <c r="D115" s="2"/>
      <c r="E115" s="2"/>
      <c r="F115" s="2"/>
    </row>
    <row r="116" spans="1:6" x14ac:dyDescent="0.35">
      <c r="A116" s="4" t="s">
        <v>142</v>
      </c>
      <c r="B116" s="2">
        <v>2500000000</v>
      </c>
      <c r="C116" s="2">
        <v>2580000000</v>
      </c>
      <c r="D116" s="2">
        <v>2030000000</v>
      </c>
      <c r="E116" s="2">
        <v>1630000000</v>
      </c>
      <c r="F116" s="2">
        <v>4510000000</v>
      </c>
    </row>
    <row r="117" spans="1:6" x14ac:dyDescent="0.35">
      <c r="A117" s="4" t="s">
        <v>129</v>
      </c>
      <c r="B117" s="2">
        <v>681000000</v>
      </c>
      <c r="C117" s="2">
        <v>763000000</v>
      </c>
      <c r="D117" s="2">
        <v>467000000</v>
      </c>
      <c r="E117" s="2">
        <v>376000000</v>
      </c>
      <c r="F117" s="2">
        <v>382000000</v>
      </c>
    </row>
    <row r="118" spans="1:6" x14ac:dyDescent="0.35">
      <c r="A118" s="4" t="s">
        <v>130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</row>
    <row r="119" spans="1:6" x14ac:dyDescent="0.35">
      <c r="A119" s="4" t="s">
        <v>143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</row>
    <row r="120" spans="1:6" x14ac:dyDescent="0.35">
      <c r="A120" s="4" t="s">
        <v>144</v>
      </c>
      <c r="B120" s="2">
        <v>-1230000000</v>
      </c>
      <c r="C120" s="2">
        <v>-491000000</v>
      </c>
      <c r="D120" s="2">
        <v>-542000000</v>
      </c>
      <c r="E120" s="2">
        <v>-347000000</v>
      </c>
      <c r="F120" s="2">
        <v>-204000000</v>
      </c>
    </row>
    <row r="121" spans="1:6" x14ac:dyDescent="0.35">
      <c r="A121" s="4" t="s">
        <v>46</v>
      </c>
      <c r="B121" s="2">
        <v>-1230000000</v>
      </c>
      <c r="C121" s="2">
        <v>-491000000</v>
      </c>
      <c r="D121" s="2">
        <v>-542000000</v>
      </c>
      <c r="E121" s="2">
        <v>-347000000</v>
      </c>
      <c r="F121" s="2">
        <v>-204000000</v>
      </c>
    </row>
    <row r="122" spans="1:6" x14ac:dyDescent="0.35">
      <c r="A122" s="4" t="s">
        <v>145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5">
      <c r="A123" s="4" t="s">
        <v>95</v>
      </c>
      <c r="B123" s="2">
        <v>5330000000</v>
      </c>
      <c r="C123" s="2">
        <v>205000000</v>
      </c>
      <c r="D123" s="2">
        <v>993000000</v>
      </c>
      <c r="E123" s="2">
        <v>1200000000</v>
      </c>
      <c r="F123" s="2">
        <v>-475000000</v>
      </c>
    </row>
    <row r="124" spans="1:6" x14ac:dyDescent="0.35">
      <c r="A124" s="4" t="s">
        <v>68</v>
      </c>
      <c r="B124" s="2">
        <v>7280000000</v>
      </c>
      <c r="C124" s="2">
        <v>3060000000</v>
      </c>
      <c r="D124" s="2">
        <v>2950000000</v>
      </c>
      <c r="E124" s="2">
        <v>2860000000</v>
      </c>
      <c r="F124" s="2">
        <v>4210000000</v>
      </c>
    </row>
    <row r="125" spans="1:6" x14ac:dyDescent="0.35">
      <c r="A125" s="4" t="s">
        <v>69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35">
      <c r="A126" s="4" t="s">
        <v>146</v>
      </c>
      <c r="B126" s="2">
        <v>-339000000</v>
      </c>
      <c r="C126" s="2">
        <v>488000000</v>
      </c>
      <c r="D126" s="2">
        <v>201000000</v>
      </c>
      <c r="E126" s="2">
        <v>-1030000000</v>
      </c>
      <c r="F126" s="2">
        <v>-1360000000</v>
      </c>
    </row>
    <row r="127" spans="1:6" x14ac:dyDescent="0.35">
      <c r="A127" s="4" t="s">
        <v>147</v>
      </c>
      <c r="B127" s="2">
        <v>648000000</v>
      </c>
      <c r="C127" s="2">
        <v>-504000000</v>
      </c>
      <c r="D127" s="2">
        <v>-252000000</v>
      </c>
      <c r="E127" s="2">
        <v>-942000000</v>
      </c>
      <c r="F127" s="2">
        <v>-803000000</v>
      </c>
    </row>
    <row r="128" spans="1:6" x14ac:dyDescent="0.35">
      <c r="A128" s="4" t="s">
        <v>148</v>
      </c>
      <c r="B128" s="2">
        <v>-232000000</v>
      </c>
      <c r="C128" s="2">
        <v>412000000</v>
      </c>
      <c r="D128" s="2">
        <v>-44000000</v>
      </c>
      <c r="E128" s="2">
        <v>-919000000</v>
      </c>
      <c r="F128" s="2">
        <v>104000000</v>
      </c>
    </row>
    <row r="129" spans="1:6" x14ac:dyDescent="0.35">
      <c r="A129" s="4" t="s">
        <v>149</v>
      </c>
      <c r="B129" s="2">
        <v>-602000000</v>
      </c>
      <c r="C129" s="2">
        <v>499000000</v>
      </c>
      <c r="D129" s="2">
        <v>580000000</v>
      </c>
      <c r="E129" s="2">
        <v>689000000</v>
      </c>
      <c r="F129" s="2">
        <v>36000000</v>
      </c>
    </row>
    <row r="130" spans="1:6" x14ac:dyDescent="0.35">
      <c r="A130" s="4" t="s">
        <v>70</v>
      </c>
      <c r="B130" s="2">
        <v>6940000000</v>
      </c>
      <c r="C130" s="2">
        <v>3550000000</v>
      </c>
      <c r="D130" s="2">
        <v>3150000000</v>
      </c>
      <c r="E130" s="2">
        <v>1830000000</v>
      </c>
      <c r="F130" s="2">
        <v>2850000000</v>
      </c>
    </row>
    <row r="131" spans="1:6" x14ac:dyDescent="0.35">
      <c r="A131" s="1"/>
      <c r="B131" s="2"/>
      <c r="C131" s="2"/>
      <c r="D131" s="2"/>
      <c r="E131" s="2"/>
      <c r="F131" s="2"/>
    </row>
    <row r="132" spans="1:6" x14ac:dyDescent="0.35">
      <c r="A132" s="6" t="s">
        <v>71</v>
      </c>
      <c r="B132" s="2"/>
      <c r="C132" s="2"/>
      <c r="D132" s="2"/>
      <c r="E132" s="2"/>
      <c r="F132" s="2"/>
    </row>
    <row r="133" spans="1:6" x14ac:dyDescent="0.35">
      <c r="A133" s="4" t="s">
        <v>150</v>
      </c>
      <c r="B133" s="2">
        <v>-548000000</v>
      </c>
      <c r="C133" s="2">
        <v>-537000000</v>
      </c>
      <c r="D133" s="2">
        <v>-526000000</v>
      </c>
      <c r="E133" s="2">
        <v>-820000000</v>
      </c>
      <c r="F133" s="2">
        <v>-1220000000</v>
      </c>
    </row>
    <row r="134" spans="1:6" x14ac:dyDescent="0.35">
      <c r="A134" s="4" t="s">
        <v>72</v>
      </c>
      <c r="B134" s="2">
        <v>-548000000</v>
      </c>
      <c r="C134" s="2">
        <v>-537000000</v>
      </c>
      <c r="D134" s="2">
        <v>-526000000</v>
      </c>
      <c r="E134" s="2">
        <v>-820000000</v>
      </c>
      <c r="F134" s="2">
        <v>-1220000000</v>
      </c>
    </row>
    <row r="135" spans="1:6" x14ac:dyDescent="0.35">
      <c r="A135" s="4" t="s">
        <v>73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</row>
    <row r="136" spans="1:6" x14ac:dyDescent="0.35">
      <c r="A136" s="4" t="s">
        <v>74</v>
      </c>
      <c r="B136" s="2">
        <v>-7530000000</v>
      </c>
      <c r="C136" s="2">
        <v>0</v>
      </c>
      <c r="D136" s="2">
        <v>-219000000</v>
      </c>
      <c r="E136" s="2">
        <v>-1110000000</v>
      </c>
      <c r="F136" s="2">
        <v>-359000000</v>
      </c>
    </row>
    <row r="137" spans="1:6" x14ac:dyDescent="0.35">
      <c r="A137" s="4" t="s">
        <v>75</v>
      </c>
      <c r="B137" s="2">
        <v>68000000</v>
      </c>
      <c r="C137" s="2">
        <v>9000000</v>
      </c>
      <c r="D137" s="2">
        <v>3590000000</v>
      </c>
      <c r="E137" s="2">
        <v>708000000</v>
      </c>
      <c r="F137" s="2">
        <v>1330000000</v>
      </c>
    </row>
    <row r="138" spans="1:6" x14ac:dyDescent="0.35">
      <c r="A138" s="4" t="s">
        <v>76</v>
      </c>
      <c r="B138" s="2">
        <v>1280000000</v>
      </c>
      <c r="C138" s="2">
        <v>-44000000</v>
      </c>
      <c r="D138" s="2">
        <v>-1620000000</v>
      </c>
      <c r="E138" s="2">
        <v>-349000000</v>
      </c>
      <c r="F138" s="2">
        <v>1720000000</v>
      </c>
    </row>
    <row r="139" spans="1:6" x14ac:dyDescent="0.35">
      <c r="A139" s="4" t="s">
        <v>77</v>
      </c>
      <c r="B139" s="2">
        <v>-3610000000</v>
      </c>
      <c r="C139" s="2">
        <v>-1860000000</v>
      </c>
      <c r="D139" s="2">
        <v>-5720000000</v>
      </c>
      <c r="E139" s="2">
        <v>-3140000000</v>
      </c>
      <c r="F139" s="2">
        <v>-3090000000</v>
      </c>
    </row>
    <row r="140" spans="1:6" x14ac:dyDescent="0.35">
      <c r="A140" s="4" t="s">
        <v>78</v>
      </c>
      <c r="B140" s="2">
        <v>4890000000</v>
      </c>
      <c r="C140" s="2">
        <v>1820000000</v>
      </c>
      <c r="D140" s="2">
        <v>4100000000</v>
      </c>
      <c r="E140" s="2">
        <v>2790000000</v>
      </c>
      <c r="F140" s="2">
        <v>4810000000</v>
      </c>
    </row>
    <row r="141" spans="1:6" x14ac:dyDescent="0.35">
      <c r="A141" s="4" t="s">
        <v>79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</row>
    <row r="142" spans="1:6" x14ac:dyDescent="0.35">
      <c r="A142" s="4" t="s">
        <v>80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</row>
    <row r="143" spans="1:6" x14ac:dyDescent="0.35">
      <c r="A143" s="4" t="s">
        <v>81</v>
      </c>
      <c r="B143" s="2">
        <v>-6730000000</v>
      </c>
      <c r="C143" s="2">
        <v>-572000000</v>
      </c>
      <c r="D143" s="2">
        <v>1220000000</v>
      </c>
      <c r="E143" s="2">
        <v>-1570000000</v>
      </c>
      <c r="F143" s="2">
        <v>1480000000</v>
      </c>
    </row>
    <row r="144" spans="1:6" x14ac:dyDescent="0.35">
      <c r="A144" s="1"/>
      <c r="B144" s="2"/>
      <c r="C144" s="2"/>
      <c r="D144" s="2"/>
      <c r="E144" s="2"/>
      <c r="F144" s="2"/>
    </row>
    <row r="145" spans="1:6" x14ac:dyDescent="0.35">
      <c r="A145" s="6" t="s">
        <v>82</v>
      </c>
      <c r="B145" s="2"/>
      <c r="C145" s="2"/>
      <c r="D145" s="2"/>
      <c r="E145" s="2"/>
      <c r="F145" s="2"/>
    </row>
    <row r="146" spans="1:6" x14ac:dyDescent="0.35">
      <c r="A146" s="4" t="s">
        <v>151</v>
      </c>
      <c r="B146" s="2">
        <v>-2290000000</v>
      </c>
      <c r="C146" s="2">
        <v>-2310000000</v>
      </c>
      <c r="D146" s="2">
        <v>-2400000000</v>
      </c>
      <c r="E146" s="2">
        <v>-2480000000</v>
      </c>
      <c r="F146" s="2">
        <v>-2550000000</v>
      </c>
    </row>
    <row r="147" spans="1:6" x14ac:dyDescent="0.35">
      <c r="A147" s="4" t="s">
        <v>83</v>
      </c>
      <c r="B147" s="2">
        <v>-2290000000</v>
      </c>
      <c r="C147" s="2">
        <v>-2310000000</v>
      </c>
      <c r="D147" s="2">
        <v>-2400000000</v>
      </c>
      <c r="E147" s="2">
        <v>-2480000000</v>
      </c>
      <c r="F147" s="2">
        <v>-2550000000</v>
      </c>
    </row>
    <row r="148" spans="1:6" x14ac:dyDescent="0.35">
      <c r="A148" s="4" t="s">
        <v>84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</row>
    <row r="149" spans="1:6" x14ac:dyDescent="0.35">
      <c r="A149" s="4" t="s">
        <v>85</v>
      </c>
      <c r="B149" s="2">
        <v>-1940000000</v>
      </c>
      <c r="C149" s="2">
        <v>131000000</v>
      </c>
      <c r="D149" s="2">
        <v>288000000</v>
      </c>
      <c r="E149" s="2">
        <v>266000000</v>
      </c>
      <c r="F149" s="2">
        <v>-50000000</v>
      </c>
    </row>
    <row r="150" spans="1:6" x14ac:dyDescent="0.35">
      <c r="A150" s="4" t="s">
        <v>86</v>
      </c>
      <c r="B150" s="2">
        <v>-2400000000</v>
      </c>
      <c r="C150" s="2">
        <v>-433000000</v>
      </c>
      <c r="D150" s="2">
        <v>0</v>
      </c>
      <c r="E150" s="2">
        <v>0</v>
      </c>
      <c r="F150" s="2">
        <v>-231000000</v>
      </c>
    </row>
    <row r="151" spans="1:6" x14ac:dyDescent="0.35">
      <c r="A151" s="4" t="s">
        <v>87</v>
      </c>
      <c r="B151" s="2">
        <v>463000000</v>
      </c>
      <c r="C151" s="2">
        <v>564000000</v>
      </c>
      <c r="D151" s="2">
        <v>288000000</v>
      </c>
      <c r="E151" s="2">
        <v>266000000</v>
      </c>
      <c r="F151" s="2">
        <v>181000000</v>
      </c>
    </row>
    <row r="152" spans="1:6" x14ac:dyDescent="0.35">
      <c r="A152" s="4" t="s">
        <v>88</v>
      </c>
      <c r="B152" s="2">
        <v>463000000</v>
      </c>
      <c r="C152" s="2">
        <v>564000000</v>
      </c>
      <c r="D152" s="2">
        <v>288000000</v>
      </c>
      <c r="E152" s="2">
        <v>266000000</v>
      </c>
      <c r="F152" s="2">
        <v>181000000</v>
      </c>
    </row>
    <row r="153" spans="1:6" x14ac:dyDescent="0.35">
      <c r="A153" s="4" t="s">
        <v>89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</row>
    <row r="154" spans="1:6" x14ac:dyDescent="0.35">
      <c r="A154" s="4" t="s">
        <v>90</v>
      </c>
      <c r="B154" s="2">
        <v>-109000000</v>
      </c>
      <c r="C154" s="2">
        <v>1090000000</v>
      </c>
      <c r="D154" s="2">
        <v>-432000000</v>
      </c>
      <c r="E154" s="2">
        <v>-1140000000</v>
      </c>
      <c r="F154" s="2">
        <v>110000000</v>
      </c>
    </row>
    <row r="155" spans="1:6" x14ac:dyDescent="0.35">
      <c r="A155" s="4" t="s">
        <v>91</v>
      </c>
      <c r="B155" s="2">
        <v>49000000</v>
      </c>
      <c r="C155" s="2">
        <v>198000000</v>
      </c>
      <c r="D155" s="2">
        <v>244000000</v>
      </c>
      <c r="E155" s="2">
        <v>-449000000</v>
      </c>
      <c r="F155" s="2">
        <v>125000000</v>
      </c>
    </row>
    <row r="156" spans="1:6" x14ac:dyDescent="0.35">
      <c r="A156" s="4" t="s">
        <v>92</v>
      </c>
      <c r="B156" s="2">
        <v>-158000000</v>
      </c>
      <c r="C156" s="2">
        <v>892000000</v>
      </c>
      <c r="D156" s="2">
        <v>-676000000</v>
      </c>
      <c r="E156" s="2">
        <v>-689000000</v>
      </c>
      <c r="F156" s="2">
        <v>-15000000</v>
      </c>
    </row>
    <row r="157" spans="1:6" x14ac:dyDescent="0.35">
      <c r="A157" s="4" t="s">
        <v>93</v>
      </c>
      <c r="B157" s="2">
        <v>1950000000</v>
      </c>
      <c r="C157" s="2">
        <v>1490000000</v>
      </c>
      <c r="D157" s="2">
        <v>0</v>
      </c>
      <c r="E157" s="2">
        <v>1270000000</v>
      </c>
      <c r="F157" s="2">
        <v>0</v>
      </c>
    </row>
    <row r="158" spans="1:6" x14ac:dyDescent="0.35">
      <c r="A158" s="4" t="s">
        <v>94</v>
      </c>
      <c r="B158" s="2">
        <v>-2110000000</v>
      </c>
      <c r="C158" s="2">
        <v>-597000000</v>
      </c>
      <c r="D158" s="2">
        <v>-676000000</v>
      </c>
      <c r="E158" s="2">
        <v>-1960000000</v>
      </c>
      <c r="F158" s="2">
        <v>-15000000</v>
      </c>
    </row>
    <row r="159" spans="1:6" x14ac:dyDescent="0.35">
      <c r="A159" s="4" t="s">
        <v>95</v>
      </c>
      <c r="B159" s="2">
        <v>2000000</v>
      </c>
      <c r="C159" s="2">
        <v>20000000</v>
      </c>
      <c r="D159" s="2">
        <v>105000000</v>
      </c>
      <c r="E159" s="2">
        <v>-2000000</v>
      </c>
      <c r="F159" s="2">
        <v>42000000</v>
      </c>
    </row>
    <row r="160" spans="1:6" x14ac:dyDescent="0.35">
      <c r="A160" s="4" t="s">
        <v>79</v>
      </c>
      <c r="B160" s="2">
        <v>0</v>
      </c>
      <c r="C160" s="2">
        <v>0</v>
      </c>
      <c r="D160" s="2">
        <v>0</v>
      </c>
      <c r="E160" s="2">
        <v>-2000000</v>
      </c>
      <c r="F160" s="2">
        <v>0</v>
      </c>
    </row>
    <row r="161" spans="1:6" x14ac:dyDescent="0.35">
      <c r="A161" s="4" t="s">
        <v>80</v>
      </c>
      <c r="B161" s="2">
        <v>2000000</v>
      </c>
      <c r="C161" s="2">
        <v>20000000</v>
      </c>
      <c r="D161" s="2">
        <v>105000000</v>
      </c>
      <c r="E161" s="2">
        <v>0</v>
      </c>
      <c r="F161" s="2">
        <v>42000000</v>
      </c>
    </row>
    <row r="162" spans="1:6" x14ac:dyDescent="0.35">
      <c r="A162" s="4" t="s">
        <v>96</v>
      </c>
      <c r="B162" s="2">
        <v>-4330000000</v>
      </c>
      <c r="C162" s="2">
        <v>-1070000000</v>
      </c>
      <c r="D162" s="2">
        <v>-2440000000</v>
      </c>
      <c r="E162" s="2">
        <v>-3350000000</v>
      </c>
      <c r="F162" s="2">
        <v>-2450000000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opLeftCell="O1" workbookViewId="0">
      <selection activeCell="A7" sqref="A7:AF11"/>
    </sheetView>
  </sheetViews>
  <sheetFormatPr defaultRowHeight="14.5" x14ac:dyDescent="0.35"/>
  <sheetData>
    <row r="1" spans="1:32" x14ac:dyDescent="0.35">
      <c r="A1" s="6" t="s">
        <v>31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35">
      <c r="A2" s="6">
        <v>2012</v>
      </c>
      <c r="B2" s="2">
        <v>17620000000</v>
      </c>
      <c r="C2" s="2">
        <v>4460000000</v>
      </c>
      <c r="D2" s="2">
        <v>3470000000</v>
      </c>
      <c r="E2" s="2">
        <v>989000000</v>
      </c>
      <c r="F2" s="2">
        <v>382000000</v>
      </c>
      <c r="G2" s="2">
        <v>607000000</v>
      </c>
      <c r="H2" s="2">
        <v>13160000000</v>
      </c>
      <c r="I2" s="2">
        <v>8920000000</v>
      </c>
      <c r="J2" s="2">
        <v>3900000000</v>
      </c>
      <c r="K2" s="2">
        <v>5020000000</v>
      </c>
      <c r="L2" s="2">
        <v>0</v>
      </c>
      <c r="M2" s="2">
        <v>2300000000</v>
      </c>
      <c r="N2" s="2">
        <v>1940000000</v>
      </c>
      <c r="O2" s="2">
        <v>298000000</v>
      </c>
      <c r="P2" s="2">
        <v>106000000</v>
      </c>
      <c r="Q2" s="2">
        <v>183000000</v>
      </c>
      <c r="R2" s="2">
        <v>182000000</v>
      </c>
      <c r="S2" s="2">
        <v>182000000</v>
      </c>
      <c r="T2" s="2">
        <v>0</v>
      </c>
      <c r="U2" s="2">
        <v>2340000000</v>
      </c>
      <c r="V2" s="2">
        <v>-161000000</v>
      </c>
      <c r="W2" s="2">
        <v>627000000</v>
      </c>
      <c r="X2" s="2">
        <v>442000000</v>
      </c>
      <c r="Y2" s="2">
        <v>-1160000000</v>
      </c>
      <c r="Z2" s="2">
        <v>-66000000</v>
      </c>
      <c r="AA2" s="2">
        <v>0</v>
      </c>
      <c r="AB2" s="2">
        <v>0</v>
      </c>
      <c r="AC2" s="2">
        <v>-1000000</v>
      </c>
      <c r="AD2" s="2">
        <v>2500000000</v>
      </c>
      <c r="AE2" s="2">
        <v>541000000</v>
      </c>
      <c r="AF2" s="2">
        <v>1960000000</v>
      </c>
    </row>
    <row r="3" spans="1:32" x14ac:dyDescent="0.35">
      <c r="A3" s="6">
        <v>2013</v>
      </c>
      <c r="B3" s="2">
        <v>16390000000</v>
      </c>
      <c r="C3" s="2">
        <v>4680000000</v>
      </c>
      <c r="D3" s="2">
        <v>3360000000</v>
      </c>
      <c r="E3" s="2">
        <v>1310000000</v>
      </c>
      <c r="F3" s="2">
        <v>453000000</v>
      </c>
      <c r="G3" s="2">
        <v>858000000</v>
      </c>
      <c r="H3" s="2">
        <v>11710000000</v>
      </c>
      <c r="I3" s="2">
        <v>8670000000</v>
      </c>
      <c r="J3" s="2">
        <v>3730000000</v>
      </c>
      <c r="K3" s="2">
        <v>4940000000</v>
      </c>
      <c r="L3" s="2">
        <v>0</v>
      </c>
      <c r="M3" s="2">
        <v>246000000</v>
      </c>
      <c r="N3" s="2">
        <v>2790000000</v>
      </c>
      <c r="O3" s="2">
        <v>26000000</v>
      </c>
      <c r="P3" s="2">
        <v>104000000</v>
      </c>
      <c r="Q3" s="2">
        <v>166000000</v>
      </c>
      <c r="R3" s="2">
        <v>199000000</v>
      </c>
      <c r="S3" s="2">
        <v>199000000</v>
      </c>
      <c r="T3" s="2">
        <v>0</v>
      </c>
      <c r="U3" s="2">
        <v>2890000000</v>
      </c>
      <c r="V3" s="2">
        <v>311000000</v>
      </c>
      <c r="W3" s="2">
        <v>375000000</v>
      </c>
      <c r="X3" s="2">
        <v>427000000</v>
      </c>
      <c r="Y3" s="2">
        <v>-390000000</v>
      </c>
      <c r="Z3" s="2">
        <v>-101000000</v>
      </c>
      <c r="AA3" s="2">
        <v>0</v>
      </c>
      <c r="AB3" s="2">
        <v>0</v>
      </c>
      <c r="AC3" s="2">
        <v>0</v>
      </c>
      <c r="AD3" s="2">
        <v>2580000000</v>
      </c>
      <c r="AE3" s="2">
        <v>17000000</v>
      </c>
      <c r="AF3" s="2">
        <v>2560000000</v>
      </c>
    </row>
    <row r="4" spans="1:32" x14ac:dyDescent="0.35">
      <c r="A4" s="6">
        <v>2014</v>
      </c>
      <c r="B4" s="2">
        <v>15880000000</v>
      </c>
      <c r="C4" s="2">
        <v>3740000000</v>
      </c>
      <c r="D4" s="2">
        <v>2910000000</v>
      </c>
      <c r="E4" s="2">
        <v>829000000</v>
      </c>
      <c r="F4" s="2">
        <v>543000000</v>
      </c>
      <c r="G4" s="2">
        <v>286000000</v>
      </c>
      <c r="H4" s="2">
        <v>12140000000</v>
      </c>
      <c r="I4" s="2">
        <v>8870000000</v>
      </c>
      <c r="J4" s="2">
        <v>4040000000</v>
      </c>
      <c r="K4" s="2">
        <v>4820000000</v>
      </c>
      <c r="L4" s="2">
        <v>0</v>
      </c>
      <c r="M4" s="2">
        <v>1730000000</v>
      </c>
      <c r="N4" s="2">
        <v>1540000000</v>
      </c>
      <c r="O4" s="2">
        <v>836000000</v>
      </c>
      <c r="P4" s="2">
        <v>101000000</v>
      </c>
      <c r="Q4" s="2">
        <v>107000000</v>
      </c>
      <c r="R4" s="2">
        <v>203000000</v>
      </c>
      <c r="S4" s="2">
        <v>206000000</v>
      </c>
      <c r="T4" s="2">
        <v>3000000</v>
      </c>
      <c r="U4" s="2">
        <v>2380000000</v>
      </c>
      <c r="V4" s="2">
        <v>352000000</v>
      </c>
      <c r="W4" s="2">
        <v>334000000</v>
      </c>
      <c r="X4" s="2">
        <v>560000000</v>
      </c>
      <c r="Y4" s="2">
        <v>-403000000</v>
      </c>
      <c r="Z4" s="2">
        <v>-139000000</v>
      </c>
      <c r="AA4" s="2">
        <v>0</v>
      </c>
      <c r="AB4" s="2">
        <v>0</v>
      </c>
      <c r="AC4" s="2">
        <v>0</v>
      </c>
      <c r="AD4" s="2">
        <v>2030000000</v>
      </c>
      <c r="AE4" s="2">
        <v>25000000</v>
      </c>
      <c r="AF4" s="2">
        <v>2000000000</v>
      </c>
    </row>
    <row r="5" spans="1:32" x14ac:dyDescent="0.35">
      <c r="A5" s="6">
        <v>2015</v>
      </c>
      <c r="B5" s="2">
        <v>16560000000</v>
      </c>
      <c r="C5" s="2">
        <v>3750000000</v>
      </c>
      <c r="D5" s="2">
        <v>3070000000</v>
      </c>
      <c r="E5" s="2">
        <v>683000000</v>
      </c>
      <c r="F5" s="2">
        <v>500000000</v>
      </c>
      <c r="G5" s="2">
        <v>183000000</v>
      </c>
      <c r="H5" s="2">
        <v>12810000000</v>
      </c>
      <c r="I5" s="2">
        <v>8870000000</v>
      </c>
      <c r="J5" s="2">
        <v>4040000000</v>
      </c>
      <c r="K5" s="2">
        <v>4830000000</v>
      </c>
      <c r="L5" s="2">
        <v>0</v>
      </c>
      <c r="M5" s="2">
        <v>2550000000</v>
      </c>
      <c r="N5" s="2">
        <v>1390000000</v>
      </c>
      <c r="O5" s="2">
        <v>687000000</v>
      </c>
      <c r="P5" s="2">
        <v>101000000</v>
      </c>
      <c r="Q5" s="2">
        <v>83000000</v>
      </c>
      <c r="R5" s="2">
        <v>184000000</v>
      </c>
      <c r="S5" s="2">
        <v>186000000</v>
      </c>
      <c r="T5" s="2">
        <v>2000000</v>
      </c>
      <c r="U5" s="2">
        <v>2080000000</v>
      </c>
      <c r="V5" s="2">
        <v>446000000</v>
      </c>
      <c r="W5" s="2">
        <v>337000000</v>
      </c>
      <c r="X5" s="2">
        <v>456000000</v>
      </c>
      <c r="Y5" s="2">
        <v>-394000000</v>
      </c>
      <c r="Z5" s="2">
        <v>47000000</v>
      </c>
      <c r="AA5" s="2">
        <v>0</v>
      </c>
      <c r="AB5" s="2">
        <v>0</v>
      </c>
      <c r="AC5" s="2">
        <v>0</v>
      </c>
      <c r="AD5" s="2">
        <v>1630000000</v>
      </c>
      <c r="AE5" s="2">
        <v>66000000</v>
      </c>
      <c r="AF5" s="2">
        <v>1570000000</v>
      </c>
    </row>
    <row r="6" spans="1:32" x14ac:dyDescent="0.35">
      <c r="A6" s="6">
        <v>2016</v>
      </c>
      <c r="B6" s="2">
        <v>19430000000</v>
      </c>
      <c r="C6" s="2">
        <v>4930000000</v>
      </c>
      <c r="D6" s="2">
        <v>4310000000</v>
      </c>
      <c r="E6" s="2">
        <v>626000000</v>
      </c>
      <c r="F6" s="2">
        <v>448000000</v>
      </c>
      <c r="G6" s="2">
        <v>178000000</v>
      </c>
      <c r="H6" s="2">
        <v>14500000000</v>
      </c>
      <c r="I6" s="2">
        <v>9320000000</v>
      </c>
      <c r="J6" s="2">
        <v>4410000000</v>
      </c>
      <c r="K6" s="2">
        <v>4910000000</v>
      </c>
      <c r="L6" s="2">
        <v>0</v>
      </c>
      <c r="M6" s="2">
        <v>868000000</v>
      </c>
      <c r="N6" s="2">
        <v>4310000000</v>
      </c>
      <c r="O6" s="2">
        <v>1590000000</v>
      </c>
      <c r="P6" s="2">
        <v>105000000</v>
      </c>
      <c r="Q6" s="2">
        <v>77000000</v>
      </c>
      <c r="R6" s="2">
        <v>167000000</v>
      </c>
      <c r="S6" s="2">
        <v>177000000</v>
      </c>
      <c r="T6" s="2">
        <v>10000000</v>
      </c>
      <c r="U6" s="2">
        <v>5920000000</v>
      </c>
      <c r="V6" s="2">
        <v>1410000000</v>
      </c>
      <c r="W6" s="2">
        <v>1140000000</v>
      </c>
      <c r="X6" s="2">
        <v>468000000</v>
      </c>
      <c r="Y6" s="2">
        <v>-101000000</v>
      </c>
      <c r="Z6" s="2">
        <v>-103000000</v>
      </c>
      <c r="AA6" s="2">
        <v>0</v>
      </c>
      <c r="AB6" s="2">
        <v>0</v>
      </c>
      <c r="AC6" s="2">
        <v>0</v>
      </c>
      <c r="AD6" s="2">
        <v>4510000000</v>
      </c>
      <c r="AE6" s="2">
        <v>50000000</v>
      </c>
      <c r="AF6" s="2">
        <v>4460000000</v>
      </c>
    </row>
    <row r="7" spans="1:32" x14ac:dyDescent="0.35">
      <c r="A7" s="3" t="s">
        <v>166</v>
      </c>
      <c r="B7" s="7">
        <f t="shared" ref="B7:AF7" si="0">AVERAGE(B2:B6)</f>
        <v>17176000000</v>
      </c>
      <c r="C7" s="7">
        <f t="shared" si="0"/>
        <v>4312000000</v>
      </c>
      <c r="D7" s="7">
        <f t="shared" si="0"/>
        <v>3424000000</v>
      </c>
      <c r="E7" s="7">
        <f t="shared" si="0"/>
        <v>887400000</v>
      </c>
      <c r="F7" s="7">
        <f t="shared" si="0"/>
        <v>465200000</v>
      </c>
      <c r="G7" s="7">
        <f t="shared" si="0"/>
        <v>422400000</v>
      </c>
      <c r="H7" s="7">
        <f t="shared" si="0"/>
        <v>12864000000</v>
      </c>
      <c r="I7" s="7">
        <f t="shared" si="0"/>
        <v>8930000000</v>
      </c>
      <c r="J7" s="7">
        <f t="shared" si="0"/>
        <v>4024000000</v>
      </c>
      <c r="K7" s="7">
        <f t="shared" si="0"/>
        <v>4904000000</v>
      </c>
      <c r="L7" s="7">
        <f t="shared" si="0"/>
        <v>0</v>
      </c>
      <c r="M7" s="7">
        <f t="shared" si="0"/>
        <v>1538800000</v>
      </c>
      <c r="N7" s="7">
        <f t="shared" si="0"/>
        <v>2394000000</v>
      </c>
      <c r="O7" s="7">
        <f t="shared" si="0"/>
        <v>687400000</v>
      </c>
      <c r="P7" s="7">
        <f t="shared" si="0"/>
        <v>103400000</v>
      </c>
      <c r="Q7" s="7">
        <f t="shared" si="0"/>
        <v>123200000</v>
      </c>
      <c r="R7" s="7">
        <f t="shared" si="0"/>
        <v>187000000</v>
      </c>
      <c r="S7" s="7">
        <f t="shared" si="0"/>
        <v>190000000</v>
      </c>
      <c r="T7" s="7">
        <f t="shared" si="0"/>
        <v>3000000</v>
      </c>
      <c r="U7" s="7">
        <f t="shared" si="0"/>
        <v>3122000000</v>
      </c>
      <c r="V7" s="7">
        <f t="shared" si="0"/>
        <v>471600000</v>
      </c>
      <c r="W7" s="7">
        <f t="shared" si="0"/>
        <v>562600000</v>
      </c>
      <c r="X7" s="7">
        <f t="shared" si="0"/>
        <v>470600000</v>
      </c>
      <c r="Y7" s="7">
        <f t="shared" si="0"/>
        <v>-489600000</v>
      </c>
      <c r="Z7" s="7">
        <f t="shared" si="0"/>
        <v>-72400000</v>
      </c>
      <c r="AA7" s="7">
        <f t="shared" si="0"/>
        <v>0</v>
      </c>
      <c r="AB7" s="7">
        <f t="shared" si="0"/>
        <v>0</v>
      </c>
      <c r="AC7" s="7">
        <f t="shared" si="0"/>
        <v>-200000</v>
      </c>
      <c r="AD7" s="7">
        <f t="shared" si="0"/>
        <v>2650000000</v>
      </c>
      <c r="AE7" s="7">
        <f t="shared" si="0"/>
        <v>139800000</v>
      </c>
      <c r="AF7" s="7">
        <f t="shared" si="0"/>
        <v>2510000000</v>
      </c>
    </row>
    <row r="8" spans="1:32" x14ac:dyDescent="0.35">
      <c r="A8" s="3" t="s">
        <v>167</v>
      </c>
      <c r="B8" s="3">
        <f>VAR(B2:B6)</f>
        <v>1.98863E+18</v>
      </c>
      <c r="C8" s="3">
        <f t="shared" ref="C8:AF8" si="1">VAR(C2:C6)</f>
        <v>2.9557E+17</v>
      </c>
      <c r="D8" s="3">
        <f t="shared" si="1"/>
        <v>2.9518E+17</v>
      </c>
      <c r="E8" s="3">
        <f t="shared" si="1"/>
        <v>7.56083E+16</v>
      </c>
      <c r="F8" s="3">
        <f t="shared" si="1"/>
        <v>3657700000000000</v>
      </c>
      <c r="G8" s="3">
        <f t="shared" si="1"/>
        <v>8.98683E+16</v>
      </c>
      <c r="H8" s="3">
        <f t="shared" si="1"/>
        <v>1.15573E+18</v>
      </c>
      <c r="I8" s="3">
        <f t="shared" si="1"/>
        <v>5.675E+16</v>
      </c>
      <c r="J8" s="3">
        <f t="shared" si="1"/>
        <v>6.283E+16</v>
      </c>
      <c r="K8" s="3">
        <f t="shared" si="1"/>
        <v>6830000000000000</v>
      </c>
      <c r="L8" s="3">
        <f t="shared" si="1"/>
        <v>0</v>
      </c>
      <c r="M8" s="3">
        <f t="shared" si="1"/>
        <v>9.399532E+17</v>
      </c>
      <c r="N8" s="3">
        <f t="shared" si="1"/>
        <v>1.44283E+18</v>
      </c>
      <c r="O8" s="3">
        <f t="shared" si="1"/>
        <v>3.564628E+17</v>
      </c>
      <c r="P8" s="3">
        <f t="shared" si="1"/>
        <v>5300000000000</v>
      </c>
      <c r="Q8" s="3">
        <f t="shared" si="1"/>
        <v>2355200000000000</v>
      </c>
      <c r="R8" s="3">
        <f t="shared" si="1"/>
        <v>208500000000000</v>
      </c>
      <c r="S8" s="3">
        <f t="shared" si="1"/>
        <v>146500000000000</v>
      </c>
      <c r="T8" s="3">
        <f t="shared" si="1"/>
        <v>17000000000000</v>
      </c>
      <c r="U8" s="3">
        <f t="shared" si="1"/>
        <v>2.53262E+18</v>
      </c>
      <c r="V8" s="3">
        <f t="shared" si="1"/>
        <v>3.303823E+17</v>
      </c>
      <c r="W8" s="3">
        <f t="shared" si="1"/>
        <v>1.189713E+17</v>
      </c>
      <c r="X8" s="3">
        <f t="shared" si="1"/>
        <v>2732800000000000</v>
      </c>
      <c r="Y8" s="3">
        <f t="shared" si="1"/>
        <v>1.567513E+17</v>
      </c>
      <c r="Z8" s="3">
        <f t="shared" si="1"/>
        <v>5121800000000000</v>
      </c>
      <c r="AA8" s="3">
        <f t="shared" si="1"/>
        <v>0</v>
      </c>
      <c r="AB8" s="3">
        <f t="shared" si="1"/>
        <v>0</v>
      </c>
      <c r="AC8" s="3">
        <f t="shared" si="1"/>
        <v>200000000000</v>
      </c>
      <c r="AD8" s="3">
        <f t="shared" si="1"/>
        <v>1.227950000000001E+18</v>
      </c>
      <c r="AE8" s="3">
        <f t="shared" si="1"/>
        <v>5.06827E+16</v>
      </c>
      <c r="AF8" s="3">
        <f t="shared" si="1"/>
        <v>1.312800000000001E+18</v>
      </c>
    </row>
    <row r="9" spans="1:32" x14ac:dyDescent="0.35">
      <c r="A9" s="3" t="s">
        <v>168</v>
      </c>
      <c r="B9" s="3">
        <f>_xlfn.STDEV.P(B2:B6)</f>
        <v>1261310429.6722517</v>
      </c>
      <c r="C9" s="3">
        <f t="shared" ref="C9:AF9" si="2">_xlfn.STDEV.P(C2:C6)</f>
        <v>486267416.14054161</v>
      </c>
      <c r="D9" s="3">
        <f t="shared" si="2"/>
        <v>485946499.11281383</v>
      </c>
      <c r="E9" s="3">
        <f t="shared" si="2"/>
        <v>245940317.96352544</v>
      </c>
      <c r="F9" s="3">
        <f t="shared" si="2"/>
        <v>54093992.272709914</v>
      </c>
      <c r="G9" s="3">
        <f t="shared" si="2"/>
        <v>268131758.65607566</v>
      </c>
      <c r="H9" s="3">
        <f t="shared" si="2"/>
        <v>961552910.6606667</v>
      </c>
      <c r="I9" s="3">
        <f t="shared" si="2"/>
        <v>213072757.52662516</v>
      </c>
      <c r="J9" s="3">
        <f t="shared" si="2"/>
        <v>224196342.52146041</v>
      </c>
      <c r="K9" s="3">
        <f t="shared" si="2"/>
        <v>73918874.450305313</v>
      </c>
      <c r="L9" s="3">
        <f t="shared" si="2"/>
        <v>0</v>
      </c>
      <c r="M9" s="3">
        <f t="shared" si="2"/>
        <v>867157748.04818535</v>
      </c>
      <c r="N9" s="3">
        <f t="shared" si="2"/>
        <v>1074366790.2536829</v>
      </c>
      <c r="O9" s="3">
        <f t="shared" si="2"/>
        <v>534013333.16687888</v>
      </c>
      <c r="P9" s="3">
        <f t="shared" si="2"/>
        <v>2059126.0281974</v>
      </c>
      <c r="Q9" s="3">
        <f t="shared" si="2"/>
        <v>43406911.892001718</v>
      </c>
      <c r="R9" s="3">
        <f t="shared" si="2"/>
        <v>12915107.432770353</v>
      </c>
      <c r="S9" s="3">
        <f t="shared" si="2"/>
        <v>10825894.882179487</v>
      </c>
      <c r="T9" s="3">
        <f t="shared" si="2"/>
        <v>3687817.782917155</v>
      </c>
      <c r="U9" s="3">
        <f t="shared" si="2"/>
        <v>1423409990.1293373</v>
      </c>
      <c r="V9" s="3">
        <f t="shared" si="2"/>
        <v>514106837.14574349</v>
      </c>
      <c r="W9" s="3">
        <f t="shared" si="2"/>
        <v>308507763.27347094</v>
      </c>
      <c r="X9" s="3">
        <f t="shared" si="2"/>
        <v>46757245.427847862</v>
      </c>
      <c r="Y9" s="3">
        <f t="shared" si="2"/>
        <v>354120092.62395716</v>
      </c>
      <c r="Z9" s="3">
        <f t="shared" si="2"/>
        <v>64011249.011404239</v>
      </c>
      <c r="AA9" s="3">
        <f t="shared" si="2"/>
        <v>0</v>
      </c>
      <c r="AB9" s="3">
        <f t="shared" si="2"/>
        <v>0</v>
      </c>
      <c r="AC9" s="3">
        <f t="shared" si="2"/>
        <v>400000</v>
      </c>
      <c r="AD9" s="3">
        <f t="shared" si="2"/>
        <v>991140756.90590048</v>
      </c>
      <c r="AE9" s="3">
        <f t="shared" si="2"/>
        <v>201360770.75736475</v>
      </c>
      <c r="AF9" s="3">
        <f t="shared" si="2"/>
        <v>1024812177.9135921</v>
      </c>
    </row>
    <row r="10" spans="1:32" x14ac:dyDescent="0.35">
      <c r="A10" s="3" t="s">
        <v>169</v>
      </c>
      <c r="B10" s="7">
        <f>MIN(B2:B6)</f>
        <v>15880000000</v>
      </c>
      <c r="C10" s="7">
        <f t="shared" ref="C10:AF10" si="3">MIN(C2:C6)</f>
        <v>3740000000</v>
      </c>
      <c r="D10" s="7">
        <f t="shared" si="3"/>
        <v>2910000000</v>
      </c>
      <c r="E10" s="7">
        <f t="shared" si="3"/>
        <v>626000000</v>
      </c>
      <c r="F10" s="7">
        <f t="shared" si="3"/>
        <v>382000000</v>
      </c>
      <c r="G10" s="7">
        <f t="shared" si="3"/>
        <v>178000000</v>
      </c>
      <c r="H10" s="7">
        <f t="shared" si="3"/>
        <v>11710000000</v>
      </c>
      <c r="I10" s="7">
        <f t="shared" si="3"/>
        <v>8670000000</v>
      </c>
      <c r="J10" s="7">
        <f t="shared" si="3"/>
        <v>3730000000</v>
      </c>
      <c r="K10" s="7">
        <f t="shared" si="3"/>
        <v>4820000000</v>
      </c>
      <c r="L10" s="7">
        <f t="shared" si="3"/>
        <v>0</v>
      </c>
      <c r="M10" s="7">
        <f t="shared" si="3"/>
        <v>246000000</v>
      </c>
      <c r="N10" s="7">
        <f t="shared" si="3"/>
        <v>1390000000</v>
      </c>
      <c r="O10" s="7">
        <f t="shared" si="3"/>
        <v>26000000</v>
      </c>
      <c r="P10" s="7">
        <f t="shared" si="3"/>
        <v>101000000</v>
      </c>
      <c r="Q10" s="7">
        <f t="shared" si="3"/>
        <v>77000000</v>
      </c>
      <c r="R10" s="7">
        <f t="shared" si="3"/>
        <v>167000000</v>
      </c>
      <c r="S10" s="7">
        <f t="shared" si="3"/>
        <v>177000000</v>
      </c>
      <c r="T10" s="7">
        <f t="shared" si="3"/>
        <v>0</v>
      </c>
      <c r="U10" s="7">
        <f t="shared" si="3"/>
        <v>2080000000</v>
      </c>
      <c r="V10" s="7">
        <f t="shared" si="3"/>
        <v>-161000000</v>
      </c>
      <c r="W10" s="7">
        <f t="shared" si="3"/>
        <v>334000000</v>
      </c>
      <c r="X10" s="7">
        <f t="shared" si="3"/>
        <v>427000000</v>
      </c>
      <c r="Y10" s="7">
        <f t="shared" si="3"/>
        <v>-1160000000</v>
      </c>
      <c r="Z10" s="7">
        <f t="shared" si="3"/>
        <v>-139000000</v>
      </c>
      <c r="AA10" s="7">
        <f t="shared" si="3"/>
        <v>0</v>
      </c>
      <c r="AB10" s="7">
        <f t="shared" si="3"/>
        <v>0</v>
      </c>
      <c r="AC10" s="7">
        <f t="shared" si="3"/>
        <v>-1000000</v>
      </c>
      <c r="AD10" s="7">
        <f t="shared" si="3"/>
        <v>1630000000</v>
      </c>
      <c r="AE10" s="7">
        <f t="shared" si="3"/>
        <v>17000000</v>
      </c>
      <c r="AF10" s="7">
        <f t="shared" si="3"/>
        <v>1570000000</v>
      </c>
    </row>
    <row r="11" spans="1:32" x14ac:dyDescent="0.35">
      <c r="A11" s="3" t="s">
        <v>170</v>
      </c>
      <c r="B11" s="7">
        <f>MAX(B2:B6)</f>
        <v>19430000000</v>
      </c>
      <c r="C11" s="7">
        <f t="shared" ref="C11:AF11" si="4">MAX(C2:C6)</f>
        <v>4930000000</v>
      </c>
      <c r="D11" s="7">
        <f t="shared" si="4"/>
        <v>4310000000</v>
      </c>
      <c r="E11" s="7">
        <f t="shared" si="4"/>
        <v>1310000000</v>
      </c>
      <c r="F11" s="7">
        <f t="shared" si="4"/>
        <v>543000000</v>
      </c>
      <c r="G11" s="7">
        <f t="shared" si="4"/>
        <v>858000000</v>
      </c>
      <c r="H11" s="7">
        <f t="shared" si="4"/>
        <v>14500000000</v>
      </c>
      <c r="I11" s="7">
        <f t="shared" si="4"/>
        <v>9320000000</v>
      </c>
      <c r="J11" s="7">
        <f t="shared" si="4"/>
        <v>4410000000</v>
      </c>
      <c r="K11" s="7">
        <f t="shared" si="4"/>
        <v>5020000000</v>
      </c>
      <c r="L11" s="7">
        <f t="shared" si="4"/>
        <v>0</v>
      </c>
      <c r="M11" s="7">
        <f t="shared" si="4"/>
        <v>2550000000</v>
      </c>
      <c r="N11" s="7">
        <f t="shared" si="4"/>
        <v>4310000000</v>
      </c>
      <c r="O11" s="7">
        <f t="shared" si="4"/>
        <v>1590000000</v>
      </c>
      <c r="P11" s="7">
        <f t="shared" si="4"/>
        <v>106000000</v>
      </c>
      <c r="Q11" s="7">
        <f t="shared" si="4"/>
        <v>183000000</v>
      </c>
      <c r="R11" s="7">
        <f t="shared" si="4"/>
        <v>203000000</v>
      </c>
      <c r="S11" s="7">
        <f t="shared" si="4"/>
        <v>206000000</v>
      </c>
      <c r="T11" s="7">
        <f t="shared" si="4"/>
        <v>10000000</v>
      </c>
      <c r="U11" s="7">
        <f t="shared" si="4"/>
        <v>5920000000</v>
      </c>
      <c r="V11" s="7">
        <f t="shared" si="4"/>
        <v>1410000000</v>
      </c>
      <c r="W11" s="7">
        <f t="shared" si="4"/>
        <v>1140000000</v>
      </c>
      <c r="X11" s="7">
        <f t="shared" si="4"/>
        <v>560000000</v>
      </c>
      <c r="Y11" s="7">
        <f t="shared" si="4"/>
        <v>-101000000</v>
      </c>
      <c r="Z11" s="7">
        <f t="shared" si="4"/>
        <v>47000000</v>
      </c>
      <c r="AA11" s="7">
        <f t="shared" si="4"/>
        <v>0</v>
      </c>
      <c r="AB11" s="7">
        <f t="shared" si="4"/>
        <v>0</v>
      </c>
      <c r="AC11" s="7">
        <f t="shared" si="4"/>
        <v>0</v>
      </c>
      <c r="AD11" s="7">
        <f t="shared" si="4"/>
        <v>4510000000</v>
      </c>
      <c r="AE11" s="7">
        <f t="shared" si="4"/>
        <v>541000000</v>
      </c>
      <c r="AF11" s="7">
        <f t="shared" si="4"/>
        <v>4460000000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2"/>
  <sheetViews>
    <sheetView workbookViewId="0">
      <selection activeCell="R148" sqref="R148"/>
    </sheetView>
  </sheetViews>
  <sheetFormatPr defaultRowHeight="14.5" x14ac:dyDescent="0.35"/>
  <cols>
    <col min="1" max="1" width="19.6328125" customWidth="1"/>
    <col min="2" max="2" width="19.7265625" customWidth="1"/>
    <col min="3" max="3" width="20.54296875" customWidth="1"/>
    <col min="4" max="4" width="17.54296875" customWidth="1"/>
    <col min="5" max="5" width="18.90625" customWidth="1"/>
    <col min="6" max="6" width="18.453125" customWidth="1"/>
    <col min="7" max="7" width="8.7265625" customWidth="1"/>
  </cols>
  <sheetData>
    <row r="1" spans="1:6" x14ac:dyDescent="0.35">
      <c r="A1" s="5" t="s">
        <v>32</v>
      </c>
    </row>
    <row r="3" spans="1:6" x14ac:dyDescent="0.35">
      <c r="A3" s="6" t="s">
        <v>31</v>
      </c>
      <c r="B3" s="6">
        <v>2012</v>
      </c>
      <c r="C3" s="6">
        <v>2013</v>
      </c>
      <c r="D3" s="6">
        <v>2014</v>
      </c>
      <c r="E3" s="6">
        <v>2015</v>
      </c>
      <c r="F3" s="6">
        <v>2016</v>
      </c>
    </row>
    <row r="4" spans="1:6" x14ac:dyDescent="0.35">
      <c r="A4" s="4" t="s">
        <v>0</v>
      </c>
      <c r="B4" s="2">
        <v>107550000000</v>
      </c>
      <c r="C4" s="2">
        <v>101090000000</v>
      </c>
      <c r="D4" s="2">
        <v>91080000000</v>
      </c>
      <c r="E4" s="2">
        <v>102530000000</v>
      </c>
      <c r="F4" s="2">
        <v>121550000000</v>
      </c>
    </row>
    <row r="5" spans="1:6" x14ac:dyDescent="0.35">
      <c r="A5" s="4" t="s">
        <v>1</v>
      </c>
      <c r="B5" s="2">
        <v>103010000000</v>
      </c>
      <c r="C5" s="2">
        <v>96170000000</v>
      </c>
      <c r="D5" s="2">
        <v>86110000000</v>
      </c>
      <c r="E5" s="2">
        <v>97010000000</v>
      </c>
      <c r="F5" s="2">
        <v>115360000000</v>
      </c>
    </row>
    <row r="6" spans="1:6" x14ac:dyDescent="0.35">
      <c r="A6" s="4" t="s">
        <v>2</v>
      </c>
      <c r="B6" s="2">
        <v>102690000000</v>
      </c>
      <c r="C6" s="2">
        <v>95780000000</v>
      </c>
      <c r="D6" s="2">
        <v>85650000000</v>
      </c>
      <c r="E6" s="2">
        <v>96560000000</v>
      </c>
      <c r="F6" s="2">
        <v>114720000000</v>
      </c>
    </row>
    <row r="7" spans="1:6" x14ac:dyDescent="0.35">
      <c r="A7" s="4" t="s">
        <v>3</v>
      </c>
      <c r="B7" s="2">
        <v>325000000</v>
      </c>
      <c r="C7" s="2">
        <v>397000000</v>
      </c>
      <c r="D7" s="2">
        <v>459000000</v>
      </c>
      <c r="E7" s="2">
        <v>451000000</v>
      </c>
      <c r="F7" s="2">
        <v>641000000</v>
      </c>
    </row>
    <row r="8" spans="1:6" x14ac:dyDescent="0.35">
      <c r="A8" s="4" t="s">
        <v>4</v>
      </c>
      <c r="B8" s="2">
        <v>241000000</v>
      </c>
      <c r="C8" s="2">
        <v>259000000</v>
      </c>
      <c r="D8" s="2">
        <v>265000000</v>
      </c>
      <c r="E8" s="2">
        <v>254000000</v>
      </c>
      <c r="F8" s="2">
        <v>286000000</v>
      </c>
    </row>
    <row r="9" spans="1:6" x14ac:dyDescent="0.35">
      <c r="A9" s="4" t="s">
        <v>5</v>
      </c>
      <c r="B9" s="2">
        <v>84000000</v>
      </c>
      <c r="C9" s="2">
        <v>138000000</v>
      </c>
      <c r="D9" s="2">
        <v>194000000</v>
      </c>
      <c r="E9" s="2">
        <v>197000000</v>
      </c>
      <c r="F9" s="2">
        <v>355000000</v>
      </c>
    </row>
    <row r="10" spans="1:6" x14ac:dyDescent="0.35">
      <c r="A10" s="4" t="s">
        <v>6</v>
      </c>
      <c r="B10" s="2">
        <v>4540000000</v>
      </c>
      <c r="C10" s="2">
        <v>4920000000</v>
      </c>
      <c r="D10" s="2">
        <v>4970000000</v>
      </c>
      <c r="E10" s="2">
        <v>5520000000</v>
      </c>
      <c r="F10" s="2">
        <v>6180000000</v>
      </c>
    </row>
    <row r="11" spans="1:6" x14ac:dyDescent="0.35">
      <c r="A11" s="4" t="s">
        <v>7</v>
      </c>
      <c r="B11" s="2">
        <v>2610000000</v>
      </c>
      <c r="C11" s="2">
        <v>2790000000</v>
      </c>
      <c r="D11" s="2">
        <v>3030000000</v>
      </c>
      <c r="E11" s="2">
        <v>3240000000</v>
      </c>
      <c r="F11" s="2">
        <v>3640000000</v>
      </c>
    </row>
    <row r="12" spans="1:6" x14ac:dyDescent="0.35">
      <c r="A12" s="4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4" t="s">
        <v>9</v>
      </c>
      <c r="B13" s="2">
        <v>2610000000</v>
      </c>
      <c r="C13" s="2">
        <v>2790000000</v>
      </c>
      <c r="D13" s="2">
        <v>3030000000</v>
      </c>
      <c r="E13" s="2">
        <v>3240000000</v>
      </c>
      <c r="F13" s="2">
        <v>3640000000</v>
      </c>
    </row>
    <row r="14" spans="1:6" x14ac:dyDescent="0.35">
      <c r="A14" s="4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4" t="s">
        <v>11</v>
      </c>
      <c r="B15" s="2">
        <v>156000000</v>
      </c>
      <c r="C15" s="2">
        <v>1120000000</v>
      </c>
      <c r="D15" s="2">
        <v>33000000</v>
      </c>
      <c r="E15" s="2">
        <v>244000000</v>
      </c>
      <c r="F15" s="2">
        <v>77000000</v>
      </c>
    </row>
    <row r="16" spans="1:6" x14ac:dyDescent="0.35">
      <c r="A16" s="4" t="s">
        <v>12</v>
      </c>
      <c r="B16" s="2">
        <v>1770000000</v>
      </c>
      <c r="C16" s="2">
        <v>1010000000</v>
      </c>
      <c r="D16" s="2">
        <v>1910000000</v>
      </c>
      <c r="E16" s="2">
        <v>2040000000</v>
      </c>
      <c r="F16" s="2">
        <v>2470000000</v>
      </c>
    </row>
    <row r="17" spans="1:6" x14ac:dyDescent="0.35">
      <c r="A17" s="4" t="s">
        <v>13</v>
      </c>
      <c r="B17" s="2">
        <v>21000000</v>
      </c>
      <c r="C17" s="2">
        <v>2000000</v>
      </c>
      <c r="D17" s="2">
        <v>22000000</v>
      </c>
      <c r="E17" s="2">
        <v>73000000</v>
      </c>
      <c r="F17" s="2">
        <v>-11000000</v>
      </c>
    </row>
    <row r="18" spans="1:6" x14ac:dyDescent="0.35">
      <c r="A18" s="4" t="s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4" t="s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4" t="s">
        <v>16</v>
      </c>
      <c r="B20" s="2">
        <v>95000000</v>
      </c>
      <c r="C20" s="2">
        <v>124000000</v>
      </c>
      <c r="D20" s="2">
        <v>133000000</v>
      </c>
      <c r="E20" s="2">
        <v>141000000</v>
      </c>
      <c r="F20" s="2">
        <v>178000000</v>
      </c>
    </row>
    <row r="21" spans="1:6" x14ac:dyDescent="0.35">
      <c r="A21" s="4" t="s">
        <v>17</v>
      </c>
      <c r="B21" s="2">
        <v>101000000</v>
      </c>
      <c r="C21" s="2">
        <v>125700000</v>
      </c>
      <c r="D21" s="2">
        <v>134200000</v>
      </c>
      <c r="E21" s="2">
        <v>142800000</v>
      </c>
      <c r="F21" s="2">
        <v>183600000</v>
      </c>
    </row>
    <row r="22" spans="1:6" x14ac:dyDescent="0.35">
      <c r="A22" s="4" t="s">
        <v>18</v>
      </c>
      <c r="B22" s="2">
        <v>6000000</v>
      </c>
      <c r="C22" s="2">
        <v>1700000</v>
      </c>
      <c r="D22" s="2">
        <v>1200000</v>
      </c>
      <c r="E22" s="2">
        <v>1800000</v>
      </c>
      <c r="F22" s="2">
        <v>5600000</v>
      </c>
    </row>
    <row r="23" spans="1:6" x14ac:dyDescent="0.35">
      <c r="A23" s="4" t="s">
        <v>19</v>
      </c>
      <c r="B23" s="2">
        <v>1700000000</v>
      </c>
      <c r="C23" s="2">
        <v>888000000</v>
      </c>
      <c r="D23" s="2">
        <v>1800000000</v>
      </c>
      <c r="E23" s="2">
        <v>1970000000</v>
      </c>
      <c r="F23" s="2">
        <v>2280000000</v>
      </c>
    </row>
    <row r="24" spans="1:6" x14ac:dyDescent="0.35">
      <c r="A24" s="4" t="s">
        <v>20</v>
      </c>
      <c r="B24" s="2">
        <v>628000000</v>
      </c>
      <c r="C24" s="2">
        <v>553000000</v>
      </c>
      <c r="D24" s="2">
        <v>635000000</v>
      </c>
      <c r="E24" s="2">
        <v>755000000</v>
      </c>
      <c r="F24" s="2">
        <v>845000000</v>
      </c>
    </row>
    <row r="25" spans="1:6" x14ac:dyDescent="0.35">
      <c r="A25" s="4" t="s">
        <v>21</v>
      </c>
      <c r="B25" s="2">
        <v>457000000</v>
      </c>
      <c r="C25" s="2">
        <v>513000000</v>
      </c>
      <c r="D25" s="2">
        <v>572000000</v>
      </c>
      <c r="E25" s="2">
        <v>507000000</v>
      </c>
      <c r="F25" s="2">
        <v>685000000</v>
      </c>
    </row>
    <row r="26" spans="1:6" x14ac:dyDescent="0.35">
      <c r="A26" s="4" t="s">
        <v>22</v>
      </c>
      <c r="B26" s="2">
        <v>13000000</v>
      </c>
      <c r="C26" s="2">
        <v>19000000</v>
      </c>
      <c r="D26" s="2">
        <v>37000000</v>
      </c>
      <c r="E26" s="2">
        <v>29000000</v>
      </c>
      <c r="F26" s="2">
        <v>73000000</v>
      </c>
    </row>
    <row r="27" spans="1:6" x14ac:dyDescent="0.35">
      <c r="A27" s="4" t="s">
        <v>23</v>
      </c>
      <c r="B27" s="2">
        <v>152000000</v>
      </c>
      <c r="C27" s="2">
        <v>23000000</v>
      </c>
      <c r="D27" s="2">
        <v>27000000</v>
      </c>
      <c r="E27" s="2">
        <v>220000000</v>
      </c>
      <c r="F27" s="2">
        <v>108000000</v>
      </c>
    </row>
    <row r="28" spans="1:6" x14ac:dyDescent="0.35">
      <c r="A28" s="4" t="s">
        <v>24</v>
      </c>
      <c r="B28" s="2">
        <v>6000000</v>
      </c>
      <c r="C28" s="2">
        <v>-2000000</v>
      </c>
      <c r="D28" s="2">
        <v>-1000000</v>
      </c>
      <c r="E28" s="2">
        <v>-1000000</v>
      </c>
      <c r="F28" s="2">
        <v>-21000000</v>
      </c>
    </row>
    <row r="29" spans="1:6" x14ac:dyDescent="0.35">
      <c r="A29" s="4" t="s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4" t="s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4" t="s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4" t="s">
        <v>28</v>
      </c>
      <c r="B32" s="2">
        <v>1070000000</v>
      </c>
      <c r="C32" s="2">
        <v>335000000</v>
      </c>
      <c r="D32" s="2">
        <v>1160000000</v>
      </c>
      <c r="E32" s="2">
        <v>1210000000</v>
      </c>
      <c r="F32" s="2">
        <v>1430000000</v>
      </c>
    </row>
    <row r="33" spans="1:6" x14ac:dyDescent="0.35">
      <c r="A33" s="4" t="s">
        <v>29</v>
      </c>
      <c r="B33" s="2">
        <v>0</v>
      </c>
      <c r="C33" s="2">
        <v>0</v>
      </c>
      <c r="D33" s="2">
        <v>0</v>
      </c>
      <c r="E33" s="2">
        <v>0</v>
      </c>
      <c r="F33" s="2">
        <v>4000000</v>
      </c>
    </row>
    <row r="34" spans="1:6" x14ac:dyDescent="0.35">
      <c r="A34" s="4" t="s">
        <v>30</v>
      </c>
      <c r="B34" s="2">
        <v>1070000000</v>
      </c>
      <c r="C34" s="2">
        <v>335000000</v>
      </c>
      <c r="D34" s="2">
        <v>1160000000</v>
      </c>
      <c r="E34" s="2">
        <v>1210000000</v>
      </c>
      <c r="F34" s="2">
        <v>1430000000</v>
      </c>
    </row>
    <row r="35" spans="1:6" x14ac:dyDescent="0.35">
      <c r="A35" s="1"/>
      <c r="B35" s="2"/>
      <c r="C35" s="2"/>
      <c r="D35" s="2"/>
      <c r="E35" s="2"/>
      <c r="F35" s="2"/>
    </row>
    <row r="36" spans="1:6" x14ac:dyDescent="0.35">
      <c r="A36" s="5" t="s">
        <v>152</v>
      </c>
      <c r="B36" s="2"/>
      <c r="C36" s="2"/>
      <c r="D36" s="2"/>
      <c r="E36" s="2"/>
      <c r="F36" s="2"/>
    </row>
    <row r="37" spans="1:6" x14ac:dyDescent="0.35">
      <c r="A37" s="1"/>
      <c r="B37" s="2"/>
      <c r="C37" s="2"/>
      <c r="D37" s="2"/>
      <c r="E37" s="2"/>
      <c r="F37" s="2"/>
    </row>
    <row r="38" spans="1:6" x14ac:dyDescent="0.35">
      <c r="A38" s="6" t="s">
        <v>34</v>
      </c>
      <c r="B38" s="2"/>
      <c r="C38" s="2"/>
      <c r="D38" s="2"/>
      <c r="E38" s="2"/>
      <c r="F38" s="2"/>
    </row>
    <row r="39" spans="1:6" x14ac:dyDescent="0.35">
      <c r="A39" s="4" t="s">
        <v>131</v>
      </c>
      <c r="B39" s="2">
        <v>2270000000</v>
      </c>
      <c r="C39" s="2">
        <v>1900000000</v>
      </c>
      <c r="D39" s="2">
        <v>2870000000</v>
      </c>
      <c r="E39" s="2">
        <v>4620000000</v>
      </c>
      <c r="F39" s="2">
        <v>2360000000</v>
      </c>
    </row>
    <row r="40" spans="1:6" x14ac:dyDescent="0.35">
      <c r="A40" s="4" t="s">
        <v>98</v>
      </c>
      <c r="B40" s="2">
        <v>2270000000</v>
      </c>
      <c r="C40" s="2">
        <v>1900000000</v>
      </c>
      <c r="D40" s="2">
        <v>2870000000</v>
      </c>
      <c r="E40" s="2">
        <v>4620000000</v>
      </c>
      <c r="F40" s="2">
        <v>2360000000</v>
      </c>
    </row>
    <row r="41" spans="1:6" x14ac:dyDescent="0.35">
      <c r="A41" s="4" t="s">
        <v>99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5">
      <c r="A42" s="4" t="s">
        <v>100</v>
      </c>
      <c r="B42" s="2">
        <v>6360000000</v>
      </c>
      <c r="C42" s="2">
        <v>6300000000</v>
      </c>
      <c r="D42" s="2">
        <v>5430000000</v>
      </c>
      <c r="E42" s="2">
        <v>6580000000</v>
      </c>
      <c r="F42" s="2">
        <v>7440000000</v>
      </c>
    </row>
    <row r="43" spans="1:6" x14ac:dyDescent="0.35">
      <c r="A43" s="4" t="s">
        <v>101</v>
      </c>
      <c r="B43" s="2">
        <v>6360000000</v>
      </c>
      <c r="C43" s="2">
        <v>6300000000</v>
      </c>
      <c r="D43" s="2">
        <v>5430000000</v>
      </c>
      <c r="E43" s="2">
        <v>6580000000</v>
      </c>
      <c r="F43" s="2">
        <v>7440000000</v>
      </c>
    </row>
    <row r="44" spans="1:6" x14ac:dyDescent="0.35">
      <c r="A44" s="4" t="s">
        <v>102</v>
      </c>
      <c r="B44" s="2">
        <v>6500000000</v>
      </c>
      <c r="C44" s="2">
        <v>6460000000</v>
      </c>
      <c r="D44" s="2">
        <v>5610000000</v>
      </c>
      <c r="E44" s="2">
        <v>6740000000</v>
      </c>
      <c r="F44" s="2">
        <v>7590000000</v>
      </c>
    </row>
    <row r="45" spans="1:6" x14ac:dyDescent="0.35">
      <c r="A45" s="4" t="s">
        <v>103</v>
      </c>
      <c r="B45" s="2">
        <v>-143000000</v>
      </c>
      <c r="C45" s="2">
        <v>-152000000</v>
      </c>
      <c r="D45" s="2">
        <v>-174000000</v>
      </c>
      <c r="E45" s="2">
        <v>-164000000</v>
      </c>
      <c r="F45" s="2">
        <v>-154000000</v>
      </c>
    </row>
    <row r="46" spans="1:6" x14ac:dyDescent="0.35">
      <c r="A46" s="4" t="s">
        <v>104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5">
      <c r="A47" s="4" t="s">
        <v>105</v>
      </c>
      <c r="B47" s="2">
        <v>7860000000</v>
      </c>
      <c r="C47" s="2">
        <v>8370000000</v>
      </c>
      <c r="D47" s="2">
        <v>8270000000</v>
      </c>
      <c r="E47" s="2">
        <v>9210000000</v>
      </c>
      <c r="F47" s="2">
        <v>10620000000</v>
      </c>
    </row>
    <row r="48" spans="1:6" x14ac:dyDescent="0.35">
      <c r="A48" s="4" t="s">
        <v>106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35">
      <c r="A49" s="4" t="s">
        <v>107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5">
      <c r="A50" s="4" t="s">
        <v>108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5">
      <c r="A51" s="4" t="s">
        <v>109</v>
      </c>
      <c r="B51" s="2">
        <v>7860000000</v>
      </c>
      <c r="C51" s="2">
        <v>8370000000</v>
      </c>
      <c r="D51" s="2">
        <v>8270000000</v>
      </c>
      <c r="E51" s="2">
        <v>9210000000</v>
      </c>
      <c r="F51" s="2">
        <v>0</v>
      </c>
    </row>
    <row r="52" spans="1:6" x14ac:dyDescent="0.35">
      <c r="A52" s="4" t="s">
        <v>110</v>
      </c>
      <c r="B52" s="2">
        <v>1020000000</v>
      </c>
      <c r="C52" s="2">
        <v>1190000000</v>
      </c>
      <c r="D52" s="2">
        <v>1380000000</v>
      </c>
      <c r="E52" s="2">
        <v>1350000000</v>
      </c>
      <c r="F52" s="2">
        <v>1550000000</v>
      </c>
    </row>
    <row r="53" spans="1:6" x14ac:dyDescent="0.35">
      <c r="A53" s="4" t="s">
        <v>111</v>
      </c>
      <c r="B53" s="2">
        <v>1020000000</v>
      </c>
      <c r="C53" s="2">
        <v>1190000000</v>
      </c>
      <c r="D53" s="2">
        <v>1380000000</v>
      </c>
      <c r="E53" s="2">
        <v>1350000000</v>
      </c>
      <c r="F53" s="2">
        <v>1550000000</v>
      </c>
    </row>
    <row r="54" spans="1:6" x14ac:dyDescent="0.35">
      <c r="A54" s="4" t="s">
        <v>112</v>
      </c>
      <c r="B54" s="2">
        <v>17510000000</v>
      </c>
      <c r="C54" s="2">
        <v>17770000000</v>
      </c>
      <c r="D54" s="2">
        <v>17940000000</v>
      </c>
      <c r="E54" s="2">
        <v>21750000000</v>
      </c>
      <c r="F54" s="2">
        <v>21960000000</v>
      </c>
    </row>
    <row r="55" spans="1:6" x14ac:dyDescent="0.35">
      <c r="A55" s="4" t="s">
        <v>37</v>
      </c>
      <c r="B55" s="2">
        <v>1550000000</v>
      </c>
      <c r="C55" s="2">
        <v>1490000000</v>
      </c>
      <c r="D55" s="2">
        <v>1460000000</v>
      </c>
      <c r="E55" s="2">
        <v>1510000000</v>
      </c>
      <c r="F55" s="2">
        <v>1800000000</v>
      </c>
    </row>
    <row r="56" spans="1:6" x14ac:dyDescent="0.35">
      <c r="A56" s="4" t="s">
        <v>113</v>
      </c>
      <c r="B56" s="2">
        <v>3540000000</v>
      </c>
      <c r="C56" s="2">
        <v>3670000000</v>
      </c>
      <c r="D56" s="2">
        <v>3870000000</v>
      </c>
      <c r="E56" s="2">
        <v>4030000000</v>
      </c>
      <c r="F56" s="2">
        <v>4480000000</v>
      </c>
    </row>
    <row r="57" spans="1:6" x14ac:dyDescent="0.35">
      <c r="A57" s="4" t="s">
        <v>114</v>
      </c>
      <c r="B57" s="2">
        <v>1130000000</v>
      </c>
      <c r="C57" s="2">
        <v>1400000000</v>
      </c>
      <c r="D57" s="2">
        <v>1420000000</v>
      </c>
      <c r="E57" s="2">
        <v>1470000000</v>
      </c>
      <c r="F57" s="2">
        <v>1740000000</v>
      </c>
    </row>
    <row r="58" spans="1:6" x14ac:dyDescent="0.35">
      <c r="A58" s="4" t="s">
        <v>132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35">
      <c r="A59" s="4" t="s">
        <v>133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5">
      <c r="A60" s="4" t="s">
        <v>134</v>
      </c>
      <c r="B60" s="2">
        <v>120000000</v>
      </c>
      <c r="C60" s="2">
        <v>122000000</v>
      </c>
      <c r="D60" s="2">
        <v>125000000</v>
      </c>
      <c r="E60" s="2">
        <v>129000000</v>
      </c>
      <c r="F60" s="2">
        <v>133000000</v>
      </c>
    </row>
    <row r="61" spans="1:6" x14ac:dyDescent="0.35">
      <c r="A61" s="4" t="s">
        <v>135</v>
      </c>
      <c r="B61" s="2">
        <v>1990000000</v>
      </c>
      <c r="C61" s="2">
        <v>2180000000</v>
      </c>
      <c r="D61" s="2">
        <v>2410000000</v>
      </c>
      <c r="E61" s="2">
        <v>2530000000</v>
      </c>
      <c r="F61" s="2">
        <v>2680000000</v>
      </c>
    </row>
    <row r="62" spans="1:6" x14ac:dyDescent="0.35">
      <c r="A62" s="4" t="s">
        <v>136</v>
      </c>
      <c r="B62" s="2">
        <v>0</v>
      </c>
      <c r="C62" s="2">
        <v>0</v>
      </c>
      <c r="D62" s="2">
        <v>7000000</v>
      </c>
      <c r="E62" s="2">
        <v>102000000</v>
      </c>
      <c r="F62" s="2">
        <v>87000000</v>
      </c>
    </row>
    <row r="63" spans="1:6" x14ac:dyDescent="0.35">
      <c r="A63" s="4" t="s">
        <v>137</v>
      </c>
      <c r="B63" s="2">
        <v>0</v>
      </c>
      <c r="C63" s="2">
        <v>0</v>
      </c>
      <c r="D63" s="2">
        <v>7000000</v>
      </c>
      <c r="E63" s="2">
        <v>102000000</v>
      </c>
      <c r="F63" s="2">
        <v>87000000</v>
      </c>
    </row>
    <row r="64" spans="1:6" x14ac:dyDescent="0.35">
      <c r="A64" s="4" t="s">
        <v>138</v>
      </c>
      <c r="B64" s="2">
        <v>84000000</v>
      </c>
      <c r="C64" s="2">
        <v>161000000</v>
      </c>
      <c r="D64" s="2">
        <v>317000000</v>
      </c>
      <c r="E64" s="2">
        <v>327000000</v>
      </c>
      <c r="F64" s="2">
        <v>333000000</v>
      </c>
    </row>
    <row r="65" spans="1:6" x14ac:dyDescent="0.35">
      <c r="A65" s="4" t="s">
        <v>39</v>
      </c>
      <c r="B65" s="2">
        <v>4390000000</v>
      </c>
      <c r="C65" s="2">
        <v>5570000000</v>
      </c>
      <c r="D65" s="2">
        <v>5870000000</v>
      </c>
      <c r="E65" s="2">
        <v>6020000000</v>
      </c>
      <c r="F65" s="2">
        <v>9430000000</v>
      </c>
    </row>
    <row r="66" spans="1:6" x14ac:dyDescent="0.35">
      <c r="A66" s="4" t="s">
        <v>139</v>
      </c>
      <c r="B66" s="2">
        <v>3980000000</v>
      </c>
      <c r="C66" s="2">
        <v>4600000000</v>
      </c>
      <c r="D66" s="2">
        <v>4880000000</v>
      </c>
      <c r="E66" s="2">
        <v>5070000000</v>
      </c>
      <c r="F66" s="2">
        <v>7170000000</v>
      </c>
    </row>
    <row r="67" spans="1:6" x14ac:dyDescent="0.35">
      <c r="A67" s="4" t="s">
        <v>140</v>
      </c>
      <c r="B67" s="2">
        <v>414000000</v>
      </c>
      <c r="C67" s="2">
        <v>973000000</v>
      </c>
      <c r="D67" s="2">
        <v>992000000</v>
      </c>
      <c r="E67" s="2">
        <v>948000000</v>
      </c>
      <c r="F67" s="2">
        <v>2260000000</v>
      </c>
    </row>
    <row r="68" spans="1:6" x14ac:dyDescent="0.35">
      <c r="A68" s="4" t="s">
        <v>141</v>
      </c>
      <c r="B68" s="2">
        <v>717000000</v>
      </c>
      <c r="C68" s="2">
        <v>808000000</v>
      </c>
      <c r="D68" s="2">
        <v>426000000</v>
      </c>
      <c r="E68" s="2">
        <v>420000000</v>
      </c>
      <c r="F68" s="2">
        <v>482000000</v>
      </c>
    </row>
    <row r="69" spans="1:6" x14ac:dyDescent="0.35">
      <c r="A69" s="4" t="s">
        <v>38</v>
      </c>
      <c r="B69" s="2">
        <v>717000000</v>
      </c>
      <c r="C69" s="2">
        <v>808000000</v>
      </c>
      <c r="D69" s="2">
        <v>426000000</v>
      </c>
      <c r="E69" s="2">
        <v>420000000</v>
      </c>
      <c r="F69" s="2">
        <v>482000000</v>
      </c>
    </row>
    <row r="70" spans="1:6" x14ac:dyDescent="0.35">
      <c r="A70" s="4" t="s">
        <v>40</v>
      </c>
      <c r="B70" s="2">
        <v>24260000000</v>
      </c>
      <c r="C70" s="2">
        <v>25820000000</v>
      </c>
      <c r="D70" s="2">
        <v>26030000000</v>
      </c>
      <c r="E70" s="2">
        <v>30140000000</v>
      </c>
      <c r="F70" s="2">
        <v>34120000000</v>
      </c>
    </row>
    <row r="71" spans="1:6" x14ac:dyDescent="0.35">
      <c r="A71" s="1"/>
      <c r="B71" s="2"/>
      <c r="C71" s="2"/>
      <c r="D71" s="2"/>
      <c r="E71" s="2"/>
      <c r="F71" s="2"/>
    </row>
    <row r="72" spans="1:6" x14ac:dyDescent="0.35">
      <c r="A72" s="6" t="s">
        <v>41</v>
      </c>
      <c r="B72" s="2"/>
      <c r="C72" s="2"/>
      <c r="D72" s="2"/>
      <c r="E72" s="2"/>
      <c r="F72" s="2"/>
    </row>
    <row r="73" spans="1:6" x14ac:dyDescent="0.35">
      <c r="A73" s="4" t="s">
        <v>115</v>
      </c>
      <c r="B73" s="2">
        <v>476000000</v>
      </c>
      <c r="C73" s="2">
        <v>168000000</v>
      </c>
      <c r="D73" s="2">
        <v>801000000</v>
      </c>
      <c r="E73" s="2">
        <v>281000000</v>
      </c>
      <c r="F73" s="2">
        <v>587000000</v>
      </c>
    </row>
    <row r="74" spans="1:6" x14ac:dyDescent="0.35">
      <c r="A74" s="4" t="s">
        <v>42</v>
      </c>
      <c r="B74" s="2">
        <v>0</v>
      </c>
      <c r="C74" s="2">
        <v>0</v>
      </c>
      <c r="D74" s="2">
        <v>318000000</v>
      </c>
      <c r="E74" s="2">
        <v>281000000</v>
      </c>
      <c r="F74" s="2">
        <v>297000000</v>
      </c>
    </row>
    <row r="75" spans="1:6" x14ac:dyDescent="0.35">
      <c r="A75" s="4" t="s">
        <v>116</v>
      </c>
      <c r="B75" s="2">
        <v>476000000</v>
      </c>
      <c r="C75" s="2">
        <v>168000000</v>
      </c>
      <c r="D75" s="2">
        <v>483000000</v>
      </c>
      <c r="E75" s="2">
        <v>0</v>
      </c>
      <c r="F75" s="2">
        <v>290000000</v>
      </c>
    </row>
    <row r="76" spans="1:6" x14ac:dyDescent="0.35">
      <c r="A76" s="4" t="s">
        <v>117</v>
      </c>
      <c r="B76" s="2">
        <v>11730000000</v>
      </c>
      <c r="C76" s="2">
        <v>12300000000</v>
      </c>
      <c r="D76" s="2">
        <v>12150000000</v>
      </c>
      <c r="E76" s="2">
        <v>14370000000</v>
      </c>
      <c r="F76" s="2">
        <v>17310000000</v>
      </c>
    </row>
    <row r="77" spans="1:6" x14ac:dyDescent="0.35">
      <c r="A77" s="4" t="s">
        <v>118</v>
      </c>
      <c r="B77" s="2">
        <v>858000000</v>
      </c>
      <c r="C77" s="2">
        <v>908000000</v>
      </c>
      <c r="D77" s="2">
        <v>918000000</v>
      </c>
      <c r="E77" s="2">
        <v>1070000000</v>
      </c>
      <c r="F77" s="2">
        <v>0</v>
      </c>
    </row>
    <row r="78" spans="1:6" x14ac:dyDescent="0.35">
      <c r="A78" s="4" t="s">
        <v>119</v>
      </c>
      <c r="B78" s="2">
        <v>1110000000</v>
      </c>
      <c r="C78" s="2">
        <v>1220000000</v>
      </c>
      <c r="D78" s="2">
        <v>1250000000</v>
      </c>
      <c r="E78" s="2">
        <v>1530000000</v>
      </c>
      <c r="F78" s="2">
        <v>1810000000</v>
      </c>
    </row>
    <row r="79" spans="1:6" x14ac:dyDescent="0.35">
      <c r="A79" s="4" t="s">
        <v>120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35">
      <c r="A80" s="4" t="s">
        <v>121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</row>
    <row r="81" spans="1:6" x14ac:dyDescent="0.35">
      <c r="A81" s="4" t="s">
        <v>122</v>
      </c>
      <c r="B81" s="2">
        <v>1110000000</v>
      </c>
      <c r="C81" s="2">
        <v>1220000000</v>
      </c>
      <c r="D81" s="2">
        <v>1250000000</v>
      </c>
      <c r="E81" s="2">
        <v>1530000000</v>
      </c>
      <c r="F81" s="2">
        <v>1810000000</v>
      </c>
    </row>
    <row r="82" spans="1:6" x14ac:dyDescent="0.35">
      <c r="A82" s="4" t="s">
        <v>123</v>
      </c>
      <c r="B82" s="2">
        <v>14170000000</v>
      </c>
      <c r="C82" s="2">
        <v>14590000000</v>
      </c>
      <c r="D82" s="2">
        <v>15120000000</v>
      </c>
      <c r="E82" s="2">
        <v>17240000000</v>
      </c>
      <c r="F82" s="2">
        <v>19700000000</v>
      </c>
    </row>
    <row r="83" spans="1:6" x14ac:dyDescent="0.35">
      <c r="A83" s="4" t="s">
        <v>43</v>
      </c>
      <c r="B83" s="2">
        <v>2420000000</v>
      </c>
      <c r="C83" s="2">
        <v>3690000000</v>
      </c>
      <c r="D83" s="2">
        <v>3170000000</v>
      </c>
      <c r="E83" s="2">
        <v>5210000000</v>
      </c>
      <c r="F83" s="2">
        <v>4950000000</v>
      </c>
    </row>
    <row r="84" spans="1:6" x14ac:dyDescent="0.35">
      <c r="A84" s="4" t="s">
        <v>124</v>
      </c>
      <c r="B84" s="2">
        <v>2420000000</v>
      </c>
      <c r="C84" s="2">
        <v>3690000000</v>
      </c>
      <c r="D84" s="2">
        <v>3140000000</v>
      </c>
      <c r="E84" s="2">
        <v>5210000000</v>
      </c>
      <c r="F84" s="2">
        <v>4920000000</v>
      </c>
    </row>
    <row r="85" spans="1:6" x14ac:dyDescent="0.35">
      <c r="A85" s="4" t="s">
        <v>125</v>
      </c>
      <c r="B85" s="2">
        <v>2420000000</v>
      </c>
      <c r="C85" s="2">
        <v>3690000000</v>
      </c>
      <c r="D85" s="2">
        <v>3140000000</v>
      </c>
      <c r="E85" s="2">
        <v>5210000000</v>
      </c>
      <c r="F85" s="2">
        <v>4920000000</v>
      </c>
    </row>
    <row r="86" spans="1:6" x14ac:dyDescent="0.35">
      <c r="A86" s="4" t="s">
        <v>126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35">
      <c r="A87" s="4" t="s">
        <v>44</v>
      </c>
      <c r="B87" s="2">
        <v>0</v>
      </c>
      <c r="C87" s="2">
        <v>0</v>
      </c>
      <c r="D87" s="2">
        <v>28000000</v>
      </c>
      <c r="E87" s="2">
        <v>0</v>
      </c>
      <c r="F87" s="2">
        <v>31000000</v>
      </c>
    </row>
    <row r="88" spans="1:6" x14ac:dyDescent="0.35">
      <c r="A88" s="4" t="s">
        <v>45</v>
      </c>
      <c r="B88" s="2">
        <v>0</v>
      </c>
      <c r="C88" s="2">
        <v>0</v>
      </c>
      <c r="D88" s="2">
        <v>0</v>
      </c>
      <c r="E88" s="2">
        <v>0</v>
      </c>
      <c r="F88" s="2">
        <v>527000000</v>
      </c>
    </row>
    <row r="89" spans="1:6" x14ac:dyDescent="0.35">
      <c r="A89" s="4" t="s">
        <v>46</v>
      </c>
      <c r="B89" s="2">
        <v>151000000</v>
      </c>
      <c r="C89" s="2">
        <v>235000000</v>
      </c>
      <c r="D89" s="2">
        <v>309000000</v>
      </c>
      <c r="E89" s="2">
        <v>311000000</v>
      </c>
      <c r="F89" s="2">
        <v>1660000000</v>
      </c>
    </row>
    <row r="90" spans="1:6" x14ac:dyDescent="0.35">
      <c r="A90" s="4" t="s">
        <v>47</v>
      </c>
      <c r="B90" s="2">
        <v>157000000</v>
      </c>
      <c r="C90" s="2">
        <v>252000000</v>
      </c>
      <c r="D90" s="2">
        <v>324000000</v>
      </c>
      <c r="E90" s="2">
        <v>328000000</v>
      </c>
      <c r="F90" s="2">
        <v>1700000000</v>
      </c>
    </row>
    <row r="91" spans="1:6" x14ac:dyDescent="0.35">
      <c r="A91" s="4" t="s">
        <v>48</v>
      </c>
      <c r="B91" s="2">
        <v>6000000</v>
      </c>
      <c r="C91" s="2">
        <v>17000000</v>
      </c>
      <c r="D91" s="2">
        <v>15000000</v>
      </c>
      <c r="E91" s="2">
        <v>17000000</v>
      </c>
      <c r="F91" s="2">
        <v>42000000</v>
      </c>
    </row>
    <row r="92" spans="1:6" x14ac:dyDescent="0.35">
      <c r="A92" s="4" t="s">
        <v>49</v>
      </c>
      <c r="B92" s="2">
        <v>1270000000</v>
      </c>
      <c r="C92" s="2">
        <v>1320000000</v>
      </c>
      <c r="D92" s="2">
        <v>1020000000</v>
      </c>
      <c r="E92" s="2">
        <v>1100000000</v>
      </c>
      <c r="F92" s="2">
        <v>556000000</v>
      </c>
    </row>
    <row r="93" spans="1:6" x14ac:dyDescent="0.35">
      <c r="A93" s="4" t="s">
        <v>50</v>
      </c>
      <c r="B93" s="2">
        <v>1270000000</v>
      </c>
      <c r="C93" s="2">
        <v>1320000000</v>
      </c>
      <c r="D93" s="2">
        <v>1020000000</v>
      </c>
      <c r="E93" s="2">
        <v>1100000000</v>
      </c>
      <c r="F93" s="2">
        <v>556000000</v>
      </c>
    </row>
    <row r="94" spans="1:6" x14ac:dyDescent="0.35">
      <c r="A94" s="4" t="s">
        <v>51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35">
      <c r="A95" s="4" t="s">
        <v>52</v>
      </c>
      <c r="B95" s="2">
        <v>18020000000</v>
      </c>
      <c r="C95" s="2">
        <v>19840000000</v>
      </c>
      <c r="D95" s="2">
        <v>19630000000</v>
      </c>
      <c r="E95" s="2">
        <v>23890000000</v>
      </c>
      <c r="F95" s="2">
        <v>27430000000</v>
      </c>
    </row>
    <row r="96" spans="1:6" x14ac:dyDescent="0.35">
      <c r="A96" s="4" t="s">
        <v>53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</row>
    <row r="97" spans="1:6" x14ac:dyDescent="0.35">
      <c r="A97" s="4" t="s">
        <v>54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35">
      <c r="A98" s="4" t="s">
        <v>35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5">
      <c r="A99" s="4" t="s">
        <v>36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35">
      <c r="A100" s="4" t="s">
        <v>55</v>
      </c>
      <c r="B100" s="2">
        <v>6240000000</v>
      </c>
      <c r="C100" s="2">
        <v>5980000000</v>
      </c>
      <c r="D100" s="2">
        <v>6400000000</v>
      </c>
      <c r="E100" s="2">
        <v>6260000000</v>
      </c>
      <c r="F100" s="2">
        <v>6550000000</v>
      </c>
    </row>
    <row r="101" spans="1:6" x14ac:dyDescent="0.35">
      <c r="A101" s="4" t="s">
        <v>56</v>
      </c>
      <c r="B101" s="2">
        <v>2930000000</v>
      </c>
      <c r="C101" s="2">
        <v>2950000000</v>
      </c>
      <c r="D101" s="2">
        <v>2980000000</v>
      </c>
      <c r="E101" s="2">
        <v>3000000000</v>
      </c>
      <c r="F101" s="2">
        <v>3010000000</v>
      </c>
    </row>
    <row r="102" spans="1:6" x14ac:dyDescent="0.35">
      <c r="A102" s="4" t="s">
        <v>57</v>
      </c>
      <c r="B102" s="2">
        <v>4090000000</v>
      </c>
      <c r="C102" s="2">
        <v>4040000000</v>
      </c>
      <c r="D102" s="2">
        <v>4770000000</v>
      </c>
      <c r="E102" s="2">
        <v>5520000000</v>
      </c>
      <c r="F102" s="2">
        <v>6420000000</v>
      </c>
    </row>
    <row r="103" spans="1:6" x14ac:dyDescent="0.35">
      <c r="A103" s="4" t="s">
        <v>58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35">
      <c r="A104" s="4" t="s">
        <v>59</v>
      </c>
      <c r="B104" s="2">
        <v>-34000000</v>
      </c>
      <c r="C104" s="2">
        <v>54000000</v>
      </c>
      <c r="D104" s="2">
        <v>63000000</v>
      </c>
      <c r="E104" s="2">
        <v>-41000000</v>
      </c>
      <c r="F104" s="2">
        <v>-123000000</v>
      </c>
    </row>
    <row r="105" spans="1:6" x14ac:dyDescent="0.35">
      <c r="A105" s="4" t="s">
        <v>127</v>
      </c>
      <c r="B105" s="2">
        <v>0</v>
      </c>
      <c r="C105" s="2">
        <v>14000000</v>
      </c>
      <c r="D105" s="2">
        <v>7000000</v>
      </c>
      <c r="E105" s="2">
        <v>18000000</v>
      </c>
      <c r="F105" s="2">
        <v>7000000</v>
      </c>
    </row>
    <row r="106" spans="1:6" x14ac:dyDescent="0.35">
      <c r="A106" s="4" t="s">
        <v>60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5">
      <c r="A107" s="4" t="s">
        <v>61</v>
      </c>
      <c r="B107" s="2">
        <v>-816000000</v>
      </c>
      <c r="C107" s="2">
        <v>-1080000000</v>
      </c>
      <c r="D107" s="2">
        <v>-1420000000</v>
      </c>
      <c r="E107" s="2">
        <v>-2250000000</v>
      </c>
      <c r="F107" s="2">
        <v>-2760000000</v>
      </c>
    </row>
    <row r="108" spans="1:6" x14ac:dyDescent="0.35">
      <c r="A108" s="4" t="s">
        <v>62</v>
      </c>
      <c r="B108" s="2">
        <v>6240000000</v>
      </c>
      <c r="C108" s="2">
        <v>5980000000</v>
      </c>
      <c r="D108" s="2">
        <v>6400000000</v>
      </c>
      <c r="E108" s="2">
        <v>6260000000</v>
      </c>
      <c r="F108" s="2">
        <v>6550000000</v>
      </c>
    </row>
    <row r="109" spans="1:6" x14ac:dyDescent="0.35">
      <c r="A109" s="4" t="s">
        <v>63</v>
      </c>
      <c r="B109" s="2">
        <v>0</v>
      </c>
      <c r="C109" s="2">
        <v>0</v>
      </c>
      <c r="D109" s="2">
        <v>0</v>
      </c>
      <c r="E109" s="2">
        <v>0</v>
      </c>
      <c r="F109" s="2">
        <v>134000000</v>
      </c>
    </row>
    <row r="110" spans="1:6" x14ac:dyDescent="0.35">
      <c r="A110" s="4" t="s">
        <v>64</v>
      </c>
      <c r="B110" s="2">
        <v>6240000000</v>
      </c>
      <c r="C110" s="2">
        <v>5980000000</v>
      </c>
      <c r="D110" s="2">
        <v>6400000000</v>
      </c>
      <c r="E110" s="2">
        <v>6260000000</v>
      </c>
      <c r="F110" s="2">
        <v>6690000000</v>
      </c>
    </row>
    <row r="111" spans="1:6" x14ac:dyDescent="0.35">
      <c r="A111" s="4" t="s">
        <v>65</v>
      </c>
      <c r="B111" s="2">
        <v>24260000000</v>
      </c>
      <c r="C111" s="2">
        <v>25820000000</v>
      </c>
      <c r="D111" s="2">
        <v>26030000000</v>
      </c>
      <c r="E111" s="2">
        <v>30140000000</v>
      </c>
      <c r="F111" s="2">
        <v>34120000000</v>
      </c>
    </row>
    <row r="112" spans="1:6" x14ac:dyDescent="0.35">
      <c r="A112" s="1"/>
      <c r="B112" s="2"/>
      <c r="C112" s="2"/>
      <c r="D112" s="2"/>
      <c r="E112" s="2"/>
      <c r="F112" s="2"/>
    </row>
    <row r="113" spans="1:6" x14ac:dyDescent="0.35">
      <c r="A113" s="5" t="s">
        <v>66</v>
      </c>
      <c r="B113" s="2"/>
      <c r="C113" s="2"/>
      <c r="D113" s="2"/>
      <c r="E113" s="2"/>
      <c r="F113" s="2"/>
    </row>
    <row r="114" spans="1:6" x14ac:dyDescent="0.35">
      <c r="A114" s="1"/>
      <c r="B114" s="2"/>
      <c r="C114" s="2"/>
      <c r="D114" s="2"/>
      <c r="E114" s="2"/>
      <c r="F114" s="2"/>
    </row>
    <row r="115" spans="1:6" x14ac:dyDescent="0.35">
      <c r="A115" s="6" t="s">
        <v>67</v>
      </c>
      <c r="B115" s="2"/>
      <c r="C115" s="2"/>
      <c r="D115" s="2"/>
      <c r="E115" s="2"/>
      <c r="F115" s="2"/>
    </row>
    <row r="116" spans="1:6" x14ac:dyDescent="0.35">
      <c r="A116" s="4" t="s">
        <v>142</v>
      </c>
      <c r="B116" s="2">
        <v>1070000000</v>
      </c>
      <c r="C116" s="2">
        <v>334000000</v>
      </c>
      <c r="D116" s="2">
        <v>1170000000</v>
      </c>
      <c r="E116" s="2">
        <v>1220000000</v>
      </c>
      <c r="F116" s="2">
        <v>1420000000</v>
      </c>
    </row>
    <row r="117" spans="1:6" x14ac:dyDescent="0.35">
      <c r="A117" s="4" t="s">
        <v>129</v>
      </c>
      <c r="B117" s="2">
        <v>325000000</v>
      </c>
      <c r="C117" s="2">
        <v>397000000</v>
      </c>
      <c r="D117" s="2">
        <v>459000000</v>
      </c>
      <c r="E117" s="2">
        <v>451000000</v>
      </c>
      <c r="F117" s="2">
        <v>641000000</v>
      </c>
    </row>
    <row r="118" spans="1:6" x14ac:dyDescent="0.35">
      <c r="A118" s="4" t="s">
        <v>130</v>
      </c>
      <c r="B118" s="2">
        <v>241000000</v>
      </c>
      <c r="C118" s="2">
        <v>259000000</v>
      </c>
      <c r="D118" s="2">
        <v>265000000</v>
      </c>
      <c r="E118" s="2">
        <v>254000000</v>
      </c>
      <c r="F118" s="2">
        <v>286000000</v>
      </c>
    </row>
    <row r="119" spans="1:6" x14ac:dyDescent="0.35">
      <c r="A119" s="4" t="s">
        <v>143</v>
      </c>
      <c r="B119" s="2">
        <v>84000000</v>
      </c>
      <c r="C119" s="2">
        <v>138000000</v>
      </c>
      <c r="D119" s="2">
        <v>194000000</v>
      </c>
      <c r="E119" s="2">
        <v>197000000</v>
      </c>
      <c r="F119" s="2">
        <v>355000000</v>
      </c>
    </row>
    <row r="120" spans="1:6" x14ac:dyDescent="0.35">
      <c r="A120" s="4" t="s">
        <v>144</v>
      </c>
      <c r="B120" s="2">
        <v>158000000</v>
      </c>
      <c r="C120" s="2">
        <v>21000000</v>
      </c>
      <c r="D120" s="2">
        <v>26000000</v>
      </c>
      <c r="E120" s="2">
        <v>219000000</v>
      </c>
      <c r="F120" s="2">
        <v>87000000</v>
      </c>
    </row>
    <row r="121" spans="1:6" x14ac:dyDescent="0.35">
      <c r="A121" s="4" t="s">
        <v>46</v>
      </c>
      <c r="B121" s="2">
        <v>158000000</v>
      </c>
      <c r="C121" s="2">
        <v>21000000</v>
      </c>
      <c r="D121" s="2">
        <v>26000000</v>
      </c>
      <c r="E121" s="2">
        <v>219000000</v>
      </c>
      <c r="F121" s="2">
        <v>87000000</v>
      </c>
    </row>
    <row r="122" spans="1:6" x14ac:dyDescent="0.35">
      <c r="A122" s="4" t="s">
        <v>145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5">
      <c r="A123" s="4" t="s">
        <v>95</v>
      </c>
      <c r="B123" s="2">
        <v>58000000</v>
      </c>
      <c r="C123" s="2">
        <v>9840000000</v>
      </c>
      <c r="D123" s="2">
        <v>118000000</v>
      </c>
      <c r="E123" s="2">
        <v>203000000</v>
      </c>
      <c r="F123" s="2">
        <v>197000000</v>
      </c>
    </row>
    <row r="124" spans="1:6" x14ac:dyDescent="0.35">
      <c r="A124" s="4" t="s">
        <v>68</v>
      </c>
      <c r="B124" s="2">
        <v>1610000000</v>
      </c>
      <c r="C124" s="2">
        <v>1740000000</v>
      </c>
      <c r="D124" s="2">
        <v>1770000000</v>
      </c>
      <c r="E124" s="2">
        <v>2090000000</v>
      </c>
      <c r="F124" s="2">
        <v>2350000000</v>
      </c>
    </row>
    <row r="125" spans="1:6" x14ac:dyDescent="0.35">
      <c r="A125" s="4" t="s">
        <v>69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35">
      <c r="A126" s="4" t="s">
        <v>146</v>
      </c>
      <c r="B126" s="2">
        <v>-434000000</v>
      </c>
      <c r="C126" s="2">
        <v>-9000000</v>
      </c>
      <c r="D126" s="2">
        <v>755000000</v>
      </c>
      <c r="E126" s="2">
        <v>452000000</v>
      </c>
      <c r="F126" s="2">
        <v>623000000</v>
      </c>
    </row>
    <row r="127" spans="1:6" x14ac:dyDescent="0.35">
      <c r="A127" s="4" t="s">
        <v>147</v>
      </c>
      <c r="B127" s="2">
        <v>-129000000</v>
      </c>
      <c r="C127" s="2">
        <v>216000000</v>
      </c>
      <c r="D127" s="2">
        <v>925000000</v>
      </c>
      <c r="E127" s="2">
        <v>-870000000</v>
      </c>
      <c r="F127" s="2">
        <v>-866000000</v>
      </c>
    </row>
    <row r="128" spans="1:6" x14ac:dyDescent="0.35">
      <c r="A128" s="4" t="s">
        <v>148</v>
      </c>
      <c r="B128" s="2">
        <v>319000000</v>
      </c>
      <c r="C128" s="2">
        <v>426000000</v>
      </c>
      <c r="D128" s="2">
        <v>-196000000</v>
      </c>
      <c r="E128" s="2">
        <v>1950000000</v>
      </c>
      <c r="F128" s="2">
        <v>2820000000</v>
      </c>
    </row>
    <row r="129" spans="1:6" x14ac:dyDescent="0.35">
      <c r="A129" s="4" t="s">
        <v>149</v>
      </c>
      <c r="B129" s="2">
        <v>0</v>
      </c>
      <c r="C129" s="2">
        <v>0</v>
      </c>
      <c r="D129" s="2">
        <v>0</v>
      </c>
      <c r="E129" s="2">
        <v>0</v>
      </c>
      <c r="F129" s="2">
        <v>-147000000</v>
      </c>
    </row>
    <row r="130" spans="1:6" x14ac:dyDescent="0.35">
      <c r="A130" s="4" t="s">
        <v>70</v>
      </c>
      <c r="B130" s="2">
        <v>1180000000</v>
      </c>
      <c r="C130" s="2">
        <v>1730000000</v>
      </c>
      <c r="D130" s="2">
        <v>2520000000</v>
      </c>
      <c r="E130" s="2">
        <v>2540000000</v>
      </c>
      <c r="F130" s="2">
        <v>2970000000</v>
      </c>
    </row>
    <row r="131" spans="1:6" x14ac:dyDescent="0.35">
      <c r="A131" s="1"/>
      <c r="B131" s="2"/>
      <c r="C131" s="2"/>
      <c r="D131" s="2"/>
      <c r="E131" s="2"/>
      <c r="F131" s="2"/>
    </row>
    <row r="132" spans="1:6" x14ac:dyDescent="0.35">
      <c r="A132" s="6" t="s">
        <v>71</v>
      </c>
      <c r="B132" s="2"/>
      <c r="C132" s="2"/>
      <c r="D132" s="2"/>
      <c r="E132" s="2"/>
      <c r="F132" s="2"/>
    </row>
    <row r="133" spans="1:6" x14ac:dyDescent="0.35">
      <c r="A133" s="4" t="s">
        <v>150</v>
      </c>
      <c r="B133" s="2">
        <v>-263000000</v>
      </c>
      <c r="C133" s="2">
        <v>-195000000</v>
      </c>
      <c r="D133" s="2">
        <v>-249000000</v>
      </c>
      <c r="E133" s="2">
        <v>-300000000</v>
      </c>
      <c r="F133" s="2">
        <v>-465000000</v>
      </c>
    </row>
    <row r="134" spans="1:6" x14ac:dyDescent="0.35">
      <c r="A134" s="4" t="s">
        <v>72</v>
      </c>
      <c r="B134" s="2">
        <v>-263000000</v>
      </c>
      <c r="C134" s="2">
        <v>-195000000</v>
      </c>
      <c r="D134" s="2">
        <v>-249000000</v>
      </c>
      <c r="E134" s="2">
        <v>-300000000</v>
      </c>
      <c r="F134" s="2">
        <v>-465000000</v>
      </c>
    </row>
    <row r="135" spans="1:6" x14ac:dyDescent="0.35">
      <c r="A135" s="4" t="s">
        <v>73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</row>
    <row r="136" spans="1:6" x14ac:dyDescent="0.35">
      <c r="A136" s="4" t="s">
        <v>74</v>
      </c>
      <c r="B136" s="2">
        <v>-174000000</v>
      </c>
      <c r="C136" s="2">
        <v>-2240000000</v>
      </c>
      <c r="D136" s="2">
        <v>-519000000</v>
      </c>
      <c r="E136" s="2">
        <v>-503000000</v>
      </c>
      <c r="F136" s="2">
        <v>-3620000000</v>
      </c>
    </row>
    <row r="137" spans="1:6" x14ac:dyDescent="0.35">
      <c r="A137" s="4" t="s">
        <v>75</v>
      </c>
      <c r="B137" s="2">
        <v>3000000</v>
      </c>
      <c r="C137" s="2">
        <v>0</v>
      </c>
      <c r="D137" s="2">
        <v>0</v>
      </c>
      <c r="E137" s="2">
        <v>53000000</v>
      </c>
      <c r="F137" s="2">
        <v>0</v>
      </c>
    </row>
    <row r="138" spans="1:6" x14ac:dyDescent="0.35">
      <c r="A138" s="4" t="s">
        <v>76</v>
      </c>
      <c r="B138" s="2">
        <v>57000000</v>
      </c>
      <c r="C138" s="2">
        <v>59000000</v>
      </c>
      <c r="D138" s="2">
        <v>-82000000</v>
      </c>
      <c r="E138" s="2">
        <v>-99000000</v>
      </c>
      <c r="F138" s="2">
        <v>-14000000</v>
      </c>
    </row>
    <row r="139" spans="1:6" x14ac:dyDescent="0.35">
      <c r="A139" s="4" t="s">
        <v>77</v>
      </c>
      <c r="B139" s="2">
        <v>-35000000</v>
      </c>
      <c r="C139" s="2">
        <v>-12000000</v>
      </c>
      <c r="D139" s="2">
        <v>-129000000</v>
      </c>
      <c r="E139" s="2">
        <v>-342000000</v>
      </c>
      <c r="F139" s="2">
        <v>-200000000</v>
      </c>
    </row>
    <row r="140" spans="1:6" x14ac:dyDescent="0.35">
      <c r="A140" s="4" t="s">
        <v>78</v>
      </c>
      <c r="B140" s="2">
        <v>92000000</v>
      </c>
      <c r="C140" s="2">
        <v>71000000</v>
      </c>
      <c r="D140" s="2">
        <v>47000000</v>
      </c>
      <c r="E140" s="2">
        <v>243000000</v>
      </c>
      <c r="F140" s="2">
        <v>186000000</v>
      </c>
    </row>
    <row r="141" spans="1:6" x14ac:dyDescent="0.35">
      <c r="A141" s="4" t="s">
        <v>79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</row>
    <row r="142" spans="1:6" x14ac:dyDescent="0.35">
      <c r="A142" s="4" t="s">
        <v>80</v>
      </c>
      <c r="B142" s="2">
        <v>0</v>
      </c>
      <c r="C142" s="2">
        <v>0</v>
      </c>
      <c r="D142" s="2">
        <v>0</v>
      </c>
      <c r="E142" s="2">
        <v>0</v>
      </c>
      <c r="F142" s="2">
        <v>13000000</v>
      </c>
    </row>
    <row r="143" spans="1:6" x14ac:dyDescent="0.35">
      <c r="A143" s="4" t="s">
        <v>81</v>
      </c>
      <c r="B143" s="2">
        <v>-377000000</v>
      </c>
      <c r="C143" s="2">
        <v>-2380000000</v>
      </c>
      <c r="D143" s="2">
        <v>-850000000</v>
      </c>
      <c r="E143" s="2">
        <v>-849000000</v>
      </c>
      <c r="F143" s="2">
        <v>-4090000000</v>
      </c>
    </row>
    <row r="144" spans="1:6" x14ac:dyDescent="0.35">
      <c r="A144" s="1"/>
      <c r="B144" s="2"/>
      <c r="C144" s="2"/>
      <c r="D144" s="2"/>
      <c r="E144" s="2"/>
      <c r="F144" s="2"/>
    </row>
    <row r="145" spans="1:6" x14ac:dyDescent="0.35">
      <c r="A145" s="6" t="s">
        <v>82</v>
      </c>
      <c r="B145" s="2"/>
      <c r="C145" s="2"/>
      <c r="D145" s="2"/>
      <c r="E145" s="2"/>
      <c r="F145" s="2"/>
    </row>
    <row r="146" spans="1:6" x14ac:dyDescent="0.35">
      <c r="A146" s="4" t="s">
        <v>151</v>
      </c>
      <c r="B146" s="2">
        <v>-300000000</v>
      </c>
      <c r="C146" s="2">
        <v>-353000000</v>
      </c>
      <c r="D146" s="2">
        <v>-415000000</v>
      </c>
      <c r="E146" s="2">
        <v>-460000000</v>
      </c>
      <c r="F146" s="2">
        <v>-512000000</v>
      </c>
    </row>
    <row r="147" spans="1:6" x14ac:dyDescent="0.35">
      <c r="A147" s="4" t="s">
        <v>83</v>
      </c>
      <c r="B147" s="2">
        <v>-300000000</v>
      </c>
      <c r="C147" s="2">
        <v>-353000000</v>
      </c>
      <c r="D147" s="2">
        <v>-415000000</v>
      </c>
      <c r="E147" s="2">
        <v>-460000000</v>
      </c>
      <c r="F147" s="2">
        <v>-512000000</v>
      </c>
    </row>
    <row r="148" spans="1:6" x14ac:dyDescent="0.35">
      <c r="A148" s="4" t="s">
        <v>84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</row>
    <row r="149" spans="1:6" x14ac:dyDescent="0.35">
      <c r="A149" s="4" t="s">
        <v>85</v>
      </c>
      <c r="B149" s="2">
        <v>-408000000</v>
      </c>
      <c r="C149" s="2">
        <v>-329000000</v>
      </c>
      <c r="D149" s="2">
        <v>-446000000</v>
      </c>
      <c r="E149" s="2">
        <v>-964000000</v>
      </c>
      <c r="F149" s="2">
        <v>-645000000</v>
      </c>
    </row>
    <row r="150" spans="1:6" x14ac:dyDescent="0.35">
      <c r="A150" s="4" t="s">
        <v>86</v>
      </c>
      <c r="B150" s="2">
        <v>-450000000</v>
      </c>
      <c r="C150" s="2">
        <v>-450000000</v>
      </c>
      <c r="D150" s="2">
        <v>-673000000</v>
      </c>
      <c r="E150" s="2">
        <v>-1040000000</v>
      </c>
      <c r="F150" s="2">
        <v>-651000000</v>
      </c>
    </row>
    <row r="151" spans="1:6" x14ac:dyDescent="0.35">
      <c r="A151" s="4" t="s">
        <v>87</v>
      </c>
      <c r="B151" s="2">
        <v>42000000</v>
      </c>
      <c r="C151" s="2">
        <v>121000000</v>
      </c>
      <c r="D151" s="2">
        <v>227000000</v>
      </c>
      <c r="E151" s="2">
        <v>72000000</v>
      </c>
      <c r="F151" s="2">
        <v>6000000</v>
      </c>
    </row>
    <row r="152" spans="1:6" x14ac:dyDescent="0.35">
      <c r="A152" s="4" t="s">
        <v>88</v>
      </c>
      <c r="B152" s="2">
        <v>0</v>
      </c>
      <c r="C152" s="2">
        <v>121000000</v>
      </c>
      <c r="D152" s="2">
        <v>0</v>
      </c>
      <c r="E152" s="2">
        <v>72000000</v>
      </c>
      <c r="F152" s="2">
        <v>0</v>
      </c>
    </row>
    <row r="153" spans="1:6" x14ac:dyDescent="0.35">
      <c r="A153" s="4" t="s">
        <v>89</v>
      </c>
      <c r="B153" s="2">
        <v>42000000</v>
      </c>
      <c r="C153" s="2">
        <v>0</v>
      </c>
      <c r="D153" s="2">
        <v>227000000</v>
      </c>
      <c r="E153" s="2">
        <v>0</v>
      </c>
      <c r="F153" s="2">
        <v>6000000</v>
      </c>
    </row>
    <row r="154" spans="1:6" x14ac:dyDescent="0.35">
      <c r="A154" s="4" t="s">
        <v>90</v>
      </c>
      <c r="B154" s="2">
        <v>258000000</v>
      </c>
      <c r="C154" s="2">
        <v>980000000</v>
      </c>
      <c r="D154" s="2">
        <v>112000000</v>
      </c>
      <c r="E154" s="2">
        <v>1440000000</v>
      </c>
      <c r="F154" s="2">
        <v>20000000</v>
      </c>
    </row>
    <row r="155" spans="1:6" x14ac:dyDescent="0.35">
      <c r="A155" s="4" t="s">
        <v>91</v>
      </c>
      <c r="B155" s="2">
        <v>13000000</v>
      </c>
      <c r="C155" s="2">
        <v>-1000000</v>
      </c>
      <c r="D155" s="2">
        <v>114000000</v>
      </c>
      <c r="E155" s="2">
        <v>-12000000</v>
      </c>
      <c r="F155" s="2">
        <v>26000000</v>
      </c>
    </row>
    <row r="156" spans="1:6" x14ac:dyDescent="0.35">
      <c r="A156" s="4" t="s">
        <v>92</v>
      </c>
      <c r="B156" s="2">
        <v>245000000</v>
      </c>
      <c r="C156" s="2">
        <v>981000000</v>
      </c>
      <c r="D156" s="2">
        <v>-2000000</v>
      </c>
      <c r="E156" s="2">
        <v>1450000000</v>
      </c>
      <c r="F156" s="2">
        <v>-6000000</v>
      </c>
    </row>
    <row r="157" spans="1:6" x14ac:dyDescent="0.35">
      <c r="A157" s="4" t="s">
        <v>93</v>
      </c>
      <c r="B157" s="2">
        <v>496000000</v>
      </c>
      <c r="C157" s="2">
        <v>1290000000</v>
      </c>
      <c r="D157" s="2">
        <v>0</v>
      </c>
      <c r="E157" s="2">
        <v>2670000000</v>
      </c>
      <c r="F157" s="2">
        <v>0</v>
      </c>
    </row>
    <row r="158" spans="1:6" x14ac:dyDescent="0.35">
      <c r="A158" s="4" t="s">
        <v>94</v>
      </c>
      <c r="B158" s="2">
        <v>-251000000</v>
      </c>
      <c r="C158" s="2">
        <v>-305000000</v>
      </c>
      <c r="D158" s="2">
        <v>-2000000</v>
      </c>
      <c r="E158" s="2">
        <v>-1220000000</v>
      </c>
      <c r="F158" s="2">
        <v>-6000000</v>
      </c>
    </row>
    <row r="159" spans="1:6" x14ac:dyDescent="0.35">
      <c r="A159" s="4" t="s">
        <v>95</v>
      </c>
      <c r="B159" s="2">
        <v>-4000000</v>
      </c>
      <c r="C159" s="2">
        <v>-23000000</v>
      </c>
      <c r="D159" s="2">
        <v>39000000</v>
      </c>
      <c r="E159" s="2">
        <v>45000000</v>
      </c>
      <c r="F159" s="2">
        <v>8000000</v>
      </c>
    </row>
    <row r="160" spans="1:6" x14ac:dyDescent="0.35">
      <c r="A160" s="4" t="s">
        <v>79</v>
      </c>
      <c r="B160" s="2">
        <v>-4000000</v>
      </c>
      <c r="C160" s="2">
        <v>-23000000</v>
      </c>
      <c r="D160" s="2">
        <v>0</v>
      </c>
      <c r="E160" s="2">
        <v>-7000000</v>
      </c>
      <c r="F160" s="2">
        <v>-25000000</v>
      </c>
    </row>
    <row r="161" spans="1:6" x14ac:dyDescent="0.35">
      <c r="A161" s="4" t="s">
        <v>80</v>
      </c>
      <c r="B161" s="2">
        <v>0</v>
      </c>
      <c r="C161" s="2">
        <v>0</v>
      </c>
      <c r="D161" s="2">
        <v>39000000</v>
      </c>
      <c r="E161" s="2">
        <v>52000000</v>
      </c>
      <c r="F161" s="2">
        <v>33000000</v>
      </c>
    </row>
    <row r="162" spans="1:6" x14ac:dyDescent="0.35">
      <c r="A162" s="4" t="s">
        <v>96</v>
      </c>
      <c r="B162" s="2">
        <v>-454000000</v>
      </c>
      <c r="C162" s="2">
        <v>275000000</v>
      </c>
      <c r="D162" s="2">
        <v>-710000000</v>
      </c>
      <c r="E162" s="2">
        <v>60000000</v>
      </c>
      <c r="F162" s="2">
        <v>-1130000000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opLeftCell="O1" workbookViewId="0">
      <selection activeCell="A7" sqref="A7:AF11"/>
    </sheetView>
  </sheetViews>
  <sheetFormatPr defaultRowHeight="14.5" x14ac:dyDescent="0.35"/>
  <sheetData>
    <row r="1" spans="1:32" x14ac:dyDescent="0.35">
      <c r="A1" s="6" t="s">
        <v>31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35">
      <c r="A2" s="6">
        <v>2012</v>
      </c>
      <c r="B2" s="2">
        <v>107550000000</v>
      </c>
      <c r="C2" s="2">
        <v>103010000000</v>
      </c>
      <c r="D2" s="2">
        <v>102690000000</v>
      </c>
      <c r="E2" s="2">
        <v>325000000</v>
      </c>
      <c r="F2" s="2">
        <v>241000000</v>
      </c>
      <c r="G2" s="2">
        <v>84000000</v>
      </c>
      <c r="H2" s="2">
        <v>4540000000</v>
      </c>
      <c r="I2" s="2">
        <v>2610000000</v>
      </c>
      <c r="J2" s="2">
        <v>0</v>
      </c>
      <c r="K2" s="2">
        <v>2610000000</v>
      </c>
      <c r="L2" s="2">
        <v>0</v>
      </c>
      <c r="M2" s="2">
        <v>156000000</v>
      </c>
      <c r="N2" s="2">
        <v>1770000000</v>
      </c>
      <c r="O2" s="2">
        <v>21000000</v>
      </c>
      <c r="P2" s="2">
        <v>0</v>
      </c>
      <c r="Q2" s="2">
        <v>0</v>
      </c>
      <c r="R2" s="2">
        <v>95000000</v>
      </c>
      <c r="S2" s="2">
        <v>101000000</v>
      </c>
      <c r="T2" s="2">
        <v>6000000</v>
      </c>
      <c r="U2" s="2">
        <v>1700000000</v>
      </c>
      <c r="V2" s="2">
        <v>628000000</v>
      </c>
      <c r="W2" s="2">
        <v>457000000</v>
      </c>
      <c r="X2" s="2">
        <v>13000000</v>
      </c>
      <c r="Y2" s="2">
        <v>152000000</v>
      </c>
      <c r="Z2" s="2">
        <v>6000000</v>
      </c>
      <c r="AA2" s="2">
        <v>0</v>
      </c>
      <c r="AB2" s="2">
        <v>0</v>
      </c>
      <c r="AC2" s="2">
        <v>0</v>
      </c>
      <c r="AD2" s="2">
        <v>1070000000</v>
      </c>
      <c r="AE2" s="2">
        <v>0</v>
      </c>
      <c r="AF2" s="2">
        <v>1070000000</v>
      </c>
    </row>
    <row r="3" spans="1:32" x14ac:dyDescent="0.35">
      <c r="A3" s="6">
        <v>2013</v>
      </c>
      <c r="B3" s="2">
        <v>101090000000</v>
      </c>
      <c r="C3" s="2">
        <v>96170000000</v>
      </c>
      <c r="D3" s="2">
        <v>95780000000</v>
      </c>
      <c r="E3" s="2">
        <v>397000000</v>
      </c>
      <c r="F3" s="2">
        <v>259000000</v>
      </c>
      <c r="G3" s="2">
        <v>138000000</v>
      </c>
      <c r="H3" s="2">
        <v>4920000000</v>
      </c>
      <c r="I3" s="2">
        <v>2790000000</v>
      </c>
      <c r="J3" s="2">
        <v>0</v>
      </c>
      <c r="K3" s="2">
        <v>2790000000</v>
      </c>
      <c r="L3" s="2">
        <v>0</v>
      </c>
      <c r="M3" s="2">
        <v>1120000000</v>
      </c>
      <c r="N3" s="2">
        <v>1010000000</v>
      </c>
      <c r="O3" s="2">
        <v>2000000</v>
      </c>
      <c r="P3" s="2">
        <v>0</v>
      </c>
      <c r="Q3" s="2">
        <v>0</v>
      </c>
      <c r="R3" s="2">
        <v>124000000</v>
      </c>
      <c r="S3" s="2">
        <v>125700000</v>
      </c>
      <c r="T3" s="2">
        <v>1700000</v>
      </c>
      <c r="U3" s="2">
        <v>888000000</v>
      </c>
      <c r="V3" s="2">
        <v>553000000</v>
      </c>
      <c r="W3" s="2">
        <v>513000000</v>
      </c>
      <c r="X3" s="2">
        <v>19000000</v>
      </c>
      <c r="Y3" s="2">
        <v>23000000</v>
      </c>
      <c r="Z3" s="2">
        <v>-2000000</v>
      </c>
      <c r="AA3" s="2">
        <v>0</v>
      </c>
      <c r="AB3" s="2">
        <v>0</v>
      </c>
      <c r="AC3" s="2">
        <v>0</v>
      </c>
      <c r="AD3" s="2">
        <v>335000000</v>
      </c>
      <c r="AE3" s="2">
        <v>0</v>
      </c>
      <c r="AF3" s="2">
        <v>335000000</v>
      </c>
    </row>
    <row r="4" spans="1:32" x14ac:dyDescent="0.35">
      <c r="A4" s="6">
        <v>2014</v>
      </c>
      <c r="B4" s="2">
        <v>91080000000</v>
      </c>
      <c r="C4" s="2">
        <v>86110000000</v>
      </c>
      <c r="D4" s="2">
        <v>85650000000</v>
      </c>
      <c r="E4" s="2">
        <v>459000000</v>
      </c>
      <c r="F4" s="2">
        <v>265000000</v>
      </c>
      <c r="G4" s="2">
        <v>194000000</v>
      </c>
      <c r="H4" s="2">
        <v>4970000000</v>
      </c>
      <c r="I4" s="2">
        <v>3030000000</v>
      </c>
      <c r="J4" s="2">
        <v>0</v>
      </c>
      <c r="K4" s="2">
        <v>3030000000</v>
      </c>
      <c r="L4" s="2">
        <v>0</v>
      </c>
      <c r="M4" s="2">
        <v>33000000</v>
      </c>
      <c r="N4" s="2">
        <v>1910000000</v>
      </c>
      <c r="O4" s="2">
        <v>22000000</v>
      </c>
      <c r="P4" s="2">
        <v>0</v>
      </c>
      <c r="Q4" s="2">
        <v>0</v>
      </c>
      <c r="R4" s="2">
        <v>133000000</v>
      </c>
      <c r="S4" s="2">
        <v>134200000</v>
      </c>
      <c r="T4" s="2">
        <v>1200000</v>
      </c>
      <c r="U4" s="2">
        <v>1800000000</v>
      </c>
      <c r="V4" s="2">
        <v>635000000</v>
      </c>
      <c r="W4" s="2">
        <v>572000000</v>
      </c>
      <c r="X4" s="2">
        <v>37000000</v>
      </c>
      <c r="Y4" s="2">
        <v>27000000</v>
      </c>
      <c r="Z4" s="2">
        <v>-1000000</v>
      </c>
      <c r="AA4" s="2">
        <v>0</v>
      </c>
      <c r="AB4" s="2">
        <v>0</v>
      </c>
      <c r="AC4" s="2">
        <v>0</v>
      </c>
      <c r="AD4" s="2">
        <v>1160000000</v>
      </c>
      <c r="AE4" s="2">
        <v>0</v>
      </c>
      <c r="AF4" s="2">
        <v>1160000000</v>
      </c>
    </row>
    <row r="5" spans="1:32" x14ac:dyDescent="0.35">
      <c r="A5" s="6">
        <v>2015</v>
      </c>
      <c r="B5" s="2">
        <v>102530000000</v>
      </c>
      <c r="C5" s="2">
        <v>97010000000</v>
      </c>
      <c r="D5" s="2">
        <v>96560000000</v>
      </c>
      <c r="E5" s="2">
        <v>451000000</v>
      </c>
      <c r="F5" s="2">
        <v>254000000</v>
      </c>
      <c r="G5" s="2">
        <v>197000000</v>
      </c>
      <c r="H5" s="2">
        <v>5520000000</v>
      </c>
      <c r="I5" s="2">
        <v>3240000000</v>
      </c>
      <c r="J5" s="2">
        <v>0</v>
      </c>
      <c r="K5" s="2">
        <v>3240000000</v>
      </c>
      <c r="L5" s="2">
        <v>0</v>
      </c>
      <c r="M5" s="2">
        <v>244000000</v>
      </c>
      <c r="N5" s="2">
        <v>2040000000</v>
      </c>
      <c r="O5" s="2">
        <v>73000000</v>
      </c>
      <c r="P5" s="2">
        <v>0</v>
      </c>
      <c r="Q5" s="2">
        <v>0</v>
      </c>
      <c r="R5" s="2">
        <v>141000000</v>
      </c>
      <c r="S5" s="2">
        <v>142800000</v>
      </c>
      <c r="T5" s="2">
        <v>1800000</v>
      </c>
      <c r="U5" s="2">
        <v>1970000000</v>
      </c>
      <c r="V5" s="2">
        <v>755000000</v>
      </c>
      <c r="W5" s="2">
        <v>507000000</v>
      </c>
      <c r="X5" s="2">
        <v>29000000</v>
      </c>
      <c r="Y5" s="2">
        <v>220000000</v>
      </c>
      <c r="Z5" s="2">
        <v>-1000000</v>
      </c>
      <c r="AA5" s="2">
        <v>0</v>
      </c>
      <c r="AB5" s="2">
        <v>0</v>
      </c>
      <c r="AC5" s="2">
        <v>0</v>
      </c>
      <c r="AD5" s="2">
        <v>1210000000</v>
      </c>
      <c r="AE5" s="2">
        <v>0</v>
      </c>
      <c r="AF5" s="2">
        <v>1210000000</v>
      </c>
    </row>
    <row r="6" spans="1:32" x14ac:dyDescent="0.35">
      <c r="A6" s="6">
        <v>2016</v>
      </c>
      <c r="B6" s="2">
        <v>121550000000</v>
      </c>
      <c r="C6" s="2">
        <v>115360000000</v>
      </c>
      <c r="D6" s="2">
        <v>114720000000</v>
      </c>
      <c r="E6" s="2">
        <v>641000000</v>
      </c>
      <c r="F6" s="2">
        <v>286000000</v>
      </c>
      <c r="G6" s="2">
        <v>355000000</v>
      </c>
      <c r="H6" s="2">
        <v>6180000000</v>
      </c>
      <c r="I6" s="2">
        <v>3640000000</v>
      </c>
      <c r="J6" s="2">
        <v>0</v>
      </c>
      <c r="K6" s="2">
        <v>3640000000</v>
      </c>
      <c r="L6" s="2">
        <v>0</v>
      </c>
      <c r="M6" s="2">
        <v>77000000</v>
      </c>
      <c r="N6" s="2">
        <v>2470000000</v>
      </c>
      <c r="O6" s="2">
        <v>-11000000</v>
      </c>
      <c r="P6" s="2">
        <v>0</v>
      </c>
      <c r="Q6" s="2">
        <v>0</v>
      </c>
      <c r="R6" s="2">
        <v>178000000</v>
      </c>
      <c r="S6" s="2">
        <v>183600000</v>
      </c>
      <c r="T6" s="2">
        <v>5600000</v>
      </c>
      <c r="U6" s="2">
        <v>2280000000</v>
      </c>
      <c r="V6" s="2">
        <v>845000000</v>
      </c>
      <c r="W6" s="2">
        <v>685000000</v>
      </c>
      <c r="X6" s="2">
        <v>73000000</v>
      </c>
      <c r="Y6" s="2">
        <v>108000000</v>
      </c>
      <c r="Z6" s="2">
        <v>-21000000</v>
      </c>
      <c r="AA6" s="2">
        <v>0</v>
      </c>
      <c r="AB6" s="2">
        <v>0</v>
      </c>
      <c r="AC6" s="2">
        <v>0</v>
      </c>
      <c r="AD6" s="2">
        <v>1430000000</v>
      </c>
      <c r="AE6" s="2">
        <v>4000000</v>
      </c>
      <c r="AF6" s="2">
        <v>1430000000</v>
      </c>
    </row>
    <row r="7" spans="1:32" x14ac:dyDescent="0.35">
      <c r="A7" s="3" t="s">
        <v>166</v>
      </c>
      <c r="B7" s="7">
        <f t="shared" ref="B7:AF7" si="0">AVERAGE(B2:B6)</f>
        <v>104760000000</v>
      </c>
      <c r="C7" s="7">
        <f t="shared" si="0"/>
        <v>99532000000</v>
      </c>
      <c r="D7" s="7">
        <f t="shared" si="0"/>
        <v>99080000000</v>
      </c>
      <c r="E7" s="7">
        <f t="shared" si="0"/>
        <v>454600000</v>
      </c>
      <c r="F7" s="7">
        <f t="shared" si="0"/>
        <v>261000000</v>
      </c>
      <c r="G7" s="7">
        <f t="shared" si="0"/>
        <v>193600000</v>
      </c>
      <c r="H7" s="7">
        <f t="shared" si="0"/>
        <v>5226000000</v>
      </c>
      <c r="I7" s="7">
        <f t="shared" si="0"/>
        <v>3062000000</v>
      </c>
      <c r="J7" s="7">
        <f t="shared" si="0"/>
        <v>0</v>
      </c>
      <c r="K7" s="7">
        <f t="shared" si="0"/>
        <v>3062000000</v>
      </c>
      <c r="L7" s="7">
        <f t="shared" si="0"/>
        <v>0</v>
      </c>
      <c r="M7" s="7">
        <f t="shared" si="0"/>
        <v>326000000</v>
      </c>
      <c r="N7" s="7">
        <f t="shared" si="0"/>
        <v>1840000000</v>
      </c>
      <c r="O7" s="7">
        <f t="shared" si="0"/>
        <v>21400000</v>
      </c>
      <c r="P7" s="7">
        <f t="shared" si="0"/>
        <v>0</v>
      </c>
      <c r="Q7" s="7">
        <f t="shared" si="0"/>
        <v>0</v>
      </c>
      <c r="R7" s="7">
        <f t="shared" si="0"/>
        <v>134200000</v>
      </c>
      <c r="S7" s="7">
        <f t="shared" si="0"/>
        <v>137460000</v>
      </c>
      <c r="T7" s="7">
        <f t="shared" si="0"/>
        <v>3260000</v>
      </c>
      <c r="U7" s="7">
        <f t="shared" si="0"/>
        <v>1727600000</v>
      </c>
      <c r="V7" s="7">
        <f t="shared" si="0"/>
        <v>683200000</v>
      </c>
      <c r="W7" s="7">
        <f t="shared" si="0"/>
        <v>546800000</v>
      </c>
      <c r="X7" s="7">
        <f t="shared" si="0"/>
        <v>34200000</v>
      </c>
      <c r="Y7" s="7">
        <f t="shared" si="0"/>
        <v>106000000</v>
      </c>
      <c r="Z7" s="7">
        <f t="shared" si="0"/>
        <v>-3800000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1041000000</v>
      </c>
      <c r="AE7" s="7">
        <f t="shared" si="0"/>
        <v>800000</v>
      </c>
      <c r="AF7" s="7">
        <f t="shared" si="0"/>
        <v>1041000000</v>
      </c>
    </row>
    <row r="8" spans="1:32" x14ac:dyDescent="0.35">
      <c r="A8" s="3" t="s">
        <v>167</v>
      </c>
      <c r="B8" s="3">
        <f>VAR(B2:B6)</f>
        <v>1.238181E+20</v>
      </c>
      <c r="C8" s="3">
        <f t="shared" ref="C8:AF8" si="1">VAR(C2:C6)</f>
        <v>1.1510892E+20</v>
      </c>
      <c r="D8" s="3">
        <f t="shared" si="1"/>
        <v>1.1381174999999999E+20</v>
      </c>
      <c r="E8" s="3">
        <f t="shared" si="1"/>
        <v>1.37228E+16</v>
      </c>
      <c r="F8" s="3">
        <f t="shared" si="1"/>
        <v>273500000000000</v>
      </c>
      <c r="G8" s="3">
        <f t="shared" si="1"/>
        <v>1.02913E+16</v>
      </c>
      <c r="H8" s="3">
        <f t="shared" si="1"/>
        <v>4.0658E+17</v>
      </c>
      <c r="I8" s="3">
        <f t="shared" si="1"/>
        <v>1.6127E+17</v>
      </c>
      <c r="J8" s="3">
        <f t="shared" si="1"/>
        <v>0</v>
      </c>
      <c r="K8" s="3">
        <f t="shared" si="1"/>
        <v>1.6127E+17</v>
      </c>
      <c r="L8" s="3">
        <f t="shared" si="1"/>
        <v>0</v>
      </c>
      <c r="M8" s="3">
        <f t="shared" si="1"/>
        <v>2.034775E+17</v>
      </c>
      <c r="N8" s="3">
        <f t="shared" si="1"/>
        <v>2.839E+17</v>
      </c>
      <c r="O8" s="3">
        <f t="shared" si="1"/>
        <v>1022300000000000</v>
      </c>
      <c r="P8" s="3">
        <f t="shared" si="1"/>
        <v>0</v>
      </c>
      <c r="Q8" s="3">
        <f t="shared" si="1"/>
        <v>0</v>
      </c>
      <c r="R8" s="3">
        <f t="shared" si="1"/>
        <v>901700000000000</v>
      </c>
      <c r="S8" s="3">
        <f t="shared" si="1"/>
        <v>908918000000000</v>
      </c>
      <c r="T8" s="3">
        <f t="shared" si="1"/>
        <v>5448000000000</v>
      </c>
      <c r="U8" s="3">
        <f t="shared" si="1"/>
        <v>2.687088E+17</v>
      </c>
      <c r="V8" s="3">
        <f t="shared" si="1"/>
        <v>1.34142E+16</v>
      </c>
      <c r="W8" s="3">
        <f t="shared" si="1"/>
        <v>7631200000000000</v>
      </c>
      <c r="X8" s="3">
        <f t="shared" si="1"/>
        <v>555200000000000</v>
      </c>
      <c r="Y8" s="3">
        <f t="shared" si="1"/>
        <v>7061500000000000</v>
      </c>
      <c r="Z8" s="3">
        <f t="shared" si="1"/>
        <v>102700000000000</v>
      </c>
      <c r="AA8" s="3">
        <f t="shared" si="1"/>
        <v>0</v>
      </c>
      <c r="AB8" s="3">
        <f t="shared" si="1"/>
        <v>0</v>
      </c>
      <c r="AC8" s="3">
        <f t="shared" si="1"/>
        <v>0</v>
      </c>
      <c r="AD8" s="3">
        <f t="shared" si="1"/>
        <v>1.7333E+17</v>
      </c>
      <c r="AE8" s="3">
        <f t="shared" si="1"/>
        <v>3200000000000</v>
      </c>
      <c r="AF8" s="3">
        <f t="shared" si="1"/>
        <v>1.7333E+17</v>
      </c>
    </row>
    <row r="9" spans="1:32" x14ac:dyDescent="0.35">
      <c r="A9" s="3" t="s">
        <v>168</v>
      </c>
      <c r="B9" s="3">
        <f>_xlfn.STDEV.P(B2:B6)</f>
        <v>9952611717.5342464</v>
      </c>
      <c r="C9" s="3">
        <f t="shared" ref="C9:AF9" si="2">_xlfn.STDEV.P(C2:C6)</f>
        <v>9596204249.5978584</v>
      </c>
      <c r="D9" s="3">
        <f t="shared" si="2"/>
        <v>9541980926.4114552</v>
      </c>
      <c r="E9" s="3">
        <f t="shared" si="2"/>
        <v>104777096.7339714</v>
      </c>
      <c r="F9" s="3">
        <f t="shared" si="2"/>
        <v>14791889.669680476</v>
      </c>
      <c r="G9" s="3">
        <f t="shared" si="2"/>
        <v>90736100.863989085</v>
      </c>
      <c r="H9" s="3">
        <f t="shared" si="2"/>
        <v>570319208.86465204</v>
      </c>
      <c r="I9" s="3">
        <f t="shared" si="2"/>
        <v>359187973.07259792</v>
      </c>
      <c r="J9" s="3">
        <f t="shared" si="2"/>
        <v>0</v>
      </c>
      <c r="K9" s="3">
        <f t="shared" si="2"/>
        <v>359187973.07259792</v>
      </c>
      <c r="L9" s="3">
        <f t="shared" si="2"/>
        <v>0</v>
      </c>
      <c r="M9" s="3">
        <f t="shared" si="2"/>
        <v>403462513.74817955</v>
      </c>
      <c r="N9" s="3">
        <f t="shared" si="2"/>
        <v>476571085.98822904</v>
      </c>
      <c r="O9" s="3">
        <f t="shared" si="2"/>
        <v>28597902.020952515</v>
      </c>
      <c r="P9" s="3">
        <f t="shared" si="2"/>
        <v>0</v>
      </c>
      <c r="Q9" s="3">
        <f t="shared" si="2"/>
        <v>0</v>
      </c>
      <c r="R9" s="3">
        <f t="shared" si="2"/>
        <v>26858145.877926867</v>
      </c>
      <c r="S9" s="3">
        <f t="shared" si="2"/>
        <v>26965429.720291868</v>
      </c>
      <c r="T9" s="3">
        <f t="shared" si="2"/>
        <v>2087678.1361119822</v>
      </c>
      <c r="U9" s="3">
        <f t="shared" si="2"/>
        <v>463645381.73047727</v>
      </c>
      <c r="V9" s="3">
        <f t="shared" si="2"/>
        <v>103592277.70446984</v>
      </c>
      <c r="W9" s="3">
        <f t="shared" si="2"/>
        <v>78134243.453174874</v>
      </c>
      <c r="X9" s="3">
        <f t="shared" si="2"/>
        <v>21075103.795711186</v>
      </c>
      <c r="Y9" s="3">
        <f t="shared" si="2"/>
        <v>75161160.182636887</v>
      </c>
      <c r="Z9" s="3">
        <f t="shared" si="2"/>
        <v>9064215.3548997287</v>
      </c>
      <c r="AA9" s="3">
        <f t="shared" si="2"/>
        <v>0</v>
      </c>
      <c r="AB9" s="3">
        <f t="shared" si="2"/>
        <v>0</v>
      </c>
      <c r="AC9" s="3">
        <f t="shared" si="2"/>
        <v>0</v>
      </c>
      <c r="AD9" s="3">
        <f t="shared" si="2"/>
        <v>372376153.90892041</v>
      </c>
      <c r="AE9" s="3">
        <f t="shared" si="2"/>
        <v>1600000</v>
      </c>
      <c r="AF9" s="3">
        <f t="shared" si="2"/>
        <v>372376153.90892041</v>
      </c>
    </row>
    <row r="10" spans="1:32" x14ac:dyDescent="0.35">
      <c r="A10" s="3" t="s">
        <v>169</v>
      </c>
      <c r="B10" s="7">
        <f>MIN(B2:B6)</f>
        <v>91080000000</v>
      </c>
      <c r="C10" s="7">
        <f t="shared" ref="C10:AF10" si="3">MIN(C2:C6)</f>
        <v>86110000000</v>
      </c>
      <c r="D10" s="7">
        <f t="shared" si="3"/>
        <v>85650000000</v>
      </c>
      <c r="E10" s="7">
        <f t="shared" si="3"/>
        <v>325000000</v>
      </c>
      <c r="F10" s="7">
        <f t="shared" si="3"/>
        <v>241000000</v>
      </c>
      <c r="G10" s="7">
        <f t="shared" si="3"/>
        <v>84000000</v>
      </c>
      <c r="H10" s="7">
        <f t="shared" si="3"/>
        <v>4540000000</v>
      </c>
      <c r="I10" s="7">
        <f t="shared" si="3"/>
        <v>2610000000</v>
      </c>
      <c r="J10" s="7">
        <f t="shared" si="3"/>
        <v>0</v>
      </c>
      <c r="K10" s="7">
        <f t="shared" si="3"/>
        <v>2610000000</v>
      </c>
      <c r="L10" s="7">
        <f t="shared" si="3"/>
        <v>0</v>
      </c>
      <c r="M10" s="7">
        <f t="shared" si="3"/>
        <v>33000000</v>
      </c>
      <c r="N10" s="7">
        <f t="shared" si="3"/>
        <v>1010000000</v>
      </c>
      <c r="O10" s="7">
        <f t="shared" si="3"/>
        <v>-11000000</v>
      </c>
      <c r="P10" s="7">
        <f t="shared" si="3"/>
        <v>0</v>
      </c>
      <c r="Q10" s="7">
        <f t="shared" si="3"/>
        <v>0</v>
      </c>
      <c r="R10" s="7">
        <f t="shared" si="3"/>
        <v>95000000</v>
      </c>
      <c r="S10" s="7">
        <f t="shared" si="3"/>
        <v>101000000</v>
      </c>
      <c r="T10" s="7">
        <f t="shared" si="3"/>
        <v>1200000</v>
      </c>
      <c r="U10" s="7">
        <f t="shared" si="3"/>
        <v>888000000</v>
      </c>
      <c r="V10" s="7">
        <f t="shared" si="3"/>
        <v>553000000</v>
      </c>
      <c r="W10" s="7">
        <f t="shared" si="3"/>
        <v>457000000</v>
      </c>
      <c r="X10" s="7">
        <f t="shared" si="3"/>
        <v>13000000</v>
      </c>
      <c r="Y10" s="7">
        <f t="shared" si="3"/>
        <v>23000000</v>
      </c>
      <c r="Z10" s="7">
        <f t="shared" si="3"/>
        <v>-21000000</v>
      </c>
      <c r="AA10" s="7">
        <f t="shared" si="3"/>
        <v>0</v>
      </c>
      <c r="AB10" s="7">
        <f t="shared" si="3"/>
        <v>0</v>
      </c>
      <c r="AC10" s="7">
        <f t="shared" si="3"/>
        <v>0</v>
      </c>
      <c r="AD10" s="7">
        <f t="shared" si="3"/>
        <v>335000000</v>
      </c>
      <c r="AE10" s="7">
        <f t="shared" si="3"/>
        <v>0</v>
      </c>
      <c r="AF10" s="7">
        <f t="shared" si="3"/>
        <v>335000000</v>
      </c>
    </row>
    <row r="11" spans="1:32" x14ac:dyDescent="0.35">
      <c r="A11" s="3" t="s">
        <v>170</v>
      </c>
      <c r="B11" s="7">
        <f>MAX(B2:B6)</f>
        <v>121550000000</v>
      </c>
      <c r="C11" s="7">
        <f t="shared" ref="C11:AF11" si="4">MAX(C2:C6)</f>
        <v>115360000000</v>
      </c>
      <c r="D11" s="7">
        <f t="shared" si="4"/>
        <v>114720000000</v>
      </c>
      <c r="E11" s="7">
        <f t="shared" si="4"/>
        <v>641000000</v>
      </c>
      <c r="F11" s="7">
        <f t="shared" si="4"/>
        <v>286000000</v>
      </c>
      <c r="G11" s="7">
        <f t="shared" si="4"/>
        <v>355000000</v>
      </c>
      <c r="H11" s="7">
        <f t="shared" si="4"/>
        <v>6180000000</v>
      </c>
      <c r="I11" s="7">
        <f t="shared" si="4"/>
        <v>3640000000</v>
      </c>
      <c r="J11" s="7">
        <f t="shared" si="4"/>
        <v>0</v>
      </c>
      <c r="K11" s="7">
        <f t="shared" si="4"/>
        <v>3640000000</v>
      </c>
      <c r="L11" s="7">
        <f t="shared" si="4"/>
        <v>0</v>
      </c>
      <c r="M11" s="7">
        <f t="shared" si="4"/>
        <v>1120000000</v>
      </c>
      <c r="N11" s="7">
        <f t="shared" si="4"/>
        <v>2470000000</v>
      </c>
      <c r="O11" s="7">
        <f t="shared" si="4"/>
        <v>73000000</v>
      </c>
      <c r="P11" s="7">
        <f t="shared" si="4"/>
        <v>0</v>
      </c>
      <c r="Q11" s="7">
        <f t="shared" si="4"/>
        <v>0</v>
      </c>
      <c r="R11" s="7">
        <f t="shared" si="4"/>
        <v>178000000</v>
      </c>
      <c r="S11" s="7">
        <f t="shared" si="4"/>
        <v>183600000</v>
      </c>
      <c r="T11" s="7">
        <f t="shared" si="4"/>
        <v>6000000</v>
      </c>
      <c r="U11" s="7">
        <f t="shared" si="4"/>
        <v>2280000000</v>
      </c>
      <c r="V11" s="7">
        <f t="shared" si="4"/>
        <v>845000000</v>
      </c>
      <c r="W11" s="7">
        <f t="shared" si="4"/>
        <v>685000000</v>
      </c>
      <c r="X11" s="7">
        <f t="shared" si="4"/>
        <v>73000000</v>
      </c>
      <c r="Y11" s="7">
        <f t="shared" si="4"/>
        <v>220000000</v>
      </c>
      <c r="Z11" s="7">
        <f t="shared" si="4"/>
        <v>6000000</v>
      </c>
      <c r="AA11" s="7">
        <f t="shared" si="4"/>
        <v>0</v>
      </c>
      <c r="AB11" s="7">
        <f t="shared" si="4"/>
        <v>0</v>
      </c>
      <c r="AC11" s="7">
        <f t="shared" si="4"/>
        <v>0</v>
      </c>
      <c r="AD11" s="7">
        <f t="shared" si="4"/>
        <v>1430000000</v>
      </c>
      <c r="AE11" s="7">
        <f t="shared" si="4"/>
        <v>4000000</v>
      </c>
      <c r="AF11" s="7">
        <f t="shared" si="4"/>
        <v>1430000000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62"/>
  <sheetViews>
    <sheetView topLeftCell="A144" workbookViewId="0">
      <selection activeCell="L171" sqref="L171"/>
    </sheetView>
  </sheetViews>
  <sheetFormatPr defaultRowHeight="14.5" x14ac:dyDescent="0.35"/>
  <cols>
    <col min="1" max="1" width="19.453125" customWidth="1"/>
    <col min="2" max="2" width="21.1796875" customWidth="1"/>
    <col min="3" max="3" width="18.1796875" customWidth="1"/>
    <col min="4" max="4" width="17.1796875" customWidth="1"/>
    <col min="5" max="5" width="18.90625" customWidth="1"/>
    <col min="6" max="6" width="18.6328125" customWidth="1"/>
  </cols>
  <sheetData>
    <row r="1" spans="1:6" x14ac:dyDescent="0.35">
      <c r="A1" s="5" t="s">
        <v>32</v>
      </c>
    </row>
    <row r="3" spans="1:6" x14ac:dyDescent="0.35">
      <c r="A3" s="6" t="s">
        <v>31</v>
      </c>
      <c r="B3" s="6">
        <v>2012</v>
      </c>
      <c r="C3" s="6">
        <v>2013</v>
      </c>
      <c r="D3" s="6">
        <v>2014</v>
      </c>
      <c r="E3" s="6">
        <v>2015</v>
      </c>
      <c r="F3" s="6">
        <v>2016</v>
      </c>
    </row>
    <row r="4" spans="1:6" x14ac:dyDescent="0.35">
      <c r="A4" s="4" t="s">
        <v>0</v>
      </c>
      <c r="B4" s="2">
        <v>6860000000</v>
      </c>
      <c r="C4" s="2">
        <v>6780000000</v>
      </c>
      <c r="D4" s="2">
        <v>6980000000</v>
      </c>
      <c r="E4" s="2">
        <v>4040000000</v>
      </c>
      <c r="F4" s="2">
        <v>4200000000</v>
      </c>
    </row>
    <row r="5" spans="1:6" x14ac:dyDescent="0.35">
      <c r="A5" s="4" t="s">
        <v>1</v>
      </c>
      <c r="B5" s="2">
        <v>3250000000</v>
      </c>
      <c r="C5" s="2">
        <v>3240000000</v>
      </c>
      <c r="D5" s="2">
        <v>3340000000</v>
      </c>
      <c r="E5" s="2">
        <v>2020000000</v>
      </c>
      <c r="F5" s="2">
        <v>2000000000</v>
      </c>
    </row>
    <row r="6" spans="1:6" x14ac:dyDescent="0.35">
      <c r="A6" s="4" t="s">
        <v>2</v>
      </c>
      <c r="B6" s="2">
        <v>2950000000</v>
      </c>
      <c r="C6" s="2">
        <v>2860000000</v>
      </c>
      <c r="D6" s="2">
        <v>2950000000</v>
      </c>
      <c r="E6" s="2">
        <v>1760000000</v>
      </c>
      <c r="F6" s="2">
        <v>1760000000</v>
      </c>
    </row>
    <row r="7" spans="1:6" x14ac:dyDescent="0.35">
      <c r="A7" s="4" t="s">
        <v>3</v>
      </c>
      <c r="B7" s="2">
        <v>301000000</v>
      </c>
      <c r="C7" s="2">
        <v>380000000</v>
      </c>
      <c r="D7" s="2">
        <v>391000000</v>
      </c>
      <c r="E7" s="2">
        <v>254000000</v>
      </c>
      <c r="F7" s="2">
        <v>246000000</v>
      </c>
    </row>
    <row r="8" spans="1:6" x14ac:dyDescent="0.35">
      <c r="A8" s="4" t="s">
        <v>4</v>
      </c>
      <c r="B8" s="2">
        <v>171000000</v>
      </c>
      <c r="C8" s="2">
        <v>181000000</v>
      </c>
      <c r="D8" s="2">
        <v>194000000</v>
      </c>
      <c r="E8" s="2">
        <v>98000000</v>
      </c>
      <c r="F8" s="2">
        <v>95000000</v>
      </c>
    </row>
    <row r="9" spans="1:6" x14ac:dyDescent="0.35">
      <c r="A9" s="4" t="s">
        <v>5</v>
      </c>
      <c r="B9" s="2">
        <v>130000000</v>
      </c>
      <c r="C9" s="2">
        <v>199000000</v>
      </c>
      <c r="D9" s="2">
        <v>197000000</v>
      </c>
      <c r="E9" s="2">
        <v>156000000</v>
      </c>
      <c r="F9" s="2">
        <v>151000000</v>
      </c>
    </row>
    <row r="10" spans="1:6" x14ac:dyDescent="0.35">
      <c r="A10" s="4" t="s">
        <v>6</v>
      </c>
      <c r="B10" s="2">
        <v>3610000000</v>
      </c>
      <c r="C10" s="2">
        <v>3540000000</v>
      </c>
      <c r="D10" s="2">
        <v>3640000000</v>
      </c>
      <c r="E10" s="2">
        <v>2020000000</v>
      </c>
      <c r="F10" s="2">
        <v>2200000000</v>
      </c>
    </row>
    <row r="11" spans="1:6" x14ac:dyDescent="0.35">
      <c r="A11" s="4" t="s">
        <v>7</v>
      </c>
      <c r="B11" s="2">
        <v>2470000000</v>
      </c>
      <c r="C11" s="2">
        <v>2540000000</v>
      </c>
      <c r="D11" s="2">
        <v>2750000000</v>
      </c>
      <c r="E11" s="2">
        <v>1500000000</v>
      </c>
      <c r="F11" s="2">
        <v>1470000000</v>
      </c>
    </row>
    <row r="12" spans="1:6" x14ac:dyDescent="0.35">
      <c r="A12" s="4" t="s">
        <v>8</v>
      </c>
      <c r="B12" s="2">
        <v>668000000</v>
      </c>
      <c r="C12" s="2">
        <v>695000000</v>
      </c>
      <c r="D12" s="2">
        <v>715000000</v>
      </c>
      <c r="E12" s="2">
        <v>326000000</v>
      </c>
      <c r="F12" s="2">
        <v>325000000</v>
      </c>
    </row>
    <row r="13" spans="1:6" x14ac:dyDescent="0.35">
      <c r="A13" s="4" t="s">
        <v>9</v>
      </c>
      <c r="B13" s="2">
        <v>1800000000</v>
      </c>
      <c r="C13" s="2">
        <v>1840000000</v>
      </c>
      <c r="D13" s="2">
        <v>2040000000</v>
      </c>
      <c r="E13" s="2">
        <v>1170000000</v>
      </c>
      <c r="F13" s="2">
        <v>1140000000</v>
      </c>
    </row>
    <row r="14" spans="1:6" x14ac:dyDescent="0.35">
      <c r="A14" s="4" t="s">
        <v>10</v>
      </c>
      <c r="B14" s="2">
        <v>0</v>
      </c>
      <c r="C14" s="2">
        <v>0</v>
      </c>
      <c r="D14" s="2">
        <v>0</v>
      </c>
      <c r="E14" s="2">
        <v>-25000000</v>
      </c>
      <c r="F14" s="2">
        <v>0</v>
      </c>
    </row>
    <row r="15" spans="1:6" x14ac:dyDescent="0.35">
      <c r="A15" s="4" t="s">
        <v>11</v>
      </c>
      <c r="B15" s="2">
        <v>68000000</v>
      </c>
      <c r="C15" s="2">
        <v>62000000</v>
      </c>
      <c r="D15" s="2">
        <v>87000000</v>
      </c>
      <c r="E15" s="2">
        <v>50000000</v>
      </c>
      <c r="F15" s="2">
        <v>117000000</v>
      </c>
    </row>
    <row r="16" spans="1:6" x14ac:dyDescent="0.35">
      <c r="A16" s="4" t="s">
        <v>12</v>
      </c>
      <c r="B16" s="2">
        <v>1070000000</v>
      </c>
      <c r="C16" s="2">
        <v>944000000</v>
      </c>
      <c r="D16" s="2">
        <v>798000000</v>
      </c>
      <c r="E16" s="2">
        <v>498000000</v>
      </c>
      <c r="F16" s="2">
        <v>618000000</v>
      </c>
    </row>
    <row r="17" spans="1:6" x14ac:dyDescent="0.35">
      <c r="A17" s="4" t="s">
        <v>13</v>
      </c>
      <c r="B17" s="2">
        <v>64000000</v>
      </c>
      <c r="C17" s="2">
        <v>15000000</v>
      </c>
      <c r="D17" s="2">
        <v>-48000000</v>
      </c>
      <c r="E17" s="2">
        <v>50000000</v>
      </c>
      <c r="F17" s="2">
        <v>-13000000</v>
      </c>
    </row>
    <row r="18" spans="1:6" x14ac:dyDescent="0.35">
      <c r="A18" s="4" t="s">
        <v>14</v>
      </c>
      <c r="B18" s="2">
        <v>9000000</v>
      </c>
      <c r="C18" s="2">
        <v>7000000</v>
      </c>
      <c r="D18" s="2">
        <v>9000000</v>
      </c>
      <c r="E18" s="2">
        <v>7000000</v>
      </c>
      <c r="F18" s="2">
        <v>11000000</v>
      </c>
    </row>
    <row r="19" spans="1:6" x14ac:dyDescent="0.35">
      <c r="A19" s="4" t="s">
        <v>15</v>
      </c>
      <c r="B19" s="2">
        <v>0</v>
      </c>
      <c r="C19" s="2">
        <v>0</v>
      </c>
      <c r="D19" s="2">
        <v>0</v>
      </c>
      <c r="E19" s="2">
        <v>-9000000</v>
      </c>
      <c r="F19" s="2">
        <v>0</v>
      </c>
    </row>
    <row r="20" spans="1:6" x14ac:dyDescent="0.35">
      <c r="A20" s="4" t="s">
        <v>16</v>
      </c>
      <c r="B20" s="2">
        <v>104000000</v>
      </c>
      <c r="C20" s="2">
        <v>107000000</v>
      </c>
      <c r="D20" s="2">
        <v>113000000</v>
      </c>
      <c r="E20" s="2">
        <v>66000000</v>
      </c>
      <c r="F20" s="2">
        <v>72000000</v>
      </c>
    </row>
    <row r="21" spans="1:6" x14ac:dyDescent="0.35">
      <c r="A21" s="4" t="s">
        <v>17</v>
      </c>
      <c r="B21" s="2">
        <v>104000000</v>
      </c>
      <c r="C21" s="2">
        <v>107000000</v>
      </c>
      <c r="D21" s="2">
        <v>113000000</v>
      </c>
      <c r="E21" s="2">
        <v>66000000</v>
      </c>
      <c r="F21" s="2">
        <v>72000000</v>
      </c>
    </row>
    <row r="22" spans="1:6" x14ac:dyDescent="0.35">
      <c r="A22" s="4" t="s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4" t="s">
        <v>19</v>
      </c>
      <c r="B23" s="2">
        <v>1040000000</v>
      </c>
      <c r="C23" s="2">
        <v>859000000</v>
      </c>
      <c r="D23" s="2">
        <v>646000000</v>
      </c>
      <c r="E23" s="2">
        <v>480000000</v>
      </c>
      <c r="F23" s="2">
        <v>544000000</v>
      </c>
    </row>
    <row r="24" spans="1:6" x14ac:dyDescent="0.35">
      <c r="A24" s="4" t="s">
        <v>20</v>
      </c>
      <c r="B24" s="2">
        <v>-110000000</v>
      </c>
      <c r="C24" s="2">
        <v>135000000</v>
      </c>
      <c r="D24" s="2">
        <v>142000000</v>
      </c>
      <c r="E24" s="2">
        <v>42000000</v>
      </c>
      <c r="F24" s="2">
        <v>82000000</v>
      </c>
    </row>
    <row r="25" spans="1:6" x14ac:dyDescent="0.35">
      <c r="A25" s="4" t="s">
        <v>21</v>
      </c>
      <c r="B25" s="2">
        <v>7000000</v>
      </c>
      <c r="C25" s="2">
        <v>27000000</v>
      </c>
      <c r="D25" s="2">
        <v>14000000</v>
      </c>
      <c r="E25" s="2">
        <v>-90000000</v>
      </c>
      <c r="F25" s="2">
        <v>2000000</v>
      </c>
    </row>
    <row r="26" spans="1:6" x14ac:dyDescent="0.35">
      <c r="A26" s="4" t="s">
        <v>22</v>
      </c>
      <c r="B26" s="2">
        <v>41000000</v>
      </c>
      <c r="C26" s="2">
        <v>77000000</v>
      </c>
      <c r="D26" s="2">
        <v>260000000</v>
      </c>
      <c r="E26" s="2">
        <v>62000000</v>
      </c>
      <c r="F26" s="2">
        <v>77000000</v>
      </c>
    </row>
    <row r="27" spans="1:6" x14ac:dyDescent="0.35">
      <c r="A27" s="4" t="s">
        <v>23</v>
      </c>
      <c r="B27" s="2">
        <v>-136000000</v>
      </c>
      <c r="C27" s="2">
        <v>55000000</v>
      </c>
      <c r="D27" s="2">
        <v>-15000000</v>
      </c>
      <c r="E27" s="2">
        <v>97000000</v>
      </c>
      <c r="F27" s="2">
        <v>17000000</v>
      </c>
    </row>
    <row r="28" spans="1:6" x14ac:dyDescent="0.35">
      <c r="A28" s="4" t="s">
        <v>24</v>
      </c>
      <c r="B28" s="2">
        <v>-22000000</v>
      </c>
      <c r="C28" s="2">
        <v>-24000000</v>
      </c>
      <c r="D28" s="2">
        <v>-117000000</v>
      </c>
      <c r="E28" s="2">
        <v>-27000000</v>
      </c>
      <c r="F28" s="2">
        <v>-14000000</v>
      </c>
    </row>
    <row r="29" spans="1:6" x14ac:dyDescent="0.35">
      <c r="A29" s="4" t="s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4" t="s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4" t="s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4" t="s">
        <v>28</v>
      </c>
      <c r="B32" s="2">
        <v>1150000000</v>
      </c>
      <c r="C32" s="2">
        <v>724000000</v>
      </c>
      <c r="D32" s="2">
        <v>504000000</v>
      </c>
      <c r="E32" s="2">
        <v>438000000</v>
      </c>
      <c r="F32" s="2">
        <v>462000000</v>
      </c>
    </row>
    <row r="33" spans="1:6" x14ac:dyDescent="0.35">
      <c r="A33" s="4" t="s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4" t="s">
        <v>30</v>
      </c>
      <c r="B34" s="2">
        <v>1150000000</v>
      </c>
      <c r="C34" s="2">
        <v>724000000</v>
      </c>
      <c r="D34" s="2">
        <v>504000000</v>
      </c>
      <c r="E34" s="2">
        <v>438000000</v>
      </c>
      <c r="F34" s="2">
        <v>462000000</v>
      </c>
    </row>
    <row r="35" spans="1:6" x14ac:dyDescent="0.35">
      <c r="A35" s="1"/>
      <c r="B35" s="2"/>
      <c r="C35" s="2"/>
      <c r="D35" s="2"/>
      <c r="E35" s="2"/>
      <c r="F35" s="2"/>
    </row>
    <row r="36" spans="1:6" x14ac:dyDescent="0.35">
      <c r="A36" s="5" t="s">
        <v>152</v>
      </c>
      <c r="B36" s="2"/>
      <c r="C36" s="2"/>
      <c r="D36" s="2"/>
      <c r="E36" s="2"/>
      <c r="F36" s="2"/>
    </row>
    <row r="37" spans="1:6" x14ac:dyDescent="0.35">
      <c r="A37" s="1"/>
      <c r="B37" s="2"/>
      <c r="C37" s="2"/>
      <c r="D37" s="2"/>
      <c r="E37" s="2"/>
      <c r="F37" s="2"/>
    </row>
    <row r="38" spans="1:6" x14ac:dyDescent="0.35">
      <c r="A38" s="6" t="s">
        <v>34</v>
      </c>
      <c r="B38" s="2"/>
      <c r="C38" s="2"/>
      <c r="D38" s="2"/>
      <c r="E38" s="2"/>
      <c r="F38" s="2"/>
    </row>
    <row r="39" spans="1:6" x14ac:dyDescent="0.35">
      <c r="A39" s="4" t="s">
        <v>131</v>
      </c>
      <c r="B39" s="2">
        <v>2350000000</v>
      </c>
      <c r="C39" s="2">
        <v>2680000000</v>
      </c>
      <c r="D39" s="2">
        <v>3030000000</v>
      </c>
      <c r="E39" s="2">
        <v>2250000000</v>
      </c>
      <c r="F39" s="2">
        <v>2290000000</v>
      </c>
    </row>
    <row r="40" spans="1:6" x14ac:dyDescent="0.35">
      <c r="A40" s="4" t="s">
        <v>98</v>
      </c>
      <c r="B40" s="2">
        <v>2350000000</v>
      </c>
      <c r="C40" s="2">
        <v>2680000000</v>
      </c>
      <c r="D40" s="2">
        <v>3030000000</v>
      </c>
      <c r="E40" s="2">
        <v>2250000000</v>
      </c>
      <c r="F40" s="2">
        <v>2290000000</v>
      </c>
    </row>
    <row r="41" spans="1:6" x14ac:dyDescent="0.35">
      <c r="A41" s="4" t="s">
        <v>99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5">
      <c r="A42" s="4" t="s">
        <v>100</v>
      </c>
      <c r="B42" s="2">
        <v>988000000</v>
      </c>
      <c r="C42" s="2">
        <v>941000000</v>
      </c>
      <c r="D42" s="2">
        <v>1080000000</v>
      </c>
      <c r="E42" s="2">
        <v>710000000</v>
      </c>
      <c r="F42" s="2">
        <v>714000000</v>
      </c>
    </row>
    <row r="43" spans="1:6" x14ac:dyDescent="0.35">
      <c r="A43" s="4" t="s">
        <v>101</v>
      </c>
      <c r="B43" s="2">
        <v>923000000</v>
      </c>
      <c r="C43" s="2">
        <v>899000000</v>
      </c>
      <c r="D43" s="2">
        <v>983000000</v>
      </c>
      <c r="E43" s="2">
        <v>606000000</v>
      </c>
      <c r="F43" s="2">
        <v>631000000</v>
      </c>
    </row>
    <row r="44" spans="1:6" x14ac:dyDescent="0.35">
      <c r="A44" s="4" t="s">
        <v>102</v>
      </c>
      <c r="B44" s="2">
        <v>923000000</v>
      </c>
      <c r="C44" s="2">
        <v>899000000</v>
      </c>
      <c r="D44" s="2">
        <v>983000000</v>
      </c>
      <c r="E44" s="2">
        <v>606000000</v>
      </c>
      <c r="F44" s="2">
        <v>631000000</v>
      </c>
    </row>
    <row r="45" spans="1:6" x14ac:dyDescent="0.35">
      <c r="A45" s="4" t="s">
        <v>103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35">
      <c r="A46" s="4" t="s">
        <v>104</v>
      </c>
      <c r="B46" s="2">
        <v>65000000</v>
      </c>
      <c r="C46" s="2">
        <v>42000000</v>
      </c>
      <c r="D46" s="2">
        <v>99000000</v>
      </c>
      <c r="E46" s="2">
        <v>104000000</v>
      </c>
      <c r="F46" s="2">
        <v>83000000</v>
      </c>
    </row>
    <row r="47" spans="1:6" x14ac:dyDescent="0.35">
      <c r="A47" s="4" t="s">
        <v>105</v>
      </c>
      <c r="B47" s="2">
        <v>1010000000</v>
      </c>
      <c r="C47" s="2">
        <v>1070000000</v>
      </c>
      <c r="D47" s="2">
        <v>1070000000</v>
      </c>
      <c r="E47" s="2">
        <v>541000000</v>
      </c>
      <c r="F47" s="2">
        <v>533000000</v>
      </c>
    </row>
    <row r="48" spans="1:6" x14ac:dyDescent="0.35">
      <c r="A48" s="4" t="s">
        <v>106</v>
      </c>
      <c r="B48" s="2">
        <v>509000000</v>
      </c>
      <c r="C48" s="2">
        <v>552000000</v>
      </c>
      <c r="D48" s="2">
        <v>585000000</v>
      </c>
      <c r="E48" s="2">
        <v>362000000</v>
      </c>
      <c r="F48" s="2">
        <v>339000000</v>
      </c>
    </row>
    <row r="49" spans="1:6" x14ac:dyDescent="0.35">
      <c r="A49" s="4" t="s">
        <v>107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5">
      <c r="A50" s="4" t="s">
        <v>108</v>
      </c>
      <c r="B50" s="2">
        <v>505000000</v>
      </c>
      <c r="C50" s="2">
        <v>514000000</v>
      </c>
      <c r="D50" s="2">
        <v>487000000</v>
      </c>
      <c r="E50" s="2">
        <v>179000000</v>
      </c>
      <c r="F50" s="2">
        <v>194000000</v>
      </c>
    </row>
    <row r="51" spans="1:6" x14ac:dyDescent="0.35">
      <c r="A51" s="4" t="s">
        <v>109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5">
      <c r="A52" s="4" t="s">
        <v>110</v>
      </c>
      <c r="B52" s="2">
        <v>276000000</v>
      </c>
      <c r="C52" s="2">
        <v>301000000</v>
      </c>
      <c r="D52" s="2">
        <v>318000000</v>
      </c>
      <c r="E52" s="2">
        <v>190000000</v>
      </c>
      <c r="F52" s="2">
        <v>99000000</v>
      </c>
    </row>
    <row r="53" spans="1:6" x14ac:dyDescent="0.35">
      <c r="A53" s="4" t="s">
        <v>111</v>
      </c>
      <c r="B53" s="2">
        <v>276000000</v>
      </c>
      <c r="C53" s="2">
        <v>301000000</v>
      </c>
      <c r="D53" s="2">
        <v>318000000</v>
      </c>
      <c r="E53" s="2">
        <v>190000000</v>
      </c>
      <c r="F53" s="2">
        <v>99000000</v>
      </c>
    </row>
    <row r="54" spans="1:6" x14ac:dyDescent="0.35">
      <c r="A54" s="4" t="s">
        <v>112</v>
      </c>
      <c r="B54" s="2">
        <v>4630000000</v>
      </c>
      <c r="C54" s="2">
        <v>4980000000</v>
      </c>
      <c r="D54" s="2">
        <v>5500000000</v>
      </c>
      <c r="E54" s="2">
        <v>3690000000</v>
      </c>
      <c r="F54" s="2">
        <v>3640000000</v>
      </c>
    </row>
    <row r="55" spans="1:6" x14ac:dyDescent="0.35">
      <c r="A55" s="4" t="s">
        <v>37</v>
      </c>
      <c r="B55" s="2">
        <v>1160000000</v>
      </c>
      <c r="C55" s="2">
        <v>1130000000</v>
      </c>
      <c r="D55" s="2">
        <v>1100000000</v>
      </c>
      <c r="E55" s="2">
        <v>604000000</v>
      </c>
      <c r="F55" s="2">
        <v>639000000</v>
      </c>
    </row>
    <row r="56" spans="1:6" x14ac:dyDescent="0.35">
      <c r="A56" s="4" t="s">
        <v>113</v>
      </c>
      <c r="B56" s="2">
        <v>2880000000</v>
      </c>
      <c r="C56" s="2">
        <v>2880000000</v>
      </c>
      <c r="D56" s="2">
        <v>2930000000</v>
      </c>
      <c r="E56" s="2">
        <v>1330000000</v>
      </c>
      <c r="F56" s="2">
        <v>1410000000</v>
      </c>
    </row>
    <row r="57" spans="1:6" x14ac:dyDescent="0.35">
      <c r="A57" s="4" t="s">
        <v>114</v>
      </c>
      <c r="B57" s="2">
        <v>1480000000</v>
      </c>
      <c r="C57" s="2">
        <v>1330000000</v>
      </c>
      <c r="D57" s="2">
        <v>1340000000</v>
      </c>
      <c r="E57" s="2">
        <v>705000000</v>
      </c>
      <c r="F57" s="2">
        <v>757000000</v>
      </c>
    </row>
    <row r="58" spans="1:6" x14ac:dyDescent="0.35">
      <c r="A58" s="4" t="s">
        <v>132</v>
      </c>
      <c r="B58" s="2">
        <v>142000000</v>
      </c>
      <c r="C58" s="2">
        <v>131000000</v>
      </c>
      <c r="D58" s="2">
        <v>120000000</v>
      </c>
      <c r="E58" s="2">
        <v>53000000</v>
      </c>
      <c r="F58" s="2">
        <v>53000000</v>
      </c>
    </row>
    <row r="59" spans="1:6" x14ac:dyDescent="0.35">
      <c r="A59" s="4" t="s">
        <v>133</v>
      </c>
      <c r="B59" s="2">
        <v>383000000</v>
      </c>
      <c r="C59" s="2">
        <v>398000000</v>
      </c>
      <c r="D59" s="2">
        <v>410000000</v>
      </c>
      <c r="E59" s="2">
        <v>168000000</v>
      </c>
      <c r="F59" s="2">
        <v>176000000</v>
      </c>
    </row>
    <row r="60" spans="1:6" x14ac:dyDescent="0.35">
      <c r="A60" s="4" t="s">
        <v>134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35">
      <c r="A61" s="4" t="s">
        <v>135</v>
      </c>
      <c r="B61" s="2">
        <v>1720000000</v>
      </c>
      <c r="C61" s="2">
        <v>1740000000</v>
      </c>
      <c r="D61" s="2">
        <v>1820000000</v>
      </c>
      <c r="E61" s="2">
        <v>723000000</v>
      </c>
      <c r="F61" s="2">
        <v>767000000</v>
      </c>
    </row>
    <row r="62" spans="1:6" x14ac:dyDescent="0.35">
      <c r="A62" s="4" t="s">
        <v>136</v>
      </c>
      <c r="B62" s="2">
        <v>109000000</v>
      </c>
      <c r="C62" s="2">
        <v>139000000</v>
      </c>
      <c r="D62" s="2">
        <v>159000000</v>
      </c>
      <c r="E62" s="2">
        <v>86000000</v>
      </c>
      <c r="F62" s="2">
        <v>135000000</v>
      </c>
    </row>
    <row r="63" spans="1:6" x14ac:dyDescent="0.35">
      <c r="A63" s="4" t="s">
        <v>137</v>
      </c>
      <c r="B63" s="2">
        <v>50000000</v>
      </c>
      <c r="C63" s="2">
        <v>76000000</v>
      </c>
      <c r="D63" s="2">
        <v>83000000</v>
      </c>
      <c r="E63" s="2">
        <v>35000000</v>
      </c>
      <c r="F63" s="2">
        <v>31000000</v>
      </c>
    </row>
    <row r="64" spans="1:6" x14ac:dyDescent="0.35">
      <c r="A64" s="4" t="s">
        <v>138</v>
      </c>
      <c r="B64" s="2">
        <v>49000000</v>
      </c>
      <c r="C64" s="2">
        <v>34000000</v>
      </c>
      <c r="D64" s="2">
        <v>48000000</v>
      </c>
      <c r="E64" s="2">
        <v>20000000</v>
      </c>
      <c r="F64" s="2">
        <v>19000000</v>
      </c>
    </row>
    <row r="65" spans="1:6" x14ac:dyDescent="0.35">
      <c r="A65" s="4" t="s">
        <v>39</v>
      </c>
      <c r="B65" s="2">
        <v>4110000000</v>
      </c>
      <c r="C65" s="2">
        <v>3960000000</v>
      </c>
      <c r="D65" s="2">
        <v>3570000000</v>
      </c>
      <c r="E65" s="2">
        <v>2810000000</v>
      </c>
      <c r="F65" s="2">
        <v>2930000000</v>
      </c>
    </row>
    <row r="66" spans="1:6" x14ac:dyDescent="0.35">
      <c r="A66" s="4" t="s">
        <v>139</v>
      </c>
      <c r="B66" s="2">
        <v>3030000000</v>
      </c>
      <c r="C66" s="2">
        <v>3050000000</v>
      </c>
      <c r="D66" s="2">
        <v>2900000000</v>
      </c>
      <c r="E66" s="2">
        <v>2370000000</v>
      </c>
      <c r="F66" s="2">
        <v>2520000000</v>
      </c>
    </row>
    <row r="67" spans="1:6" x14ac:dyDescent="0.35">
      <c r="A67" s="4" t="s">
        <v>140</v>
      </c>
      <c r="B67" s="2">
        <v>1090000000</v>
      </c>
      <c r="C67" s="2">
        <v>916000000</v>
      </c>
      <c r="D67" s="2">
        <v>667000000</v>
      </c>
      <c r="E67" s="2">
        <v>445000000</v>
      </c>
      <c r="F67" s="2">
        <v>408000000</v>
      </c>
    </row>
    <row r="68" spans="1:6" x14ac:dyDescent="0.35">
      <c r="A68" s="4" t="s">
        <v>141</v>
      </c>
      <c r="B68" s="2">
        <v>74000000</v>
      </c>
      <c r="C68" s="2">
        <v>169000000</v>
      </c>
      <c r="D68" s="2">
        <v>168000000</v>
      </c>
      <c r="E68" s="2">
        <v>92000000</v>
      </c>
      <c r="F68" s="2">
        <v>63000000</v>
      </c>
    </row>
    <row r="69" spans="1:6" x14ac:dyDescent="0.35">
      <c r="A69" s="4" t="s">
        <v>38</v>
      </c>
      <c r="B69" s="2">
        <v>74000000</v>
      </c>
      <c r="C69" s="2">
        <v>169000000</v>
      </c>
      <c r="D69" s="2">
        <v>168000000</v>
      </c>
      <c r="E69" s="2">
        <v>92000000</v>
      </c>
      <c r="F69" s="2">
        <v>63000000</v>
      </c>
    </row>
    <row r="70" spans="1:6" x14ac:dyDescent="0.35">
      <c r="A70" s="4" t="s">
        <v>40</v>
      </c>
      <c r="B70" s="2">
        <v>10540000000</v>
      </c>
      <c r="C70" s="2">
        <v>10690000000</v>
      </c>
      <c r="D70" s="2">
        <v>10830000000</v>
      </c>
      <c r="E70" s="2">
        <v>7480000000</v>
      </c>
      <c r="F70" s="2">
        <v>7800000000</v>
      </c>
    </row>
    <row r="71" spans="1:6" x14ac:dyDescent="0.35">
      <c r="A71" s="1"/>
      <c r="B71" s="2"/>
      <c r="C71" s="2"/>
      <c r="D71" s="2"/>
      <c r="E71" s="2"/>
      <c r="F71" s="2"/>
    </row>
    <row r="72" spans="1:6" x14ac:dyDescent="0.35">
      <c r="A72" s="6" t="s">
        <v>41</v>
      </c>
      <c r="B72" s="2"/>
      <c r="C72" s="2"/>
      <c r="D72" s="2"/>
      <c r="E72" s="2"/>
      <c r="F72" s="2"/>
    </row>
    <row r="73" spans="1:6" x14ac:dyDescent="0.35">
      <c r="A73" s="4" t="s">
        <v>115</v>
      </c>
      <c r="B73" s="2">
        <v>250000000</v>
      </c>
      <c r="C73" s="2">
        <v>0</v>
      </c>
      <c r="D73" s="2">
        <v>0</v>
      </c>
      <c r="E73" s="2">
        <v>0</v>
      </c>
      <c r="F73" s="2">
        <v>0</v>
      </c>
    </row>
    <row r="74" spans="1:6" x14ac:dyDescent="0.35">
      <c r="A74" s="4" t="s">
        <v>42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</row>
    <row r="75" spans="1:6" x14ac:dyDescent="0.35">
      <c r="A75" s="4" t="s">
        <v>116</v>
      </c>
      <c r="B75" s="2">
        <v>250000000</v>
      </c>
      <c r="C75" s="2">
        <v>0</v>
      </c>
      <c r="D75" s="2">
        <v>0</v>
      </c>
      <c r="E75" s="2">
        <v>0</v>
      </c>
      <c r="F75" s="2">
        <v>0</v>
      </c>
    </row>
    <row r="76" spans="1:6" x14ac:dyDescent="0.35">
      <c r="A76" s="4" t="s">
        <v>117</v>
      </c>
      <c r="B76" s="2">
        <v>461000000</v>
      </c>
      <c r="C76" s="2">
        <v>432000000</v>
      </c>
      <c r="D76" s="2">
        <v>475000000</v>
      </c>
      <c r="E76" s="2">
        <v>279000000</v>
      </c>
      <c r="F76" s="2">
        <v>257000000</v>
      </c>
    </row>
    <row r="77" spans="1:6" x14ac:dyDescent="0.35">
      <c r="A77" s="4" t="s">
        <v>118</v>
      </c>
      <c r="B77" s="2">
        <v>-117000000</v>
      </c>
      <c r="C77" s="2">
        <v>52000000</v>
      </c>
      <c r="D77" s="2">
        <v>157000000</v>
      </c>
      <c r="E77" s="2">
        <v>72000000</v>
      </c>
      <c r="F77" s="2">
        <v>49000000</v>
      </c>
    </row>
    <row r="78" spans="1:6" x14ac:dyDescent="0.35">
      <c r="A78" s="4" t="s">
        <v>119</v>
      </c>
      <c r="B78" s="2">
        <v>1300000000</v>
      </c>
      <c r="C78" s="2">
        <v>1120000000</v>
      </c>
      <c r="D78" s="2">
        <v>1070000000</v>
      </c>
      <c r="E78" s="2">
        <v>625000000</v>
      </c>
      <c r="F78" s="2">
        <v>639000000</v>
      </c>
    </row>
    <row r="79" spans="1:6" x14ac:dyDescent="0.35">
      <c r="A79" s="4" t="s">
        <v>120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35">
      <c r="A80" s="4" t="s">
        <v>121</v>
      </c>
      <c r="B80" s="2">
        <v>387000000</v>
      </c>
      <c r="C80" s="2">
        <v>401000000</v>
      </c>
      <c r="D80" s="2">
        <v>395000000</v>
      </c>
      <c r="E80" s="2">
        <v>221000000</v>
      </c>
      <c r="F80" s="2">
        <v>235000000</v>
      </c>
    </row>
    <row r="81" spans="1:6" x14ac:dyDescent="0.35">
      <c r="A81" s="4" t="s">
        <v>122</v>
      </c>
      <c r="B81" s="2">
        <v>912000000</v>
      </c>
      <c r="C81" s="2">
        <v>717000000</v>
      </c>
      <c r="D81" s="2">
        <v>675000000</v>
      </c>
      <c r="E81" s="2">
        <v>404000000</v>
      </c>
      <c r="F81" s="2">
        <v>404000000</v>
      </c>
    </row>
    <row r="82" spans="1:6" x14ac:dyDescent="0.35">
      <c r="A82" s="4" t="s">
        <v>123</v>
      </c>
      <c r="B82" s="2">
        <v>1890000000</v>
      </c>
      <c r="C82" s="2">
        <v>1600000000</v>
      </c>
      <c r="D82" s="2">
        <v>1700000000</v>
      </c>
      <c r="E82" s="2">
        <v>976000000</v>
      </c>
      <c r="F82" s="2">
        <v>945000000</v>
      </c>
    </row>
    <row r="83" spans="1:6" x14ac:dyDescent="0.35">
      <c r="A83" s="4" t="s">
        <v>43</v>
      </c>
      <c r="B83" s="2">
        <v>2110000000</v>
      </c>
      <c r="C83" s="2">
        <v>2700000000</v>
      </c>
      <c r="D83" s="2">
        <v>2760000000</v>
      </c>
      <c r="E83" s="2">
        <v>1660000000</v>
      </c>
      <c r="F83" s="2">
        <v>1910000000</v>
      </c>
    </row>
    <row r="84" spans="1:6" x14ac:dyDescent="0.35">
      <c r="A84" s="4" t="s">
        <v>124</v>
      </c>
      <c r="B84" s="2">
        <v>2110000000</v>
      </c>
      <c r="C84" s="2">
        <v>2700000000</v>
      </c>
      <c r="D84" s="2">
        <v>2760000000</v>
      </c>
      <c r="E84" s="2">
        <v>1660000000</v>
      </c>
      <c r="F84" s="2">
        <v>1910000000</v>
      </c>
    </row>
    <row r="85" spans="1:6" x14ac:dyDescent="0.35">
      <c r="A85" s="4" t="s">
        <v>125</v>
      </c>
      <c r="B85" s="2">
        <v>2110000000</v>
      </c>
      <c r="C85" s="2">
        <v>2700000000</v>
      </c>
      <c r="D85" s="2">
        <v>2760000000</v>
      </c>
      <c r="E85" s="2">
        <v>1660000000</v>
      </c>
      <c r="F85" s="2">
        <v>1910000000</v>
      </c>
    </row>
    <row r="86" spans="1:6" x14ac:dyDescent="0.35">
      <c r="A86" s="4" t="s">
        <v>126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35">
      <c r="A87" s="4" t="s">
        <v>44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35">
      <c r="A88" s="4" t="s">
        <v>45</v>
      </c>
      <c r="B88" s="2">
        <v>554000000</v>
      </c>
      <c r="C88" s="2">
        <v>294000000</v>
      </c>
      <c r="D88" s="2">
        <v>422000000</v>
      </c>
      <c r="E88" s="2">
        <v>264000000</v>
      </c>
      <c r="F88" s="2">
        <v>360000000</v>
      </c>
    </row>
    <row r="89" spans="1:6" x14ac:dyDescent="0.35">
      <c r="A89" s="4" t="s">
        <v>46</v>
      </c>
      <c r="B89" s="2">
        <v>-197000000</v>
      </c>
      <c r="C89" s="2">
        <v>-51000000</v>
      </c>
      <c r="D89" s="2">
        <v>-152000000</v>
      </c>
      <c r="E89" s="2">
        <v>-84000000</v>
      </c>
      <c r="F89" s="2">
        <v>-321000000</v>
      </c>
    </row>
    <row r="90" spans="1:6" x14ac:dyDescent="0.35">
      <c r="A90" s="4" t="s">
        <v>47</v>
      </c>
      <c r="B90" s="2">
        <v>203000000</v>
      </c>
      <c r="C90" s="2">
        <v>213000000</v>
      </c>
      <c r="D90" s="2">
        <v>137000000</v>
      </c>
      <c r="E90" s="2">
        <v>96000000</v>
      </c>
      <c r="F90" s="2">
        <v>65000000</v>
      </c>
    </row>
    <row r="91" spans="1:6" x14ac:dyDescent="0.35">
      <c r="A91" s="4" t="s">
        <v>48</v>
      </c>
      <c r="B91" s="2">
        <v>400000000</v>
      </c>
      <c r="C91" s="2">
        <v>264000000</v>
      </c>
      <c r="D91" s="2">
        <v>289000000</v>
      </c>
      <c r="E91" s="2">
        <v>180000000</v>
      </c>
      <c r="F91" s="2">
        <v>386000000</v>
      </c>
    </row>
    <row r="92" spans="1:6" x14ac:dyDescent="0.35">
      <c r="A92" s="4" t="s">
        <v>49</v>
      </c>
      <c r="B92" s="2">
        <v>589000000</v>
      </c>
      <c r="C92" s="2">
        <v>589000000</v>
      </c>
      <c r="D92" s="2">
        <v>507000000</v>
      </c>
      <c r="E92" s="2">
        <v>318000000</v>
      </c>
      <c r="F92" s="2">
        <v>274000000</v>
      </c>
    </row>
    <row r="93" spans="1:6" x14ac:dyDescent="0.35">
      <c r="A93" s="4" t="s">
        <v>50</v>
      </c>
      <c r="B93" s="2">
        <v>589000000</v>
      </c>
      <c r="C93" s="2">
        <v>589000000</v>
      </c>
      <c r="D93" s="2">
        <v>507000000</v>
      </c>
      <c r="E93" s="2">
        <v>318000000</v>
      </c>
      <c r="F93" s="2">
        <v>274000000</v>
      </c>
    </row>
    <row r="94" spans="1:6" x14ac:dyDescent="0.35">
      <c r="A94" s="4" t="s">
        <v>51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35">
      <c r="A95" s="4" t="s">
        <v>52</v>
      </c>
      <c r="B95" s="2">
        <v>5350000000</v>
      </c>
      <c r="C95" s="2">
        <v>5400000000</v>
      </c>
      <c r="D95" s="2">
        <v>5530000000</v>
      </c>
      <c r="E95" s="2">
        <v>3310000000</v>
      </c>
      <c r="F95" s="2">
        <v>3560000000</v>
      </c>
    </row>
    <row r="96" spans="1:6" x14ac:dyDescent="0.35">
      <c r="A96" s="4" t="s">
        <v>53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</row>
    <row r="97" spans="1:6" x14ac:dyDescent="0.35">
      <c r="A97" s="4" t="s">
        <v>54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35">
      <c r="A98" s="4" t="s">
        <v>35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5">
      <c r="A99" s="4" t="s">
        <v>36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35">
      <c r="A100" s="4" t="s">
        <v>55</v>
      </c>
      <c r="B100" s="2">
        <v>5180000000</v>
      </c>
      <c r="C100" s="2">
        <v>5290000000</v>
      </c>
      <c r="D100" s="2">
        <v>5300000000</v>
      </c>
      <c r="E100" s="2">
        <v>4170000000</v>
      </c>
      <c r="F100" s="2">
        <v>4240000000</v>
      </c>
    </row>
    <row r="101" spans="1:6" x14ac:dyDescent="0.35">
      <c r="A101" s="4" t="s">
        <v>56</v>
      </c>
      <c r="B101" s="2">
        <v>6000000</v>
      </c>
      <c r="C101" s="2">
        <v>6000000</v>
      </c>
      <c r="D101" s="2">
        <v>6000000</v>
      </c>
      <c r="E101" s="2">
        <v>6000000</v>
      </c>
      <c r="F101" s="2">
        <v>6000000</v>
      </c>
    </row>
    <row r="102" spans="1:6" x14ac:dyDescent="0.35">
      <c r="A102" s="4" t="s">
        <v>57</v>
      </c>
      <c r="B102" s="2">
        <v>5510000000</v>
      </c>
      <c r="C102" s="2">
        <v>6070000000</v>
      </c>
      <c r="D102" s="2">
        <v>6470000000</v>
      </c>
      <c r="E102" s="2">
        <v>5580000000</v>
      </c>
      <c r="F102" s="2">
        <v>6090000000</v>
      </c>
    </row>
    <row r="103" spans="1:6" x14ac:dyDescent="0.35">
      <c r="A103" s="4" t="s">
        <v>58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35">
      <c r="A104" s="4" t="s">
        <v>59</v>
      </c>
      <c r="B104" s="2">
        <v>424000000</v>
      </c>
      <c r="C104" s="2">
        <v>425000000</v>
      </c>
      <c r="D104" s="2">
        <v>156000000</v>
      </c>
      <c r="E104" s="2">
        <v>-189000000</v>
      </c>
      <c r="F104" s="2">
        <v>-197000000</v>
      </c>
    </row>
    <row r="105" spans="1:6" x14ac:dyDescent="0.35">
      <c r="A105" s="4" t="s">
        <v>127</v>
      </c>
      <c r="B105" s="2">
        <v>0</v>
      </c>
      <c r="C105" s="2">
        <v>7000000</v>
      </c>
      <c r="D105" s="2">
        <v>17000000</v>
      </c>
      <c r="E105" s="2">
        <v>0</v>
      </c>
      <c r="F105" s="2">
        <v>0</v>
      </c>
    </row>
    <row r="106" spans="1:6" x14ac:dyDescent="0.35">
      <c r="A106" s="4" t="s">
        <v>60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5">
      <c r="A107" s="4" t="s">
        <v>61</v>
      </c>
      <c r="B107" s="2">
        <v>-8710000000</v>
      </c>
      <c r="C107" s="2">
        <v>-9610000000</v>
      </c>
      <c r="D107" s="2">
        <v>-9810000000</v>
      </c>
      <c r="E107" s="2">
        <v>-10070000000</v>
      </c>
      <c r="F107" s="2">
        <v>-10510000000</v>
      </c>
    </row>
    <row r="108" spans="1:6" x14ac:dyDescent="0.35">
      <c r="A108" s="4" t="s">
        <v>62</v>
      </c>
      <c r="B108" s="2">
        <v>5180000000</v>
      </c>
      <c r="C108" s="2">
        <v>5290000000</v>
      </c>
      <c r="D108" s="2">
        <v>5300000000</v>
      </c>
      <c r="E108" s="2">
        <v>4170000000</v>
      </c>
      <c r="F108" s="2">
        <v>4240000000</v>
      </c>
    </row>
    <row r="109" spans="1:6" x14ac:dyDescent="0.35">
      <c r="A109" s="4" t="s">
        <v>63</v>
      </c>
      <c r="B109" s="2">
        <v>3000000</v>
      </c>
      <c r="C109" s="2">
        <v>3000000</v>
      </c>
      <c r="D109" s="2">
        <v>3000000</v>
      </c>
      <c r="E109" s="2">
        <v>3000000</v>
      </c>
      <c r="F109" s="2">
        <v>3000000</v>
      </c>
    </row>
    <row r="110" spans="1:6" x14ac:dyDescent="0.35">
      <c r="A110" s="4" t="s">
        <v>64</v>
      </c>
      <c r="B110" s="2">
        <v>5190000000</v>
      </c>
      <c r="C110" s="2">
        <v>5290000000</v>
      </c>
      <c r="D110" s="2">
        <v>5300000000</v>
      </c>
      <c r="E110" s="2">
        <v>4170000000</v>
      </c>
      <c r="F110" s="2">
        <v>4250000000</v>
      </c>
    </row>
    <row r="111" spans="1:6" x14ac:dyDescent="0.35">
      <c r="A111" s="4" t="s">
        <v>65</v>
      </c>
      <c r="B111" s="2">
        <v>10540000000</v>
      </c>
      <c r="C111" s="2">
        <v>10690000000</v>
      </c>
      <c r="D111" s="2">
        <v>10830000000</v>
      </c>
      <c r="E111" s="2">
        <v>7480000000</v>
      </c>
      <c r="F111" s="2">
        <v>7800000000</v>
      </c>
    </row>
    <row r="112" spans="1:6" x14ac:dyDescent="0.35">
      <c r="A112" s="1"/>
      <c r="B112" s="2"/>
      <c r="C112" s="2"/>
      <c r="D112" s="2"/>
      <c r="E112" s="2"/>
      <c r="F112" s="2"/>
    </row>
    <row r="113" spans="1:6" x14ac:dyDescent="0.35">
      <c r="A113" s="5" t="s">
        <v>66</v>
      </c>
      <c r="B113" s="2"/>
      <c r="C113" s="2"/>
      <c r="D113" s="2"/>
      <c r="E113" s="2"/>
      <c r="F113" s="2"/>
    </row>
    <row r="114" spans="1:6" x14ac:dyDescent="0.35">
      <c r="A114" s="1"/>
      <c r="B114" s="2"/>
      <c r="C114" s="2"/>
      <c r="D114" s="2"/>
      <c r="E114" s="2"/>
      <c r="F114" s="2"/>
    </row>
    <row r="115" spans="1:6" x14ac:dyDescent="0.35">
      <c r="A115" s="6" t="s">
        <v>67</v>
      </c>
      <c r="B115" s="2"/>
      <c r="C115" s="2"/>
      <c r="D115" s="2"/>
      <c r="E115" s="2"/>
      <c r="F115" s="2"/>
    </row>
    <row r="116" spans="1:6" x14ac:dyDescent="0.35">
      <c r="A116" s="4" t="s">
        <v>142</v>
      </c>
      <c r="B116" s="2">
        <v>1150000000</v>
      </c>
      <c r="C116" s="2">
        <v>724000000</v>
      </c>
      <c r="D116" s="2">
        <v>504000000</v>
      </c>
      <c r="E116" s="2">
        <v>401000000</v>
      </c>
      <c r="F116" s="2">
        <v>462000000</v>
      </c>
    </row>
    <row r="117" spans="1:6" x14ac:dyDescent="0.35">
      <c r="A117" s="4" t="s">
        <v>129</v>
      </c>
      <c r="B117" s="2">
        <v>301000000</v>
      </c>
      <c r="C117" s="2">
        <v>372000000</v>
      </c>
      <c r="D117" s="2">
        <v>384000000</v>
      </c>
      <c r="E117" s="2">
        <v>253000000</v>
      </c>
      <c r="F117" s="2">
        <v>246000000</v>
      </c>
    </row>
    <row r="118" spans="1:6" x14ac:dyDescent="0.35">
      <c r="A118" s="4" t="s">
        <v>130</v>
      </c>
      <c r="B118" s="2">
        <v>165000000</v>
      </c>
      <c r="C118" s="2">
        <v>181000000</v>
      </c>
      <c r="D118" s="2">
        <v>187000000</v>
      </c>
      <c r="E118" s="2">
        <v>97000000</v>
      </c>
      <c r="F118" s="2">
        <v>95000000</v>
      </c>
    </row>
    <row r="119" spans="1:6" x14ac:dyDescent="0.35">
      <c r="A119" s="4" t="s">
        <v>143</v>
      </c>
      <c r="B119" s="2">
        <v>136000000</v>
      </c>
      <c r="C119" s="2">
        <v>191000000</v>
      </c>
      <c r="D119" s="2">
        <v>197000000</v>
      </c>
      <c r="E119" s="2">
        <v>156000000</v>
      </c>
      <c r="F119" s="2">
        <v>151000000</v>
      </c>
    </row>
    <row r="120" spans="1:6" x14ac:dyDescent="0.35">
      <c r="A120" s="4" t="s">
        <v>144</v>
      </c>
      <c r="B120" s="2">
        <v>-158000000</v>
      </c>
      <c r="C120" s="2">
        <v>31000000</v>
      </c>
      <c r="D120" s="2">
        <v>-132000000</v>
      </c>
      <c r="E120" s="2">
        <v>70000000</v>
      </c>
      <c r="F120" s="2">
        <v>3000000</v>
      </c>
    </row>
    <row r="121" spans="1:6" x14ac:dyDescent="0.35">
      <c r="A121" s="4" t="s">
        <v>46</v>
      </c>
      <c r="B121" s="2">
        <v>-158000000</v>
      </c>
      <c r="C121" s="2">
        <v>31000000</v>
      </c>
      <c r="D121" s="2">
        <v>-132000000</v>
      </c>
      <c r="E121" s="2">
        <v>70000000</v>
      </c>
      <c r="F121" s="2">
        <v>3000000</v>
      </c>
    </row>
    <row r="122" spans="1:6" x14ac:dyDescent="0.35">
      <c r="A122" s="4" t="s">
        <v>145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5">
      <c r="A123" s="4" t="s">
        <v>95</v>
      </c>
      <c r="B123" s="2">
        <v>108000000</v>
      </c>
      <c r="C123" s="2">
        <v>139000000</v>
      </c>
      <c r="D123" s="2">
        <v>174000000</v>
      </c>
      <c r="E123" s="2">
        <v>95000000</v>
      </c>
      <c r="F123" s="2">
        <v>122000000</v>
      </c>
    </row>
    <row r="124" spans="1:6" x14ac:dyDescent="0.35">
      <c r="A124" s="4" t="s">
        <v>68</v>
      </c>
      <c r="B124" s="2">
        <v>1400000000</v>
      </c>
      <c r="C124" s="2">
        <v>1270000000</v>
      </c>
      <c r="D124" s="2">
        <v>930000000</v>
      </c>
      <c r="E124" s="2">
        <v>819000000</v>
      </c>
      <c r="F124" s="2">
        <v>833000000</v>
      </c>
    </row>
    <row r="125" spans="1:6" x14ac:dyDescent="0.35">
      <c r="A125" s="4" t="s">
        <v>69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35">
      <c r="A126" s="4" t="s">
        <v>146</v>
      </c>
      <c r="B126" s="2">
        <v>-176000000</v>
      </c>
      <c r="C126" s="2">
        <v>-114000000</v>
      </c>
      <c r="D126" s="2">
        <v>-219000000</v>
      </c>
      <c r="E126" s="2">
        <v>-328000000</v>
      </c>
      <c r="F126" s="2">
        <v>-40000000</v>
      </c>
    </row>
    <row r="127" spans="1:6" x14ac:dyDescent="0.35">
      <c r="A127" s="4" t="s">
        <v>147</v>
      </c>
      <c r="B127" s="2">
        <v>19000000</v>
      </c>
      <c r="C127" s="2">
        <v>14000000</v>
      </c>
      <c r="D127" s="2">
        <v>-119000000</v>
      </c>
      <c r="E127" s="2">
        <v>-24000000</v>
      </c>
      <c r="F127" s="2">
        <v>-33000000</v>
      </c>
    </row>
    <row r="128" spans="1:6" x14ac:dyDescent="0.35">
      <c r="A128" s="4" t="s">
        <v>148</v>
      </c>
      <c r="B128" s="2">
        <v>-31000000</v>
      </c>
      <c r="C128" s="2">
        <v>-27000000</v>
      </c>
      <c r="D128" s="2">
        <v>50000000</v>
      </c>
      <c r="E128" s="2">
        <v>-26000000</v>
      </c>
      <c r="F128" s="2">
        <v>-15000000</v>
      </c>
    </row>
    <row r="129" spans="1:6" x14ac:dyDescent="0.35">
      <c r="A129" s="4" t="s">
        <v>149</v>
      </c>
      <c r="B129" s="2">
        <v>-58000000</v>
      </c>
      <c r="C129" s="2">
        <v>-1000000</v>
      </c>
      <c r="D129" s="2">
        <v>-60000000</v>
      </c>
      <c r="E129" s="2">
        <v>-262000000</v>
      </c>
      <c r="F129" s="2">
        <v>0</v>
      </c>
    </row>
    <row r="130" spans="1:6" x14ac:dyDescent="0.35">
      <c r="A130" s="4" t="s">
        <v>70</v>
      </c>
      <c r="B130" s="2">
        <v>1230000000</v>
      </c>
      <c r="C130" s="2">
        <v>1150000000</v>
      </c>
      <c r="D130" s="2">
        <v>711000000</v>
      </c>
      <c r="E130" s="2">
        <v>491000000</v>
      </c>
      <c r="F130" s="2">
        <v>793000000</v>
      </c>
    </row>
    <row r="131" spans="1:6" x14ac:dyDescent="0.35">
      <c r="A131" s="1"/>
      <c r="B131" s="2"/>
      <c r="C131" s="2"/>
      <c r="D131" s="2"/>
      <c r="E131" s="2"/>
      <c r="F131" s="2"/>
    </row>
    <row r="132" spans="1:6" x14ac:dyDescent="0.35">
      <c r="A132" s="6" t="s">
        <v>71</v>
      </c>
      <c r="B132" s="2"/>
      <c r="C132" s="2"/>
      <c r="D132" s="2"/>
      <c r="E132" s="2"/>
      <c r="F132" s="2"/>
    </row>
    <row r="133" spans="1:6" x14ac:dyDescent="0.35">
      <c r="A133" s="4" t="s">
        <v>150</v>
      </c>
      <c r="B133" s="2">
        <v>-194000000</v>
      </c>
      <c r="C133" s="2">
        <v>-216000000</v>
      </c>
      <c r="D133" s="2">
        <v>-205</v>
      </c>
      <c r="E133" s="2">
        <v>-98000000</v>
      </c>
      <c r="F133" s="2">
        <v>-139000000</v>
      </c>
    </row>
    <row r="134" spans="1:6" x14ac:dyDescent="0.35">
      <c r="A134" s="4" t="s">
        <v>72</v>
      </c>
      <c r="B134" s="2">
        <v>-194000000</v>
      </c>
      <c r="C134" s="2">
        <v>-195000000</v>
      </c>
      <c r="D134" s="2">
        <v>-205000000</v>
      </c>
      <c r="E134" s="2">
        <v>-98000000</v>
      </c>
      <c r="F134" s="2">
        <v>-139000000</v>
      </c>
    </row>
    <row r="135" spans="1:6" x14ac:dyDescent="0.35">
      <c r="A135" s="4" t="s">
        <v>73</v>
      </c>
      <c r="B135" s="2">
        <v>0</v>
      </c>
      <c r="C135" s="2">
        <v>-21000000</v>
      </c>
      <c r="D135" s="2">
        <v>0</v>
      </c>
      <c r="E135" s="2">
        <v>0</v>
      </c>
      <c r="F135" s="2">
        <v>0</v>
      </c>
    </row>
    <row r="136" spans="1:6" x14ac:dyDescent="0.35">
      <c r="A136" s="4" t="s">
        <v>74</v>
      </c>
      <c r="B136" s="2">
        <v>-2260000000</v>
      </c>
      <c r="C136" s="2">
        <v>0</v>
      </c>
      <c r="D136" s="2">
        <v>-13000000</v>
      </c>
      <c r="E136" s="2">
        <v>-740000000</v>
      </c>
      <c r="F136" s="2">
        <v>-261000000</v>
      </c>
    </row>
    <row r="137" spans="1:6" x14ac:dyDescent="0.35">
      <c r="A137" s="4" t="s">
        <v>75</v>
      </c>
      <c r="B137" s="2">
        <v>0</v>
      </c>
      <c r="C137" s="2">
        <v>2000000</v>
      </c>
      <c r="D137" s="2">
        <v>14000000</v>
      </c>
      <c r="E137" s="2">
        <v>15000000</v>
      </c>
      <c r="F137" s="2">
        <v>0</v>
      </c>
    </row>
    <row r="138" spans="1:6" x14ac:dyDescent="0.35">
      <c r="A138" s="4" t="s">
        <v>76</v>
      </c>
      <c r="B138" s="2">
        <v>5000000</v>
      </c>
      <c r="C138" s="2">
        <v>-34000000</v>
      </c>
      <c r="D138" s="2">
        <v>-24000000</v>
      </c>
      <c r="E138" s="2">
        <v>-1000000</v>
      </c>
      <c r="F138" s="2">
        <v>-82000000</v>
      </c>
    </row>
    <row r="139" spans="1:6" x14ac:dyDescent="0.35">
      <c r="A139" s="4" t="s">
        <v>77</v>
      </c>
      <c r="B139" s="2">
        <v>0</v>
      </c>
      <c r="C139" s="2">
        <v>-46000000</v>
      </c>
      <c r="D139" s="2">
        <v>-25000000</v>
      </c>
      <c r="E139" s="2">
        <v>-1000000</v>
      </c>
      <c r="F139" s="2">
        <v>-83000000</v>
      </c>
    </row>
    <row r="140" spans="1:6" x14ac:dyDescent="0.35">
      <c r="A140" s="4" t="s">
        <v>78</v>
      </c>
      <c r="B140" s="2">
        <v>5000000</v>
      </c>
      <c r="C140" s="2">
        <v>12000000</v>
      </c>
      <c r="D140" s="2">
        <v>1000000</v>
      </c>
      <c r="E140" s="2">
        <v>0</v>
      </c>
      <c r="F140" s="2">
        <v>1000000</v>
      </c>
    </row>
    <row r="141" spans="1:6" x14ac:dyDescent="0.35">
      <c r="A141" s="4" t="s">
        <v>79</v>
      </c>
      <c r="B141" s="2">
        <v>-6000000</v>
      </c>
      <c r="C141" s="2">
        <v>0</v>
      </c>
      <c r="D141" s="2">
        <v>-4000000</v>
      </c>
      <c r="E141" s="2">
        <v>-242000000</v>
      </c>
      <c r="F141" s="2">
        <v>-1000000</v>
      </c>
    </row>
    <row r="142" spans="1:6" x14ac:dyDescent="0.35">
      <c r="A142" s="4" t="s">
        <v>80</v>
      </c>
      <c r="B142" s="2">
        <v>80000000</v>
      </c>
      <c r="C142" s="2">
        <v>0</v>
      </c>
      <c r="D142" s="2">
        <v>2000000</v>
      </c>
      <c r="E142" s="2">
        <v>810000000</v>
      </c>
      <c r="F142" s="2">
        <v>0</v>
      </c>
    </row>
    <row r="143" spans="1:6" x14ac:dyDescent="0.35">
      <c r="A143" s="4" t="s">
        <v>81</v>
      </c>
      <c r="B143" s="2">
        <v>-2370000000</v>
      </c>
      <c r="C143" s="2">
        <v>-248000000</v>
      </c>
      <c r="D143" s="2">
        <v>-230000000</v>
      </c>
      <c r="E143" s="2">
        <v>410000000</v>
      </c>
      <c r="F143" s="2">
        <v>-483000000</v>
      </c>
    </row>
    <row r="144" spans="1:6" x14ac:dyDescent="0.35">
      <c r="A144" s="1"/>
      <c r="B144" s="2"/>
      <c r="C144" s="2"/>
      <c r="D144" s="2"/>
      <c r="E144" s="2"/>
      <c r="F144" s="2"/>
    </row>
    <row r="145" spans="1:6" x14ac:dyDescent="0.35">
      <c r="A145" s="6" t="s">
        <v>82</v>
      </c>
      <c r="B145" s="2"/>
      <c r="C145" s="2"/>
      <c r="D145" s="2"/>
      <c r="E145" s="2"/>
      <c r="F145" s="2"/>
    </row>
    <row r="146" spans="1:6" x14ac:dyDescent="0.35">
      <c r="A146" s="4" t="s">
        <v>151</v>
      </c>
      <c r="B146" s="2">
        <v>-104000000</v>
      </c>
      <c r="C146" s="2">
        <v>-156000000</v>
      </c>
      <c r="D146" s="2">
        <v>-176000000</v>
      </c>
      <c r="E146" s="2">
        <v>-133000000</v>
      </c>
      <c r="F146" s="2">
        <v>-150000000</v>
      </c>
    </row>
    <row r="147" spans="1:6" x14ac:dyDescent="0.35">
      <c r="A147" s="4" t="s">
        <v>83</v>
      </c>
      <c r="B147" s="2">
        <v>-104000000</v>
      </c>
      <c r="C147" s="2">
        <v>-156000000</v>
      </c>
      <c r="D147" s="2">
        <v>-176000000</v>
      </c>
      <c r="E147" s="2">
        <v>-133000000</v>
      </c>
      <c r="F147" s="2">
        <v>-150000000</v>
      </c>
    </row>
    <row r="148" spans="1:6" x14ac:dyDescent="0.35">
      <c r="A148" s="4" t="s">
        <v>84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</row>
    <row r="149" spans="1:6" x14ac:dyDescent="0.35">
      <c r="A149" s="4" t="s">
        <v>85</v>
      </c>
      <c r="B149" s="2">
        <v>-72000000</v>
      </c>
      <c r="C149" s="2">
        <v>-739000000</v>
      </c>
      <c r="D149" s="2">
        <v>-12000000</v>
      </c>
      <c r="E149" s="2">
        <v>-209000000</v>
      </c>
      <c r="F149" s="2">
        <v>-372000000</v>
      </c>
    </row>
    <row r="150" spans="1:6" x14ac:dyDescent="0.35">
      <c r="A150" s="4" t="s">
        <v>86</v>
      </c>
      <c r="B150" s="2">
        <v>-172000000</v>
      </c>
      <c r="C150" s="2">
        <v>-900000000</v>
      </c>
      <c r="D150" s="2">
        <v>-200000000</v>
      </c>
      <c r="E150" s="2">
        <v>-267000000</v>
      </c>
      <c r="F150" s="2">
        <v>-434000000</v>
      </c>
    </row>
    <row r="151" spans="1:6" x14ac:dyDescent="0.35">
      <c r="A151" s="4" t="s">
        <v>87</v>
      </c>
      <c r="B151" s="2">
        <v>100000000</v>
      </c>
      <c r="C151" s="2">
        <v>161000000</v>
      </c>
      <c r="D151" s="2">
        <v>188000000</v>
      </c>
      <c r="E151" s="2">
        <v>58000000</v>
      </c>
      <c r="F151" s="2">
        <v>62000000</v>
      </c>
    </row>
    <row r="152" spans="1:6" x14ac:dyDescent="0.35">
      <c r="A152" s="4" t="s">
        <v>88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</row>
    <row r="153" spans="1:6" x14ac:dyDescent="0.35">
      <c r="A153" s="4" t="s">
        <v>89</v>
      </c>
      <c r="B153" s="2">
        <v>100000000</v>
      </c>
      <c r="C153" s="2">
        <v>161000000</v>
      </c>
      <c r="D153" s="2">
        <v>188000000</v>
      </c>
      <c r="E153" s="2">
        <v>58000000</v>
      </c>
      <c r="F153" s="2">
        <v>62000000</v>
      </c>
    </row>
    <row r="154" spans="1:6" x14ac:dyDescent="0.35">
      <c r="A154" s="4" t="s">
        <v>90</v>
      </c>
      <c r="B154" s="2">
        <v>145000000</v>
      </c>
      <c r="C154" s="2">
        <v>342000000</v>
      </c>
      <c r="D154" s="2">
        <v>90000000</v>
      </c>
      <c r="E154" s="2">
        <v>0</v>
      </c>
      <c r="F154" s="2">
        <v>260000000</v>
      </c>
    </row>
    <row r="155" spans="1:6" x14ac:dyDescent="0.35">
      <c r="A155" s="4" t="s">
        <v>91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</row>
    <row r="156" spans="1:6" x14ac:dyDescent="0.35">
      <c r="A156" s="4" t="s">
        <v>92</v>
      </c>
      <c r="B156" s="2">
        <v>145000000</v>
      </c>
      <c r="C156" s="2">
        <v>342000000</v>
      </c>
      <c r="D156" s="2">
        <v>90000000</v>
      </c>
      <c r="E156" s="2">
        <v>0</v>
      </c>
      <c r="F156" s="2">
        <v>260000000</v>
      </c>
    </row>
    <row r="157" spans="1:6" x14ac:dyDescent="0.35">
      <c r="A157" s="4" t="s">
        <v>93</v>
      </c>
      <c r="B157" s="2">
        <v>396000000</v>
      </c>
      <c r="C157" s="2">
        <v>592000000</v>
      </c>
      <c r="D157" s="2">
        <v>1180000000</v>
      </c>
      <c r="E157" s="2">
        <v>0</v>
      </c>
      <c r="F157" s="2">
        <v>552000000</v>
      </c>
    </row>
    <row r="158" spans="1:6" x14ac:dyDescent="0.35">
      <c r="A158" s="4" t="s">
        <v>94</v>
      </c>
      <c r="B158" s="2">
        <v>-251000000</v>
      </c>
      <c r="C158" s="2">
        <v>-250000000</v>
      </c>
      <c r="D158" s="2">
        <v>-1090000000</v>
      </c>
      <c r="E158" s="2">
        <v>0</v>
      </c>
      <c r="F158" s="2">
        <v>-292000000</v>
      </c>
    </row>
    <row r="159" spans="1:6" x14ac:dyDescent="0.35">
      <c r="A159" s="4" t="s">
        <v>95</v>
      </c>
      <c r="B159" s="2">
        <v>0</v>
      </c>
      <c r="C159" s="2">
        <v>-1000000</v>
      </c>
      <c r="D159" s="2">
        <v>1000000</v>
      </c>
      <c r="E159" s="2">
        <v>-726000000</v>
      </c>
      <c r="F159" s="2">
        <v>-6000000</v>
      </c>
    </row>
    <row r="160" spans="1:6" x14ac:dyDescent="0.35">
      <c r="A160" s="4" t="s">
        <v>79</v>
      </c>
      <c r="B160" s="2">
        <v>0</v>
      </c>
      <c r="C160" s="2">
        <v>-3000000</v>
      </c>
      <c r="D160" s="2">
        <v>0</v>
      </c>
      <c r="E160" s="2">
        <v>-734000000</v>
      </c>
      <c r="F160" s="2">
        <v>-6000000</v>
      </c>
    </row>
    <row r="161" spans="1:6" x14ac:dyDescent="0.35">
      <c r="A161" s="4" t="s">
        <v>80</v>
      </c>
      <c r="B161" s="2">
        <v>0</v>
      </c>
      <c r="C161" s="2">
        <v>2000000</v>
      </c>
      <c r="D161" s="2">
        <v>1000000</v>
      </c>
      <c r="E161" s="2">
        <v>8000000</v>
      </c>
      <c r="F161" s="2">
        <v>0</v>
      </c>
    </row>
    <row r="162" spans="1:6" x14ac:dyDescent="0.35">
      <c r="A162" s="4" t="s">
        <v>96</v>
      </c>
      <c r="B162" s="2">
        <v>-31000000</v>
      </c>
      <c r="C162" s="2">
        <v>-554000000</v>
      </c>
      <c r="D162" s="2">
        <v>-97000000</v>
      </c>
      <c r="E162" s="2">
        <v>-1070000000</v>
      </c>
      <c r="F162" s="2">
        <v>-268000000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opLeftCell="O1" workbookViewId="0">
      <selection activeCell="A7" sqref="A7:AF11"/>
    </sheetView>
  </sheetViews>
  <sheetFormatPr defaultRowHeight="14.5" x14ac:dyDescent="0.35"/>
  <sheetData>
    <row r="1" spans="1:32" x14ac:dyDescent="0.35">
      <c r="A1" s="6" t="s">
        <v>31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35">
      <c r="A2" s="6">
        <v>2012</v>
      </c>
      <c r="B2" s="2">
        <v>6860000000</v>
      </c>
      <c r="C2" s="2">
        <v>3250000000</v>
      </c>
      <c r="D2" s="2">
        <v>2950000000</v>
      </c>
      <c r="E2" s="2">
        <v>301000000</v>
      </c>
      <c r="F2" s="2">
        <v>171000000</v>
      </c>
      <c r="G2" s="2">
        <v>130000000</v>
      </c>
      <c r="H2" s="2">
        <v>3610000000</v>
      </c>
      <c r="I2" s="2">
        <v>2470000000</v>
      </c>
      <c r="J2" s="2">
        <v>668000000</v>
      </c>
      <c r="K2" s="2">
        <v>1800000000</v>
      </c>
      <c r="L2" s="2">
        <v>0</v>
      </c>
      <c r="M2" s="2">
        <v>68000000</v>
      </c>
      <c r="N2" s="2">
        <v>1070000000</v>
      </c>
      <c r="O2" s="2">
        <v>64000000</v>
      </c>
      <c r="P2" s="2">
        <v>9000000</v>
      </c>
      <c r="Q2" s="2">
        <v>0</v>
      </c>
      <c r="R2" s="2">
        <v>104000000</v>
      </c>
      <c r="S2" s="2">
        <v>104000000</v>
      </c>
      <c r="T2" s="2">
        <v>0</v>
      </c>
      <c r="U2" s="2">
        <v>1040000000</v>
      </c>
      <c r="V2" s="2">
        <v>-110000000</v>
      </c>
      <c r="W2" s="2">
        <v>7000000</v>
      </c>
      <c r="X2" s="2">
        <v>41000000</v>
      </c>
      <c r="Y2" s="2">
        <v>-136000000</v>
      </c>
      <c r="Z2" s="2">
        <v>-22000000</v>
      </c>
      <c r="AA2" s="2">
        <v>0</v>
      </c>
      <c r="AB2" s="2">
        <v>0</v>
      </c>
      <c r="AC2" s="2">
        <v>0</v>
      </c>
      <c r="AD2" s="2">
        <v>1150000000</v>
      </c>
      <c r="AE2" s="2">
        <v>0</v>
      </c>
      <c r="AF2" s="2">
        <v>1150000000</v>
      </c>
    </row>
    <row r="3" spans="1:32" x14ac:dyDescent="0.35">
      <c r="A3" s="6">
        <v>2013</v>
      </c>
      <c r="B3" s="2">
        <v>6780000000</v>
      </c>
      <c r="C3" s="2">
        <v>3240000000</v>
      </c>
      <c r="D3" s="2">
        <v>2860000000</v>
      </c>
      <c r="E3" s="2">
        <v>380000000</v>
      </c>
      <c r="F3" s="2">
        <v>181000000</v>
      </c>
      <c r="G3" s="2">
        <v>199000000</v>
      </c>
      <c r="H3" s="2">
        <v>3540000000</v>
      </c>
      <c r="I3" s="2">
        <v>2540000000</v>
      </c>
      <c r="J3" s="2">
        <v>695000000</v>
      </c>
      <c r="K3" s="2">
        <v>1840000000</v>
      </c>
      <c r="L3" s="2">
        <v>0</v>
      </c>
      <c r="M3" s="2">
        <v>62000000</v>
      </c>
      <c r="N3" s="2">
        <v>944000000</v>
      </c>
      <c r="O3" s="2">
        <v>15000000</v>
      </c>
      <c r="P3" s="2">
        <v>7000000</v>
      </c>
      <c r="Q3" s="2">
        <v>0</v>
      </c>
      <c r="R3" s="2">
        <v>107000000</v>
      </c>
      <c r="S3" s="2">
        <v>107000000</v>
      </c>
      <c r="T3" s="2">
        <v>0</v>
      </c>
      <c r="U3" s="2">
        <v>859000000</v>
      </c>
      <c r="V3" s="2">
        <v>135000000</v>
      </c>
      <c r="W3" s="2">
        <v>27000000</v>
      </c>
      <c r="X3" s="2">
        <v>77000000</v>
      </c>
      <c r="Y3" s="2">
        <v>55000000</v>
      </c>
      <c r="Z3" s="2">
        <v>-24000000</v>
      </c>
      <c r="AA3" s="2">
        <v>0</v>
      </c>
      <c r="AB3" s="2">
        <v>0</v>
      </c>
      <c r="AC3" s="2">
        <v>0</v>
      </c>
      <c r="AD3" s="2">
        <v>724000000</v>
      </c>
      <c r="AE3" s="2">
        <v>0</v>
      </c>
      <c r="AF3" s="2">
        <v>724000000</v>
      </c>
    </row>
    <row r="4" spans="1:32" x14ac:dyDescent="0.35">
      <c r="A4" s="6">
        <v>2014</v>
      </c>
      <c r="B4" s="2">
        <v>6980000000</v>
      </c>
      <c r="C4" s="2">
        <v>3340000000</v>
      </c>
      <c r="D4" s="2">
        <v>2950000000</v>
      </c>
      <c r="E4" s="2">
        <v>391000000</v>
      </c>
      <c r="F4" s="2">
        <v>194000000</v>
      </c>
      <c r="G4" s="2">
        <v>197000000</v>
      </c>
      <c r="H4" s="2">
        <v>3640000000</v>
      </c>
      <c r="I4" s="2">
        <v>2750000000</v>
      </c>
      <c r="J4" s="2">
        <v>715000000</v>
      </c>
      <c r="K4" s="2">
        <v>2040000000</v>
      </c>
      <c r="L4" s="2">
        <v>0</v>
      </c>
      <c r="M4" s="2">
        <v>87000000</v>
      </c>
      <c r="N4" s="2">
        <v>798000000</v>
      </c>
      <c r="O4" s="2">
        <v>-48000000</v>
      </c>
      <c r="P4" s="2">
        <v>9000000</v>
      </c>
      <c r="Q4" s="2">
        <v>0</v>
      </c>
      <c r="R4" s="2">
        <v>113000000</v>
      </c>
      <c r="S4" s="2">
        <v>113000000</v>
      </c>
      <c r="T4" s="2">
        <v>0</v>
      </c>
      <c r="U4" s="2">
        <v>646000000</v>
      </c>
      <c r="V4" s="2">
        <v>142000000</v>
      </c>
      <c r="W4" s="2">
        <v>14000000</v>
      </c>
      <c r="X4" s="2">
        <v>260000000</v>
      </c>
      <c r="Y4" s="2">
        <v>-15000000</v>
      </c>
      <c r="Z4" s="2">
        <v>-117000000</v>
      </c>
      <c r="AA4" s="2">
        <v>0</v>
      </c>
      <c r="AB4" s="2">
        <v>0</v>
      </c>
      <c r="AC4" s="2">
        <v>0</v>
      </c>
      <c r="AD4" s="2">
        <v>504000000</v>
      </c>
      <c r="AE4" s="2">
        <v>0</v>
      </c>
      <c r="AF4" s="2">
        <v>504000000</v>
      </c>
    </row>
    <row r="5" spans="1:32" x14ac:dyDescent="0.35">
      <c r="A5" s="6">
        <v>2015</v>
      </c>
      <c r="B5" s="2">
        <v>4040000000</v>
      </c>
      <c r="C5" s="2">
        <v>2020000000</v>
      </c>
      <c r="D5" s="2">
        <v>1760000000</v>
      </c>
      <c r="E5" s="2">
        <v>254000000</v>
      </c>
      <c r="F5" s="2">
        <v>98000000</v>
      </c>
      <c r="G5" s="2">
        <v>156000000</v>
      </c>
      <c r="H5" s="2">
        <v>2020000000</v>
      </c>
      <c r="I5" s="2">
        <v>1500000000</v>
      </c>
      <c r="J5" s="2">
        <v>326000000</v>
      </c>
      <c r="K5" s="2">
        <v>1170000000</v>
      </c>
      <c r="L5" s="2">
        <v>-25000000</v>
      </c>
      <c r="M5" s="2">
        <v>50000000</v>
      </c>
      <c r="N5" s="2">
        <v>498000000</v>
      </c>
      <c r="O5" s="2">
        <v>50000000</v>
      </c>
      <c r="P5" s="2">
        <v>7000000</v>
      </c>
      <c r="Q5" s="2">
        <v>-9000000</v>
      </c>
      <c r="R5" s="2">
        <v>66000000</v>
      </c>
      <c r="S5" s="2">
        <v>66000000</v>
      </c>
      <c r="T5" s="2">
        <v>0</v>
      </c>
      <c r="U5" s="2">
        <v>480000000</v>
      </c>
      <c r="V5" s="2">
        <v>42000000</v>
      </c>
      <c r="W5" s="2">
        <v>-90000000</v>
      </c>
      <c r="X5" s="2">
        <v>62000000</v>
      </c>
      <c r="Y5" s="2">
        <v>97000000</v>
      </c>
      <c r="Z5" s="2">
        <v>-27000000</v>
      </c>
      <c r="AA5" s="2">
        <v>0</v>
      </c>
      <c r="AB5" s="2">
        <v>0</v>
      </c>
      <c r="AC5" s="2">
        <v>0</v>
      </c>
      <c r="AD5" s="2">
        <v>438000000</v>
      </c>
      <c r="AE5" s="2">
        <v>0</v>
      </c>
      <c r="AF5" s="2">
        <v>438000000</v>
      </c>
    </row>
    <row r="6" spans="1:32" x14ac:dyDescent="0.35">
      <c r="A6" s="6">
        <v>2016</v>
      </c>
      <c r="B6" s="2">
        <v>4200000000</v>
      </c>
      <c r="C6" s="2">
        <v>2000000000</v>
      </c>
      <c r="D6" s="2">
        <v>1760000000</v>
      </c>
      <c r="E6" s="2">
        <v>246000000</v>
      </c>
      <c r="F6" s="2">
        <v>95000000</v>
      </c>
      <c r="G6" s="2">
        <v>151000000</v>
      </c>
      <c r="H6" s="2">
        <v>2200000000</v>
      </c>
      <c r="I6" s="2">
        <v>1470000000</v>
      </c>
      <c r="J6" s="2">
        <v>325000000</v>
      </c>
      <c r="K6" s="2">
        <v>1140000000</v>
      </c>
      <c r="L6" s="2">
        <v>0</v>
      </c>
      <c r="M6" s="2">
        <v>117000000</v>
      </c>
      <c r="N6" s="2">
        <v>618000000</v>
      </c>
      <c r="O6" s="2">
        <v>-13000000</v>
      </c>
      <c r="P6" s="2">
        <v>11000000</v>
      </c>
      <c r="Q6" s="2">
        <v>0</v>
      </c>
      <c r="R6" s="2">
        <v>72000000</v>
      </c>
      <c r="S6" s="2">
        <v>72000000</v>
      </c>
      <c r="T6" s="2">
        <v>0</v>
      </c>
      <c r="U6" s="2">
        <v>544000000</v>
      </c>
      <c r="V6" s="2">
        <v>82000000</v>
      </c>
      <c r="W6" s="2">
        <v>2000000</v>
      </c>
      <c r="X6" s="2">
        <v>77000000</v>
      </c>
      <c r="Y6" s="2">
        <v>17000000</v>
      </c>
      <c r="Z6" s="2">
        <v>-14000000</v>
      </c>
      <c r="AA6" s="2">
        <v>0</v>
      </c>
      <c r="AB6" s="2">
        <v>0</v>
      </c>
      <c r="AC6" s="2">
        <v>0</v>
      </c>
      <c r="AD6" s="2">
        <v>462000000</v>
      </c>
      <c r="AE6" s="2">
        <v>0</v>
      </c>
      <c r="AF6" s="2">
        <v>462000000</v>
      </c>
    </row>
    <row r="7" spans="1:32" x14ac:dyDescent="0.35">
      <c r="A7" s="3" t="s">
        <v>166</v>
      </c>
      <c r="B7" s="7">
        <f t="shared" ref="B7:AF7" si="0">AVERAGE(B2:B6)</f>
        <v>5772000000</v>
      </c>
      <c r="C7" s="7">
        <f t="shared" si="0"/>
        <v>2770000000</v>
      </c>
      <c r="D7" s="7">
        <f t="shared" si="0"/>
        <v>2456000000</v>
      </c>
      <c r="E7" s="7">
        <f t="shared" si="0"/>
        <v>314400000</v>
      </c>
      <c r="F7" s="7">
        <f t="shared" si="0"/>
        <v>147800000</v>
      </c>
      <c r="G7" s="7">
        <f t="shared" si="0"/>
        <v>166600000</v>
      </c>
      <c r="H7" s="7">
        <f t="shared" si="0"/>
        <v>3002000000</v>
      </c>
      <c r="I7" s="7">
        <f t="shared" si="0"/>
        <v>2146000000</v>
      </c>
      <c r="J7" s="7">
        <f t="shared" si="0"/>
        <v>545800000</v>
      </c>
      <c r="K7" s="7">
        <f t="shared" si="0"/>
        <v>1598000000</v>
      </c>
      <c r="L7" s="7">
        <f t="shared" si="0"/>
        <v>-5000000</v>
      </c>
      <c r="M7" s="7">
        <f t="shared" si="0"/>
        <v>76800000</v>
      </c>
      <c r="N7" s="7">
        <f t="shared" si="0"/>
        <v>785600000</v>
      </c>
      <c r="O7" s="7">
        <f t="shared" si="0"/>
        <v>13600000</v>
      </c>
      <c r="P7" s="7">
        <f t="shared" si="0"/>
        <v>8600000</v>
      </c>
      <c r="Q7" s="7">
        <f t="shared" si="0"/>
        <v>-1800000</v>
      </c>
      <c r="R7" s="7">
        <f t="shared" si="0"/>
        <v>92400000</v>
      </c>
      <c r="S7" s="7">
        <f t="shared" si="0"/>
        <v>92400000</v>
      </c>
      <c r="T7" s="7">
        <f t="shared" si="0"/>
        <v>0</v>
      </c>
      <c r="U7" s="7">
        <f t="shared" si="0"/>
        <v>713800000</v>
      </c>
      <c r="V7" s="7">
        <f t="shared" si="0"/>
        <v>58200000</v>
      </c>
      <c r="W7" s="7">
        <f t="shared" si="0"/>
        <v>-8000000</v>
      </c>
      <c r="X7" s="7">
        <f t="shared" si="0"/>
        <v>103400000</v>
      </c>
      <c r="Y7" s="7">
        <f t="shared" si="0"/>
        <v>3600000</v>
      </c>
      <c r="Z7" s="7">
        <f t="shared" si="0"/>
        <v>-40800000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655600000</v>
      </c>
      <c r="AE7" s="7">
        <f t="shared" si="0"/>
        <v>0</v>
      </c>
      <c r="AF7" s="7">
        <f t="shared" si="0"/>
        <v>655600000</v>
      </c>
    </row>
    <row r="8" spans="1:32" x14ac:dyDescent="0.35">
      <c r="A8" s="3" t="s">
        <v>167</v>
      </c>
      <c r="B8" s="3">
        <f>VAR(B2:B6)</f>
        <v>2.28252E+18</v>
      </c>
      <c r="C8" s="3">
        <f t="shared" ref="C8:AF8" si="1">VAR(C2:C6)</f>
        <v>4.829E+17</v>
      </c>
      <c r="D8" s="3">
        <f t="shared" si="1"/>
        <v>4.0503E+17</v>
      </c>
      <c r="E8" s="3">
        <f t="shared" si="1"/>
        <v>4669300000000000</v>
      </c>
      <c r="F8" s="3">
        <f t="shared" si="1"/>
        <v>2260700000000000</v>
      </c>
      <c r="G8" s="3">
        <f t="shared" si="1"/>
        <v>917300000000000</v>
      </c>
      <c r="H8" s="3">
        <f t="shared" si="1"/>
        <v>6.6842E+17</v>
      </c>
      <c r="I8" s="3">
        <f t="shared" si="1"/>
        <v>3.7483E+17</v>
      </c>
      <c r="J8" s="3">
        <f t="shared" si="1"/>
        <v>4.07217E+16</v>
      </c>
      <c r="K8" s="3">
        <f t="shared" si="1"/>
        <v>1.7192E+17</v>
      </c>
      <c r="L8" s="3">
        <f t="shared" si="1"/>
        <v>125000000000000</v>
      </c>
      <c r="M8" s="3">
        <f t="shared" si="1"/>
        <v>683700000000000</v>
      </c>
      <c r="N8" s="3">
        <f t="shared" si="1"/>
        <v>5.42328E+16</v>
      </c>
      <c r="O8" s="3">
        <f t="shared" si="1"/>
        <v>2092300000000000</v>
      </c>
      <c r="P8" s="3">
        <f t="shared" si="1"/>
        <v>2800000000000</v>
      </c>
      <c r="Q8" s="3">
        <f t="shared" si="1"/>
        <v>16200000000000</v>
      </c>
      <c r="R8" s="3">
        <f t="shared" si="1"/>
        <v>471300000000000</v>
      </c>
      <c r="S8" s="3">
        <f t="shared" si="1"/>
        <v>471300000000000</v>
      </c>
      <c r="T8" s="3">
        <f t="shared" si="1"/>
        <v>0</v>
      </c>
      <c r="U8" s="3">
        <f t="shared" si="1"/>
        <v>5.38952E+16</v>
      </c>
      <c r="V8" s="3">
        <f t="shared" si="1"/>
        <v>1.05102E+16</v>
      </c>
      <c r="W8" s="3">
        <f t="shared" si="1"/>
        <v>2189500000000000</v>
      </c>
      <c r="X8" s="3">
        <f t="shared" si="1"/>
        <v>7881300000000000</v>
      </c>
      <c r="Y8" s="3">
        <f t="shared" si="1"/>
        <v>7844800000000000</v>
      </c>
      <c r="Z8" s="3">
        <f t="shared" si="1"/>
        <v>1837700000000000</v>
      </c>
      <c r="AA8" s="3">
        <f t="shared" si="1"/>
        <v>0</v>
      </c>
      <c r="AB8" s="3">
        <f t="shared" si="1"/>
        <v>0</v>
      </c>
      <c r="AC8" s="3">
        <f t="shared" si="1"/>
        <v>0</v>
      </c>
      <c r="AD8" s="3">
        <f t="shared" si="1"/>
        <v>8.92308E+16</v>
      </c>
      <c r="AE8" s="3">
        <f t="shared" si="1"/>
        <v>0</v>
      </c>
      <c r="AF8" s="3">
        <f t="shared" si="1"/>
        <v>8.92308E+16</v>
      </c>
    </row>
    <row r="9" spans="1:32" x14ac:dyDescent="0.35">
      <c r="A9" s="3" t="s">
        <v>168</v>
      </c>
      <c r="B9" s="3">
        <f>_xlfn.STDEV.P(B2:B6)</f>
        <v>1351301594.7596617</v>
      </c>
      <c r="C9" s="3">
        <f t="shared" ref="C9:AF9" si="2">_xlfn.STDEV.P(C2:C6)</f>
        <v>621546458.44055772</v>
      </c>
      <c r="D9" s="3">
        <f t="shared" si="2"/>
        <v>569231060.29098582</v>
      </c>
      <c r="E9" s="3">
        <f t="shared" si="2"/>
        <v>61118246.04813198</v>
      </c>
      <c r="F9" s="3">
        <f t="shared" si="2"/>
        <v>42527167.787192225</v>
      </c>
      <c r="G9" s="3">
        <f t="shared" si="2"/>
        <v>27089481.35347002</v>
      </c>
      <c r="H9" s="3">
        <f t="shared" si="2"/>
        <v>731256452.96298075</v>
      </c>
      <c r="I9" s="3">
        <f t="shared" si="2"/>
        <v>547598392.98522413</v>
      </c>
      <c r="J9" s="3">
        <f t="shared" si="2"/>
        <v>180491994.28229496</v>
      </c>
      <c r="K9" s="3">
        <f t="shared" si="2"/>
        <v>370858463.5679763</v>
      </c>
      <c r="L9" s="3">
        <f t="shared" si="2"/>
        <v>10000000</v>
      </c>
      <c r="M9" s="3">
        <f t="shared" si="2"/>
        <v>23387175.973169569</v>
      </c>
      <c r="N9" s="3">
        <f t="shared" si="2"/>
        <v>208293638.88510853</v>
      </c>
      <c r="O9" s="3">
        <f t="shared" si="2"/>
        <v>40912589.749366879</v>
      </c>
      <c r="P9" s="3">
        <f t="shared" si="2"/>
        <v>1496662.9547095764</v>
      </c>
      <c r="Q9" s="3">
        <f t="shared" si="2"/>
        <v>3600000</v>
      </c>
      <c r="R9" s="3">
        <f t="shared" si="2"/>
        <v>19417517.864031952</v>
      </c>
      <c r="S9" s="3">
        <f t="shared" si="2"/>
        <v>19417517.864031952</v>
      </c>
      <c r="T9" s="3">
        <f t="shared" si="2"/>
        <v>0</v>
      </c>
      <c r="U9" s="3">
        <f t="shared" si="2"/>
        <v>207644311.26327541</v>
      </c>
      <c r="V9" s="3">
        <f t="shared" si="2"/>
        <v>91696019.542835116</v>
      </c>
      <c r="W9" s="3">
        <f t="shared" si="2"/>
        <v>41852120.615328446</v>
      </c>
      <c r="X9" s="3">
        <f t="shared" si="2"/>
        <v>79404282.000405997</v>
      </c>
      <c r="Y9" s="3">
        <f t="shared" si="2"/>
        <v>79220199.444333643</v>
      </c>
      <c r="Z9" s="3">
        <f t="shared" si="2"/>
        <v>38342665.530711345</v>
      </c>
      <c r="AA9" s="3">
        <f t="shared" si="2"/>
        <v>0</v>
      </c>
      <c r="AB9" s="3">
        <f t="shared" si="2"/>
        <v>0</v>
      </c>
      <c r="AC9" s="3">
        <f t="shared" si="2"/>
        <v>0</v>
      </c>
      <c r="AD9" s="3">
        <f t="shared" si="2"/>
        <v>267179041.09416965</v>
      </c>
      <c r="AE9" s="3">
        <f t="shared" si="2"/>
        <v>0</v>
      </c>
      <c r="AF9" s="3">
        <f t="shared" si="2"/>
        <v>267179041.09416965</v>
      </c>
    </row>
    <row r="10" spans="1:32" x14ac:dyDescent="0.35">
      <c r="A10" s="3" t="s">
        <v>169</v>
      </c>
      <c r="B10" s="7">
        <f>MIN(B2:B6)</f>
        <v>4040000000</v>
      </c>
      <c r="C10" s="7">
        <f t="shared" ref="C10:AF10" si="3">MIN(C2:C6)</f>
        <v>2000000000</v>
      </c>
      <c r="D10" s="7">
        <f t="shared" si="3"/>
        <v>1760000000</v>
      </c>
      <c r="E10" s="7">
        <f t="shared" si="3"/>
        <v>246000000</v>
      </c>
      <c r="F10" s="7">
        <f t="shared" si="3"/>
        <v>95000000</v>
      </c>
      <c r="G10" s="7">
        <f t="shared" si="3"/>
        <v>130000000</v>
      </c>
      <c r="H10" s="7">
        <f t="shared" si="3"/>
        <v>2020000000</v>
      </c>
      <c r="I10" s="7">
        <f t="shared" si="3"/>
        <v>1470000000</v>
      </c>
      <c r="J10" s="7">
        <f t="shared" si="3"/>
        <v>325000000</v>
      </c>
      <c r="K10" s="7">
        <f t="shared" si="3"/>
        <v>1140000000</v>
      </c>
      <c r="L10" s="7">
        <f t="shared" si="3"/>
        <v>-25000000</v>
      </c>
      <c r="M10" s="7">
        <f t="shared" si="3"/>
        <v>50000000</v>
      </c>
      <c r="N10" s="7">
        <f t="shared" si="3"/>
        <v>498000000</v>
      </c>
      <c r="O10" s="7">
        <f t="shared" si="3"/>
        <v>-48000000</v>
      </c>
      <c r="P10" s="7">
        <f t="shared" si="3"/>
        <v>7000000</v>
      </c>
      <c r="Q10" s="7">
        <f t="shared" si="3"/>
        <v>-9000000</v>
      </c>
      <c r="R10" s="7">
        <f t="shared" si="3"/>
        <v>66000000</v>
      </c>
      <c r="S10" s="7">
        <f t="shared" si="3"/>
        <v>66000000</v>
      </c>
      <c r="T10" s="7">
        <f t="shared" si="3"/>
        <v>0</v>
      </c>
      <c r="U10" s="7">
        <f t="shared" si="3"/>
        <v>480000000</v>
      </c>
      <c r="V10" s="7">
        <f t="shared" si="3"/>
        <v>-110000000</v>
      </c>
      <c r="W10" s="7">
        <f t="shared" si="3"/>
        <v>-90000000</v>
      </c>
      <c r="X10" s="7">
        <f t="shared" si="3"/>
        <v>41000000</v>
      </c>
      <c r="Y10" s="7">
        <f t="shared" si="3"/>
        <v>-136000000</v>
      </c>
      <c r="Z10" s="7">
        <f t="shared" si="3"/>
        <v>-117000000</v>
      </c>
      <c r="AA10" s="7">
        <f t="shared" si="3"/>
        <v>0</v>
      </c>
      <c r="AB10" s="7">
        <f t="shared" si="3"/>
        <v>0</v>
      </c>
      <c r="AC10" s="7">
        <f t="shared" si="3"/>
        <v>0</v>
      </c>
      <c r="AD10" s="7">
        <f t="shared" si="3"/>
        <v>438000000</v>
      </c>
      <c r="AE10" s="7">
        <f t="shared" si="3"/>
        <v>0</v>
      </c>
      <c r="AF10" s="7">
        <f t="shared" si="3"/>
        <v>438000000</v>
      </c>
    </row>
    <row r="11" spans="1:32" x14ac:dyDescent="0.35">
      <c r="A11" s="3" t="s">
        <v>170</v>
      </c>
      <c r="B11" s="7">
        <f>MAX(B2:B6)</f>
        <v>6980000000</v>
      </c>
      <c r="C11" s="7">
        <f t="shared" ref="C11:AF11" si="4">MAX(C2:C6)</f>
        <v>3340000000</v>
      </c>
      <c r="D11" s="7">
        <f t="shared" si="4"/>
        <v>2950000000</v>
      </c>
      <c r="E11" s="7">
        <f t="shared" si="4"/>
        <v>391000000</v>
      </c>
      <c r="F11" s="7">
        <f t="shared" si="4"/>
        <v>194000000</v>
      </c>
      <c r="G11" s="7">
        <f t="shared" si="4"/>
        <v>199000000</v>
      </c>
      <c r="H11" s="7">
        <f t="shared" si="4"/>
        <v>3640000000</v>
      </c>
      <c r="I11" s="7">
        <f t="shared" si="4"/>
        <v>2750000000</v>
      </c>
      <c r="J11" s="7">
        <f t="shared" si="4"/>
        <v>715000000</v>
      </c>
      <c r="K11" s="7">
        <f t="shared" si="4"/>
        <v>2040000000</v>
      </c>
      <c r="L11" s="7">
        <f t="shared" si="4"/>
        <v>0</v>
      </c>
      <c r="M11" s="7">
        <f t="shared" si="4"/>
        <v>117000000</v>
      </c>
      <c r="N11" s="7">
        <f t="shared" si="4"/>
        <v>1070000000</v>
      </c>
      <c r="O11" s="7">
        <f t="shared" si="4"/>
        <v>64000000</v>
      </c>
      <c r="P11" s="7">
        <f t="shared" si="4"/>
        <v>11000000</v>
      </c>
      <c r="Q11" s="7">
        <f t="shared" si="4"/>
        <v>0</v>
      </c>
      <c r="R11" s="7">
        <f t="shared" si="4"/>
        <v>113000000</v>
      </c>
      <c r="S11" s="7">
        <f t="shared" si="4"/>
        <v>113000000</v>
      </c>
      <c r="T11" s="7">
        <f t="shared" si="4"/>
        <v>0</v>
      </c>
      <c r="U11" s="7">
        <f t="shared" si="4"/>
        <v>1040000000</v>
      </c>
      <c r="V11" s="7">
        <f t="shared" si="4"/>
        <v>142000000</v>
      </c>
      <c r="W11" s="7">
        <f t="shared" si="4"/>
        <v>27000000</v>
      </c>
      <c r="X11" s="7">
        <f t="shared" si="4"/>
        <v>260000000</v>
      </c>
      <c r="Y11" s="7">
        <f t="shared" si="4"/>
        <v>97000000</v>
      </c>
      <c r="Z11" s="7">
        <f t="shared" si="4"/>
        <v>-14000000</v>
      </c>
      <c r="AA11" s="7">
        <f t="shared" si="4"/>
        <v>0</v>
      </c>
      <c r="AB11" s="7">
        <f t="shared" si="4"/>
        <v>0</v>
      </c>
      <c r="AC11" s="7">
        <f t="shared" si="4"/>
        <v>0</v>
      </c>
      <c r="AD11" s="7">
        <f t="shared" si="4"/>
        <v>1150000000</v>
      </c>
      <c r="AE11" s="7">
        <f t="shared" si="4"/>
        <v>0</v>
      </c>
      <c r="AF11" s="7">
        <f t="shared" si="4"/>
        <v>1150000000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62"/>
  <sheetViews>
    <sheetView topLeftCell="A144" workbookViewId="0">
      <selection activeCell="I169" sqref="I169"/>
    </sheetView>
  </sheetViews>
  <sheetFormatPr defaultRowHeight="14.5" x14ac:dyDescent="0.35"/>
  <cols>
    <col min="1" max="1" width="17.6328125" customWidth="1"/>
    <col min="2" max="2" width="17.81640625" customWidth="1"/>
    <col min="3" max="3" width="19.6328125" customWidth="1"/>
    <col min="4" max="4" width="17.7265625" customWidth="1"/>
    <col min="5" max="5" width="19.81640625" customWidth="1"/>
    <col min="6" max="6" width="20.453125" customWidth="1"/>
    <col min="7" max="7" width="8.7265625" customWidth="1"/>
  </cols>
  <sheetData>
    <row r="1" spans="1:6" x14ac:dyDescent="0.35">
      <c r="A1" s="5" t="s">
        <v>32</v>
      </c>
    </row>
    <row r="3" spans="1:6" x14ac:dyDescent="0.35">
      <c r="A3" s="6" t="s">
        <v>31</v>
      </c>
      <c r="B3" s="6">
        <v>2012</v>
      </c>
      <c r="C3" s="6">
        <v>2013</v>
      </c>
      <c r="D3" s="6">
        <v>2014</v>
      </c>
      <c r="E3" s="6">
        <v>2015</v>
      </c>
      <c r="F3" s="6">
        <v>2016</v>
      </c>
    </row>
    <row r="4" spans="1:6" x14ac:dyDescent="0.35">
      <c r="A4" s="4" t="s">
        <v>0</v>
      </c>
      <c r="B4" s="2">
        <v>21490000000</v>
      </c>
      <c r="C4" s="2">
        <v>19660000000</v>
      </c>
      <c r="D4" s="2">
        <v>20250000000</v>
      </c>
      <c r="E4" s="2">
        <v>20410000000</v>
      </c>
      <c r="F4" s="2">
        <v>20850000000</v>
      </c>
    </row>
    <row r="5" spans="1:6" x14ac:dyDescent="0.35">
      <c r="A5" s="4" t="s">
        <v>1</v>
      </c>
      <c r="B5" s="2">
        <v>10640000000</v>
      </c>
      <c r="C5" s="2">
        <v>9800000000</v>
      </c>
      <c r="D5" s="2">
        <v>9760000000</v>
      </c>
      <c r="E5" s="2">
        <v>9450000000</v>
      </c>
      <c r="F5" s="2">
        <v>9610000000</v>
      </c>
    </row>
    <row r="6" spans="1:6" x14ac:dyDescent="0.35">
      <c r="A6" s="4" t="s">
        <v>2</v>
      </c>
      <c r="B6" s="2">
        <v>7860000000</v>
      </c>
      <c r="C6" s="2">
        <v>8080000000</v>
      </c>
      <c r="D6" s="2">
        <v>8280000000</v>
      </c>
      <c r="E6" s="2">
        <v>7970000000</v>
      </c>
      <c r="F6" s="2">
        <v>8260000000</v>
      </c>
    </row>
    <row r="7" spans="1:6" x14ac:dyDescent="0.35">
      <c r="A7" s="4" t="s">
        <v>3</v>
      </c>
      <c r="B7" s="2">
        <v>2780000000</v>
      </c>
      <c r="C7" s="2">
        <v>1720000000</v>
      </c>
      <c r="D7" s="2">
        <v>1470000000</v>
      </c>
      <c r="E7" s="2">
        <v>1470000000</v>
      </c>
      <c r="F7" s="2">
        <v>1350000000</v>
      </c>
    </row>
    <row r="8" spans="1:6" x14ac:dyDescent="0.35">
      <c r="A8" s="4" t="s">
        <v>4</v>
      </c>
      <c r="B8" s="2">
        <v>1360000000</v>
      </c>
      <c r="C8" s="2">
        <v>928000000</v>
      </c>
      <c r="D8" s="2">
        <v>918000000</v>
      </c>
      <c r="E8" s="2">
        <v>871000000</v>
      </c>
      <c r="F8" s="2">
        <v>803000000</v>
      </c>
    </row>
    <row r="9" spans="1:6" x14ac:dyDescent="0.35">
      <c r="A9" s="4" t="s">
        <v>5</v>
      </c>
      <c r="B9" s="2">
        <v>1420000000</v>
      </c>
      <c r="C9" s="2">
        <v>791000000</v>
      </c>
      <c r="D9" s="2">
        <v>555000000</v>
      </c>
      <c r="E9" s="2">
        <v>601000000</v>
      </c>
      <c r="F9" s="2">
        <v>550000000</v>
      </c>
    </row>
    <row r="10" spans="1:6" x14ac:dyDescent="0.35">
      <c r="A10" s="4" t="s">
        <v>6</v>
      </c>
      <c r="B10" s="2">
        <v>10850000000</v>
      </c>
      <c r="C10" s="2">
        <v>9860000000</v>
      </c>
      <c r="D10" s="2">
        <v>10490000000</v>
      </c>
      <c r="E10" s="2">
        <v>10960000000</v>
      </c>
      <c r="F10" s="2">
        <v>11240000000</v>
      </c>
    </row>
    <row r="11" spans="1:6" x14ac:dyDescent="0.35">
      <c r="A11" s="4" t="s">
        <v>7</v>
      </c>
      <c r="B11" s="2">
        <v>8850000000</v>
      </c>
      <c r="C11" s="2">
        <v>7710000000</v>
      </c>
      <c r="D11" s="2">
        <v>7570000000</v>
      </c>
      <c r="E11" s="2">
        <v>8010000000</v>
      </c>
      <c r="F11" s="2">
        <v>8000000000</v>
      </c>
    </row>
    <row r="12" spans="1:6" x14ac:dyDescent="0.35">
      <c r="A12" s="4" t="s">
        <v>8</v>
      </c>
      <c r="B12" s="2">
        <v>1540000000</v>
      </c>
      <c r="C12" s="2">
        <v>1370000000</v>
      </c>
      <c r="D12" s="2">
        <v>1290000000</v>
      </c>
      <c r="E12" s="2">
        <v>1370000000</v>
      </c>
      <c r="F12" s="2">
        <v>1360000000</v>
      </c>
    </row>
    <row r="13" spans="1:6" x14ac:dyDescent="0.35">
      <c r="A13" s="4" t="s">
        <v>9</v>
      </c>
      <c r="B13" s="2">
        <v>7300000000</v>
      </c>
      <c r="C13" s="2">
        <v>6340000000</v>
      </c>
      <c r="D13" s="2">
        <v>6290000000</v>
      </c>
      <c r="E13" s="2">
        <v>6640000000</v>
      </c>
      <c r="F13" s="2">
        <v>6640000000</v>
      </c>
    </row>
    <row r="14" spans="1:6" x14ac:dyDescent="0.35">
      <c r="A14" s="4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4" t="s">
        <v>11</v>
      </c>
      <c r="B15" s="2">
        <v>1580000000</v>
      </c>
      <c r="C15" s="2">
        <v>57000000</v>
      </c>
      <c r="D15" s="2">
        <v>346000000</v>
      </c>
      <c r="E15" s="2">
        <v>127000000</v>
      </c>
      <c r="F15" s="2">
        <v>112000000</v>
      </c>
    </row>
    <row r="16" spans="1:6" x14ac:dyDescent="0.35">
      <c r="A16" s="4" t="s">
        <v>12</v>
      </c>
      <c r="B16" s="2">
        <v>-1580000000</v>
      </c>
      <c r="C16" s="2">
        <v>-57000000</v>
      </c>
      <c r="D16" s="2">
        <v>-346000000</v>
      </c>
      <c r="E16" s="2">
        <v>2820000000</v>
      </c>
      <c r="F16" s="2">
        <v>3140000000</v>
      </c>
    </row>
    <row r="17" spans="1:6" x14ac:dyDescent="0.35">
      <c r="A17" s="4" t="s">
        <v>13</v>
      </c>
      <c r="B17" s="2">
        <v>226000000</v>
      </c>
      <c r="C17" s="2">
        <v>-68000000</v>
      </c>
      <c r="D17" s="2">
        <v>35000000</v>
      </c>
      <c r="E17" s="2">
        <v>434000000</v>
      </c>
      <c r="F17" s="2">
        <v>-1520000000</v>
      </c>
    </row>
    <row r="18" spans="1:6" x14ac:dyDescent="0.35">
      <c r="A18" s="4" t="s">
        <v>14</v>
      </c>
      <c r="B18" s="2">
        <v>59000000</v>
      </c>
      <c r="C18" s="2">
        <v>67000000</v>
      </c>
      <c r="D18" s="2">
        <v>77000000</v>
      </c>
      <c r="E18" s="2">
        <v>105000000</v>
      </c>
      <c r="F18" s="2">
        <v>99000000</v>
      </c>
    </row>
    <row r="19" spans="1:6" x14ac:dyDescent="0.35">
      <c r="A19" s="4" t="s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4" t="s">
        <v>16</v>
      </c>
      <c r="B20" s="2">
        <v>409000000</v>
      </c>
      <c r="C20" s="2">
        <v>47000000</v>
      </c>
      <c r="D20" s="2">
        <v>164000000</v>
      </c>
      <c r="E20" s="2">
        <v>178000000</v>
      </c>
      <c r="F20" s="2">
        <v>304000000</v>
      </c>
    </row>
    <row r="21" spans="1:6" x14ac:dyDescent="0.35">
      <c r="A21" s="4" t="s">
        <v>17</v>
      </c>
      <c r="B21" s="2">
        <v>422000000</v>
      </c>
      <c r="C21" s="2">
        <v>62000000</v>
      </c>
      <c r="D21" s="2">
        <v>177000000</v>
      </c>
      <c r="E21" s="2">
        <v>193000000</v>
      </c>
      <c r="F21" s="2">
        <v>326000000</v>
      </c>
    </row>
    <row r="22" spans="1:6" x14ac:dyDescent="0.35">
      <c r="A22" s="4" t="s">
        <v>18</v>
      </c>
      <c r="B22" s="2">
        <v>13000000</v>
      </c>
      <c r="C22" s="2">
        <v>15000000</v>
      </c>
      <c r="D22" s="2">
        <v>13000000</v>
      </c>
      <c r="E22" s="2">
        <v>15000000</v>
      </c>
      <c r="F22" s="2">
        <v>22000000</v>
      </c>
    </row>
    <row r="23" spans="1:6" x14ac:dyDescent="0.35">
      <c r="A23" s="4" t="s">
        <v>19</v>
      </c>
      <c r="B23" s="2">
        <v>305000000</v>
      </c>
      <c r="C23" s="2">
        <v>2040000000</v>
      </c>
      <c r="D23" s="2">
        <v>2520000000</v>
      </c>
      <c r="E23" s="2">
        <v>3180000000</v>
      </c>
      <c r="F23" s="2">
        <v>1410000000</v>
      </c>
    </row>
    <row r="24" spans="1:6" x14ac:dyDescent="0.35">
      <c r="A24" s="4" t="s">
        <v>20</v>
      </c>
      <c r="B24" s="2">
        <v>-274000000</v>
      </c>
      <c r="C24" s="2">
        <v>53000000</v>
      </c>
      <c r="D24" s="2">
        <v>797000000</v>
      </c>
      <c r="E24" s="2">
        <v>577000000</v>
      </c>
      <c r="F24" s="2">
        <v>350000000</v>
      </c>
    </row>
    <row r="25" spans="1:6" x14ac:dyDescent="0.35">
      <c r="A25" s="4" t="s">
        <v>21</v>
      </c>
      <c r="B25" s="2">
        <v>-21000000</v>
      </c>
      <c r="C25" s="2">
        <v>4000000</v>
      </c>
      <c r="D25" s="2">
        <v>27000000</v>
      </c>
      <c r="E25" s="2">
        <v>64000000</v>
      </c>
      <c r="F25" s="2">
        <v>71000000</v>
      </c>
    </row>
    <row r="26" spans="1:6" x14ac:dyDescent="0.35">
      <c r="A26" s="4" t="s">
        <v>22</v>
      </c>
      <c r="B26" s="2">
        <v>979000000</v>
      </c>
      <c r="C26" s="2">
        <v>482000000</v>
      </c>
      <c r="D26" s="2">
        <v>468000000</v>
      </c>
      <c r="E26" s="2">
        <v>220000000</v>
      </c>
      <c r="F26" s="2">
        <v>406000000</v>
      </c>
    </row>
    <row r="27" spans="1:6" x14ac:dyDescent="0.35">
      <c r="A27" s="4" t="s">
        <v>23</v>
      </c>
      <c r="B27" s="2">
        <v>-572000000</v>
      </c>
      <c r="C27" s="2">
        <v>-308000000</v>
      </c>
      <c r="D27" s="2">
        <v>298000000</v>
      </c>
      <c r="E27" s="2">
        <v>313000000</v>
      </c>
      <c r="F27" s="2">
        <v>-147000000</v>
      </c>
    </row>
    <row r="28" spans="1:6" x14ac:dyDescent="0.35">
      <c r="A28" s="4" t="s">
        <v>24</v>
      </c>
      <c r="B28" s="2">
        <v>-660000000</v>
      </c>
      <c r="C28" s="2">
        <v>-125000000</v>
      </c>
      <c r="D28" s="2">
        <v>4000000</v>
      </c>
      <c r="E28" s="2">
        <v>-20000000</v>
      </c>
      <c r="F28" s="2">
        <v>20000000</v>
      </c>
    </row>
    <row r="29" spans="1:6" x14ac:dyDescent="0.35">
      <c r="A29" s="4" t="s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4" t="s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4" t="s">
        <v>27</v>
      </c>
      <c r="B31" s="2">
        <v>-46000000</v>
      </c>
      <c r="C31" s="2">
        <v>-18000000</v>
      </c>
      <c r="D31" s="2">
        <v>-11000000</v>
      </c>
      <c r="E31" s="2">
        <v>-20000000</v>
      </c>
      <c r="F31" s="2">
        <v>-7000000</v>
      </c>
    </row>
    <row r="32" spans="1:6" x14ac:dyDescent="0.35">
      <c r="A32" s="4" t="s">
        <v>28</v>
      </c>
      <c r="B32" s="2">
        <v>533000000</v>
      </c>
      <c r="C32" s="2">
        <v>1970000000</v>
      </c>
      <c r="D32" s="2">
        <v>1710000000</v>
      </c>
      <c r="E32" s="2">
        <v>2590000000</v>
      </c>
      <c r="F32" s="2">
        <v>1060000000</v>
      </c>
    </row>
    <row r="33" spans="1:6" x14ac:dyDescent="0.35">
      <c r="A33" s="4" t="s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4" t="s">
        <v>30</v>
      </c>
      <c r="B34" s="2">
        <v>533000000</v>
      </c>
      <c r="C34" s="2">
        <v>1970000000</v>
      </c>
      <c r="D34" s="2">
        <v>1710000000</v>
      </c>
      <c r="E34" s="2">
        <v>2590000000</v>
      </c>
      <c r="F34" s="2">
        <v>1060000000</v>
      </c>
    </row>
    <row r="35" spans="1:6" x14ac:dyDescent="0.35">
      <c r="A35" s="1"/>
      <c r="B35" s="2"/>
      <c r="C35" s="2"/>
      <c r="D35" s="2"/>
      <c r="E35" s="2"/>
      <c r="F35" s="2"/>
    </row>
    <row r="36" spans="1:6" x14ac:dyDescent="0.35">
      <c r="A36" s="5" t="s">
        <v>152</v>
      </c>
      <c r="B36" s="2"/>
      <c r="C36" s="2"/>
      <c r="D36" s="2"/>
      <c r="E36" s="2"/>
      <c r="F36" s="2"/>
    </row>
    <row r="37" spans="1:6" x14ac:dyDescent="0.35">
      <c r="A37" s="1"/>
      <c r="B37" s="2"/>
      <c r="C37" s="2"/>
      <c r="D37" s="2"/>
      <c r="E37" s="2"/>
      <c r="F37" s="2"/>
    </row>
    <row r="38" spans="1:6" x14ac:dyDescent="0.35">
      <c r="A38" s="6" t="s">
        <v>34</v>
      </c>
      <c r="B38" s="2"/>
      <c r="C38" s="2"/>
      <c r="D38" s="2"/>
      <c r="E38" s="2"/>
      <c r="F38" s="2"/>
    </row>
    <row r="39" spans="1:6" x14ac:dyDescent="0.35">
      <c r="A39" s="4" t="s">
        <v>97</v>
      </c>
      <c r="B39" s="2">
        <v>15170000000</v>
      </c>
      <c r="C39" s="2">
        <v>8100000000</v>
      </c>
      <c r="D39" s="2">
        <v>4460000000</v>
      </c>
      <c r="E39" s="2">
        <v>6130000000</v>
      </c>
      <c r="F39" s="2">
        <v>18780000000</v>
      </c>
    </row>
    <row r="40" spans="1:6" x14ac:dyDescent="0.35">
      <c r="A40" s="4" t="s">
        <v>98</v>
      </c>
      <c r="B40" s="2">
        <v>10800000000</v>
      </c>
      <c r="C40" s="2">
        <v>3480000000</v>
      </c>
      <c r="D40" s="2">
        <v>4060000000</v>
      </c>
      <c r="E40" s="2">
        <v>5000000000</v>
      </c>
      <c r="F40" s="2">
        <v>18620000000</v>
      </c>
    </row>
    <row r="41" spans="1:6" x14ac:dyDescent="0.35">
      <c r="A41" s="4" t="s">
        <v>99</v>
      </c>
      <c r="B41" s="2">
        <v>4370000000</v>
      </c>
      <c r="C41" s="2">
        <v>4620000000</v>
      </c>
      <c r="D41" s="2">
        <v>397000000</v>
      </c>
      <c r="E41" s="2">
        <v>1120000000</v>
      </c>
      <c r="F41" s="2">
        <v>155000000</v>
      </c>
    </row>
    <row r="42" spans="1:6" x14ac:dyDescent="0.35">
      <c r="A42" s="4" t="s">
        <v>100</v>
      </c>
      <c r="B42" s="2">
        <v>7610000000</v>
      </c>
      <c r="C42" s="2">
        <v>3990000000</v>
      </c>
      <c r="D42" s="2">
        <v>3590000000</v>
      </c>
      <c r="E42" s="2">
        <v>3420000000</v>
      </c>
      <c r="F42" s="2">
        <v>3250000000</v>
      </c>
    </row>
    <row r="43" spans="1:6" x14ac:dyDescent="0.35">
      <c r="A43" s="4" t="s">
        <v>101</v>
      </c>
      <c r="B43" s="2">
        <v>7610000000</v>
      </c>
      <c r="C43" s="2">
        <v>3990000000</v>
      </c>
      <c r="D43" s="2">
        <v>3590000000</v>
      </c>
      <c r="E43" s="2">
        <v>3420000000</v>
      </c>
      <c r="F43" s="2">
        <v>3250000000</v>
      </c>
    </row>
    <row r="44" spans="1:6" x14ac:dyDescent="0.35">
      <c r="A44" s="4" t="s">
        <v>102</v>
      </c>
      <c r="B44" s="2">
        <v>8020000000</v>
      </c>
      <c r="C44" s="2">
        <v>4300000000</v>
      </c>
      <c r="D44" s="2">
        <v>3900000000</v>
      </c>
      <c r="E44" s="2">
        <v>3760000000</v>
      </c>
      <c r="F44" s="2">
        <v>3500000000</v>
      </c>
    </row>
    <row r="45" spans="1:6" x14ac:dyDescent="0.35">
      <c r="A45" s="4" t="s">
        <v>103</v>
      </c>
      <c r="B45" s="2">
        <v>-406000000</v>
      </c>
      <c r="C45" s="2">
        <v>-312000000</v>
      </c>
      <c r="D45" s="2">
        <v>-310000000</v>
      </c>
      <c r="E45" s="2">
        <v>-337000000</v>
      </c>
      <c r="F45" s="2">
        <v>-250000000</v>
      </c>
    </row>
    <row r="46" spans="1:6" x14ac:dyDescent="0.35">
      <c r="A46" s="4" t="s">
        <v>104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5">
      <c r="A47" s="4" t="s">
        <v>105</v>
      </c>
      <c r="B47" s="2">
        <v>3790000000</v>
      </c>
      <c r="C47" s="2">
        <v>2690000000</v>
      </c>
      <c r="D47" s="2">
        <v>2640000000</v>
      </c>
      <c r="E47" s="2">
        <v>2600000000</v>
      </c>
      <c r="F47" s="2">
        <v>2430000000</v>
      </c>
    </row>
    <row r="48" spans="1:6" x14ac:dyDescent="0.35">
      <c r="A48" s="4" t="s">
        <v>106</v>
      </c>
      <c r="B48" s="2">
        <v>2350000000</v>
      </c>
      <c r="C48" s="2">
        <v>1870000000</v>
      </c>
      <c r="D48" s="2">
        <v>1810000000</v>
      </c>
      <c r="E48" s="2">
        <v>1740000000</v>
      </c>
      <c r="F48" s="2">
        <v>1620000000</v>
      </c>
    </row>
    <row r="49" spans="1:6" x14ac:dyDescent="0.35">
      <c r="A49" s="4" t="s">
        <v>107</v>
      </c>
      <c r="B49" s="2">
        <v>629000000</v>
      </c>
      <c r="C49" s="2">
        <v>349000000</v>
      </c>
      <c r="D49" s="2">
        <v>278000000</v>
      </c>
      <c r="E49" s="2">
        <v>316000000</v>
      </c>
      <c r="F49" s="2">
        <v>294000000</v>
      </c>
    </row>
    <row r="50" spans="1:6" x14ac:dyDescent="0.35">
      <c r="A50" s="4" t="s">
        <v>108</v>
      </c>
      <c r="B50" s="2">
        <v>818000000</v>
      </c>
      <c r="C50" s="2">
        <v>478000000</v>
      </c>
      <c r="D50" s="2">
        <v>558000000</v>
      </c>
      <c r="E50" s="2">
        <v>539000000</v>
      </c>
      <c r="F50" s="2">
        <v>516000000</v>
      </c>
    </row>
    <row r="51" spans="1:6" x14ac:dyDescent="0.35">
      <c r="A51" s="4" t="s">
        <v>109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5">
      <c r="A52" s="4" t="s">
        <v>110</v>
      </c>
      <c r="B52" s="2">
        <v>4740000000</v>
      </c>
      <c r="C52" s="2">
        <v>4470000000</v>
      </c>
      <c r="D52" s="2">
        <v>2870000000</v>
      </c>
      <c r="E52" s="2">
        <v>2010000000</v>
      </c>
      <c r="F52" s="2">
        <v>2320000000</v>
      </c>
    </row>
    <row r="53" spans="1:6" x14ac:dyDescent="0.35">
      <c r="A53" s="4" t="s">
        <v>111</v>
      </c>
      <c r="B53" s="2">
        <v>4740000000</v>
      </c>
      <c r="C53" s="2">
        <v>4470000000</v>
      </c>
      <c r="D53" s="2">
        <v>2870000000</v>
      </c>
      <c r="E53" s="2">
        <v>2010000000</v>
      </c>
      <c r="F53" s="2">
        <v>2320000000</v>
      </c>
    </row>
    <row r="54" spans="1:6" x14ac:dyDescent="0.35">
      <c r="A54" s="4" t="s">
        <v>112</v>
      </c>
      <c r="B54" s="2">
        <v>31320000000</v>
      </c>
      <c r="C54" s="2">
        <v>19250000000</v>
      </c>
      <c r="D54" s="2">
        <v>13560000000</v>
      </c>
      <c r="E54" s="2">
        <v>14160000000</v>
      </c>
      <c r="F54" s="2">
        <v>26780000000</v>
      </c>
    </row>
    <row r="55" spans="1:6" x14ac:dyDescent="0.35">
      <c r="A55" s="4" t="s">
        <v>37</v>
      </c>
      <c r="B55" s="2">
        <v>8060000000</v>
      </c>
      <c r="C55" s="2">
        <v>5910000000</v>
      </c>
      <c r="D55" s="2">
        <v>5940000000</v>
      </c>
      <c r="E55" s="2">
        <v>5730000000</v>
      </c>
      <c r="F55" s="2">
        <v>5710000000</v>
      </c>
    </row>
    <row r="56" spans="1:6" x14ac:dyDescent="0.35">
      <c r="A56" s="4" t="s">
        <v>113</v>
      </c>
      <c r="B56" s="2">
        <v>18930000000</v>
      </c>
      <c r="C56" s="2">
        <v>12870000000</v>
      </c>
      <c r="D56" s="2">
        <v>12630000000</v>
      </c>
      <c r="E56" s="2">
        <v>12380000000</v>
      </c>
      <c r="F56" s="2">
        <v>12370000000</v>
      </c>
    </row>
    <row r="57" spans="1:6" x14ac:dyDescent="0.35">
      <c r="A57" s="4" t="s">
        <v>114</v>
      </c>
      <c r="B57" s="2">
        <v>4260000000</v>
      </c>
      <c r="C57" s="2">
        <v>2990000000</v>
      </c>
      <c r="D57" s="2">
        <v>2970000000</v>
      </c>
      <c r="E57" s="2">
        <v>2770000000</v>
      </c>
      <c r="F57" s="2">
        <v>2600000000</v>
      </c>
    </row>
    <row r="58" spans="1:6" x14ac:dyDescent="0.35">
      <c r="A58" s="4" t="s">
        <v>132</v>
      </c>
      <c r="B58" s="2">
        <v>605000000</v>
      </c>
      <c r="C58" s="2">
        <v>502000000</v>
      </c>
      <c r="D58" s="2">
        <v>457000000</v>
      </c>
      <c r="E58" s="2">
        <v>432000000</v>
      </c>
      <c r="F58" s="2">
        <v>408000000</v>
      </c>
    </row>
    <row r="59" spans="1:6" x14ac:dyDescent="0.35">
      <c r="A59" s="4" t="s">
        <v>133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5">
      <c r="A60" s="4" t="s">
        <v>134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35">
      <c r="A61" s="4" t="s">
        <v>135</v>
      </c>
      <c r="B61" s="2">
        <v>10870000000</v>
      </c>
      <c r="C61" s="2">
        <v>6970000000</v>
      </c>
      <c r="D61" s="2">
        <v>6700000000</v>
      </c>
      <c r="E61" s="2">
        <v>6650000000</v>
      </c>
      <c r="F61" s="2">
        <v>6660000000</v>
      </c>
    </row>
    <row r="62" spans="1:6" x14ac:dyDescent="0.35">
      <c r="A62" s="4" t="s">
        <v>136</v>
      </c>
      <c r="B62" s="2">
        <v>274000000</v>
      </c>
      <c r="C62" s="2">
        <v>119000000</v>
      </c>
      <c r="D62" s="2">
        <v>229000000</v>
      </c>
      <c r="E62" s="2">
        <v>4040000000</v>
      </c>
      <c r="F62" s="2">
        <v>2950000000</v>
      </c>
    </row>
    <row r="63" spans="1:6" x14ac:dyDescent="0.35">
      <c r="A63" s="4" t="s">
        <v>137</v>
      </c>
      <c r="B63" s="2">
        <v>61000000</v>
      </c>
      <c r="C63" s="2">
        <v>26000000</v>
      </c>
      <c r="D63" s="2">
        <v>17000000</v>
      </c>
      <c r="E63" s="2">
        <v>27000000</v>
      </c>
      <c r="F63" s="2">
        <v>41000000</v>
      </c>
    </row>
    <row r="64" spans="1:6" x14ac:dyDescent="0.35">
      <c r="A64" s="4" t="s">
        <v>138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</row>
    <row r="65" spans="1:6" x14ac:dyDescent="0.35">
      <c r="A65" s="4" t="s">
        <v>39</v>
      </c>
      <c r="B65" s="2">
        <v>24360000000</v>
      </c>
      <c r="C65" s="2">
        <v>15510000000</v>
      </c>
      <c r="D65" s="2">
        <v>16270000000</v>
      </c>
      <c r="E65" s="2">
        <v>15200000000</v>
      </c>
      <c r="F65" s="2">
        <v>12220000000</v>
      </c>
    </row>
    <row r="66" spans="1:6" x14ac:dyDescent="0.35">
      <c r="A66" s="4" t="s">
        <v>139</v>
      </c>
      <c r="B66" s="2">
        <v>15770000000</v>
      </c>
      <c r="C66" s="2">
        <v>9770000000</v>
      </c>
      <c r="D66" s="2">
        <v>10070000000</v>
      </c>
      <c r="E66" s="2">
        <v>9640000000</v>
      </c>
      <c r="F66" s="2">
        <v>7680000000</v>
      </c>
    </row>
    <row r="67" spans="1:6" x14ac:dyDescent="0.35">
      <c r="A67" s="4" t="s">
        <v>140</v>
      </c>
      <c r="B67" s="2">
        <v>8590000000</v>
      </c>
      <c r="C67" s="2">
        <v>5740000000</v>
      </c>
      <c r="D67" s="2">
        <v>6200000000</v>
      </c>
      <c r="E67" s="2">
        <v>5560000000</v>
      </c>
      <c r="F67" s="2">
        <v>4540000000</v>
      </c>
    </row>
    <row r="68" spans="1:6" x14ac:dyDescent="0.35">
      <c r="A68" s="4" t="s">
        <v>141</v>
      </c>
      <c r="B68" s="2">
        <v>3210000000</v>
      </c>
      <c r="C68" s="2">
        <v>2180000000</v>
      </c>
      <c r="D68" s="2">
        <v>3000000000</v>
      </c>
      <c r="E68" s="2">
        <v>492000000</v>
      </c>
      <c r="F68" s="2">
        <v>3350000000</v>
      </c>
    </row>
    <row r="69" spans="1:6" x14ac:dyDescent="0.35">
      <c r="A69" s="4" t="s">
        <v>38</v>
      </c>
      <c r="B69" s="2">
        <v>3210000000</v>
      </c>
      <c r="C69" s="2">
        <v>2180000000</v>
      </c>
      <c r="D69" s="2">
        <v>3000000000</v>
      </c>
      <c r="E69" s="2">
        <v>492000000</v>
      </c>
      <c r="F69" s="2">
        <v>3350000000</v>
      </c>
    </row>
    <row r="70" spans="1:6" x14ac:dyDescent="0.35">
      <c r="A70" s="4" t="s">
        <v>40</v>
      </c>
      <c r="B70" s="2">
        <v>67240000000</v>
      </c>
      <c r="C70" s="2">
        <v>42950000000</v>
      </c>
      <c r="D70" s="2">
        <v>43790000000</v>
      </c>
      <c r="E70" s="2">
        <v>44000000000</v>
      </c>
      <c r="F70" s="2">
        <v>55010000000</v>
      </c>
    </row>
    <row r="71" spans="1:6" x14ac:dyDescent="0.35">
      <c r="A71" s="1"/>
      <c r="B71" s="2"/>
      <c r="C71" s="2"/>
      <c r="D71" s="2"/>
      <c r="E71" s="2"/>
      <c r="F71" s="2"/>
    </row>
    <row r="72" spans="1:6" x14ac:dyDescent="0.35">
      <c r="A72" s="6" t="s">
        <v>41</v>
      </c>
      <c r="B72" s="2"/>
      <c r="C72" s="2"/>
      <c r="D72" s="2"/>
      <c r="E72" s="2"/>
      <c r="F72" s="2"/>
    </row>
    <row r="73" spans="1:6" x14ac:dyDescent="0.35">
      <c r="A73" s="4" t="s">
        <v>115</v>
      </c>
      <c r="B73" s="2">
        <v>2390000000</v>
      </c>
      <c r="C73" s="2">
        <v>3170000000</v>
      </c>
      <c r="D73" s="2">
        <v>4440000000</v>
      </c>
      <c r="E73" s="2">
        <v>3130000000</v>
      </c>
      <c r="F73" s="2">
        <v>1330000000</v>
      </c>
    </row>
    <row r="74" spans="1:6" x14ac:dyDescent="0.35">
      <c r="A74" s="4" t="s">
        <v>42</v>
      </c>
      <c r="B74" s="2">
        <v>2080000000</v>
      </c>
      <c r="C74" s="2">
        <v>3160000000</v>
      </c>
      <c r="D74" s="2">
        <v>4380000000</v>
      </c>
      <c r="E74" s="2">
        <v>3130000000</v>
      </c>
      <c r="F74" s="2">
        <v>1320000000</v>
      </c>
    </row>
    <row r="75" spans="1:6" x14ac:dyDescent="0.35">
      <c r="A75" s="4" t="s">
        <v>116</v>
      </c>
      <c r="B75" s="2">
        <v>309000000</v>
      </c>
      <c r="C75" s="2">
        <v>9000000</v>
      </c>
      <c r="D75" s="2">
        <v>55000000</v>
      </c>
      <c r="E75" s="2">
        <v>3000000</v>
      </c>
      <c r="F75" s="2">
        <v>3000000</v>
      </c>
    </row>
    <row r="76" spans="1:6" x14ac:dyDescent="0.35">
      <c r="A76" s="4" t="s">
        <v>117</v>
      </c>
      <c r="B76" s="2">
        <v>1800000000</v>
      </c>
      <c r="C76" s="2">
        <v>1030000000</v>
      </c>
      <c r="D76" s="2">
        <v>1060000000</v>
      </c>
      <c r="E76" s="2">
        <v>1080000000</v>
      </c>
      <c r="F76" s="2">
        <v>1180000000</v>
      </c>
    </row>
    <row r="77" spans="1:6" x14ac:dyDescent="0.35">
      <c r="A77" s="4" t="s">
        <v>118</v>
      </c>
      <c r="B77" s="2">
        <v>655000000</v>
      </c>
      <c r="C77" s="2">
        <v>175000000</v>
      </c>
      <c r="D77" s="2">
        <v>270000000</v>
      </c>
      <c r="E77" s="2">
        <v>430000000</v>
      </c>
      <c r="F77" s="2">
        <v>188000000</v>
      </c>
    </row>
    <row r="78" spans="1:6" x14ac:dyDescent="0.35">
      <c r="A78" s="4" t="s">
        <v>119</v>
      </c>
      <c r="B78" s="2">
        <v>8440000000</v>
      </c>
      <c r="C78" s="2">
        <v>5130000000</v>
      </c>
      <c r="D78" s="2">
        <v>4700000000</v>
      </c>
      <c r="E78" s="2">
        <v>4550000000</v>
      </c>
      <c r="F78" s="2">
        <v>3970000000</v>
      </c>
    </row>
    <row r="79" spans="1:6" x14ac:dyDescent="0.35">
      <c r="A79" s="4" t="s">
        <v>120</v>
      </c>
      <c r="B79" s="2">
        <v>221000000</v>
      </c>
      <c r="C79" s="2">
        <v>341000000</v>
      </c>
      <c r="D79" s="2">
        <v>362000000</v>
      </c>
      <c r="E79" s="2">
        <v>383000000</v>
      </c>
      <c r="F79" s="2">
        <v>391000000</v>
      </c>
    </row>
    <row r="80" spans="1:6" x14ac:dyDescent="0.35">
      <c r="A80" s="4" t="s">
        <v>121</v>
      </c>
      <c r="B80" s="2">
        <v>1430000000</v>
      </c>
      <c r="C80" s="2">
        <v>906000000</v>
      </c>
      <c r="D80" s="2">
        <v>776000000</v>
      </c>
      <c r="E80" s="2">
        <v>746000000</v>
      </c>
      <c r="F80" s="2">
        <v>752000000</v>
      </c>
    </row>
    <row r="81" spans="1:6" x14ac:dyDescent="0.35">
      <c r="A81" s="4" t="s">
        <v>122</v>
      </c>
      <c r="B81" s="2">
        <v>6790000000</v>
      </c>
      <c r="C81" s="2">
        <v>3890000000</v>
      </c>
      <c r="D81" s="2">
        <v>3560000000</v>
      </c>
      <c r="E81" s="2">
        <v>3420000000</v>
      </c>
      <c r="F81" s="2">
        <v>2830000000</v>
      </c>
    </row>
    <row r="82" spans="1:6" x14ac:dyDescent="0.35">
      <c r="A82" s="4" t="s">
        <v>123</v>
      </c>
      <c r="B82" s="2">
        <v>13280000000</v>
      </c>
      <c r="C82" s="2">
        <v>9510000000</v>
      </c>
      <c r="D82" s="2">
        <v>10470000000</v>
      </c>
      <c r="E82" s="2">
        <v>9190000000</v>
      </c>
      <c r="F82" s="2">
        <v>6660000000</v>
      </c>
    </row>
    <row r="83" spans="1:6" x14ac:dyDescent="0.35">
      <c r="A83" s="4" t="s">
        <v>43</v>
      </c>
      <c r="B83" s="2">
        <v>18090000000</v>
      </c>
      <c r="C83" s="2">
        <v>3390000000</v>
      </c>
      <c r="D83" s="2">
        <v>3390000000</v>
      </c>
      <c r="E83" s="2">
        <v>5870000000</v>
      </c>
      <c r="F83" s="2">
        <v>20680000000</v>
      </c>
    </row>
    <row r="84" spans="1:6" x14ac:dyDescent="0.35">
      <c r="A84" s="4" t="s">
        <v>124</v>
      </c>
      <c r="B84" s="2">
        <v>18090000000</v>
      </c>
      <c r="C84" s="2">
        <v>3390000000</v>
      </c>
      <c r="D84" s="2">
        <v>3390000000</v>
      </c>
      <c r="E84" s="2">
        <v>5870000000</v>
      </c>
      <c r="F84" s="2">
        <v>20680000000</v>
      </c>
    </row>
    <row r="85" spans="1:6" x14ac:dyDescent="0.35">
      <c r="A85" s="4" t="s">
        <v>125</v>
      </c>
      <c r="B85" s="2">
        <v>18090000000</v>
      </c>
      <c r="C85" s="2">
        <v>3390000000</v>
      </c>
      <c r="D85" s="2">
        <v>3390000000</v>
      </c>
      <c r="E85" s="2">
        <v>5870000000</v>
      </c>
      <c r="F85" s="2">
        <v>20680000000</v>
      </c>
    </row>
    <row r="86" spans="1:6" x14ac:dyDescent="0.35">
      <c r="A86" s="4" t="s">
        <v>126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35">
      <c r="A87" s="4" t="s">
        <v>44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35">
      <c r="A88" s="4" t="s">
        <v>45</v>
      </c>
      <c r="B88" s="2">
        <v>4870000000</v>
      </c>
      <c r="C88" s="2">
        <v>1820000000</v>
      </c>
      <c r="D88" s="2">
        <v>3480000000</v>
      </c>
      <c r="E88" s="2">
        <v>2840000000</v>
      </c>
      <c r="F88" s="2">
        <v>2710000000</v>
      </c>
    </row>
    <row r="89" spans="1:6" x14ac:dyDescent="0.35">
      <c r="A89" s="4" t="s">
        <v>46</v>
      </c>
      <c r="B89" s="2">
        <v>710000000</v>
      </c>
      <c r="C89" s="2">
        <v>466000000</v>
      </c>
      <c r="D89" s="2">
        <v>-1350000000</v>
      </c>
      <c r="E89" s="2">
        <v>-821000000</v>
      </c>
      <c r="F89" s="2">
        <v>-1310000000</v>
      </c>
    </row>
    <row r="90" spans="1:6" x14ac:dyDescent="0.35">
      <c r="A90" s="4" t="s">
        <v>47</v>
      </c>
      <c r="B90" s="2">
        <v>710000000</v>
      </c>
      <c r="C90" s="2">
        <v>466000000</v>
      </c>
      <c r="D90" s="2">
        <v>3460000000</v>
      </c>
      <c r="E90" s="2">
        <v>3560000000</v>
      </c>
      <c r="F90" s="2">
        <v>2700000000</v>
      </c>
    </row>
    <row r="91" spans="1:6" x14ac:dyDescent="0.35">
      <c r="A91" s="4" t="s">
        <v>48</v>
      </c>
      <c r="B91" s="2">
        <v>0</v>
      </c>
      <c r="C91" s="2">
        <v>0</v>
      </c>
      <c r="D91" s="2">
        <v>4800000000</v>
      </c>
      <c r="E91" s="2">
        <v>4380000000</v>
      </c>
      <c r="F91" s="2">
        <v>4020000000</v>
      </c>
    </row>
    <row r="92" spans="1:6" x14ac:dyDescent="0.35">
      <c r="A92" s="4" t="s">
        <v>49</v>
      </c>
      <c r="B92" s="2">
        <v>3480000000</v>
      </c>
      <c r="C92" s="2">
        <v>2510000000</v>
      </c>
      <c r="D92" s="2">
        <v>1360000000</v>
      </c>
      <c r="E92" s="2">
        <v>1220000000</v>
      </c>
      <c r="F92" s="2">
        <v>1540000000</v>
      </c>
    </row>
    <row r="93" spans="1:6" x14ac:dyDescent="0.35">
      <c r="A93" s="4" t="s">
        <v>50</v>
      </c>
      <c r="B93" s="2">
        <v>3480000000</v>
      </c>
      <c r="C93" s="2">
        <v>2510000000</v>
      </c>
      <c r="D93" s="2">
        <v>1360000000</v>
      </c>
      <c r="E93" s="2">
        <v>1220000000</v>
      </c>
      <c r="F93" s="2">
        <v>1540000000</v>
      </c>
    </row>
    <row r="94" spans="1:6" x14ac:dyDescent="0.35">
      <c r="A94" s="4" t="s">
        <v>51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35">
      <c r="A95" s="4" t="s">
        <v>52</v>
      </c>
      <c r="B95" s="2">
        <v>40420000000</v>
      </c>
      <c r="C95" s="2">
        <v>17690000000</v>
      </c>
      <c r="D95" s="2">
        <v>22150000000</v>
      </c>
      <c r="E95" s="2">
        <v>22680000000</v>
      </c>
      <c r="F95" s="2">
        <v>34290000000</v>
      </c>
    </row>
    <row r="96" spans="1:6" x14ac:dyDescent="0.35">
      <c r="A96" s="4" t="s">
        <v>53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</row>
    <row r="97" spans="1:6" x14ac:dyDescent="0.35">
      <c r="A97" s="4" t="s">
        <v>54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35">
      <c r="A98" s="4" t="s">
        <v>35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5">
      <c r="A99" s="4" t="s">
        <v>36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35">
      <c r="A100" s="4" t="s">
        <v>55</v>
      </c>
      <c r="B100" s="2">
        <v>26720000000</v>
      </c>
      <c r="C100" s="2">
        <v>25170000000</v>
      </c>
      <c r="D100" s="2">
        <v>21530000000</v>
      </c>
      <c r="E100" s="2">
        <v>21210000000</v>
      </c>
      <c r="F100" s="2">
        <v>20540000000</v>
      </c>
    </row>
    <row r="101" spans="1:6" x14ac:dyDescent="0.35">
      <c r="A101" s="4" t="s">
        <v>56</v>
      </c>
      <c r="B101" s="2">
        <v>11760000000</v>
      </c>
      <c r="C101" s="2">
        <v>12050000000</v>
      </c>
      <c r="D101" s="2">
        <v>12380000000</v>
      </c>
      <c r="E101" s="2">
        <v>12730000000</v>
      </c>
      <c r="F101" s="2">
        <v>13030000000</v>
      </c>
    </row>
    <row r="102" spans="1:6" x14ac:dyDescent="0.35">
      <c r="A102" s="4" t="s">
        <v>57</v>
      </c>
      <c r="B102" s="2">
        <v>24150000000</v>
      </c>
      <c r="C102" s="2">
        <v>21980000000</v>
      </c>
      <c r="D102" s="2">
        <v>22870000000</v>
      </c>
      <c r="E102" s="2">
        <v>25760000000</v>
      </c>
      <c r="F102" s="2">
        <v>25570000000</v>
      </c>
    </row>
    <row r="103" spans="1:6" x14ac:dyDescent="0.35">
      <c r="A103" s="4" t="s">
        <v>58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35">
      <c r="A104" s="4" t="s">
        <v>59</v>
      </c>
      <c r="B104" s="2">
        <v>-79000000</v>
      </c>
      <c r="C104" s="2">
        <v>-718000000</v>
      </c>
      <c r="D104" s="2">
        <v>-2920000000</v>
      </c>
      <c r="E104" s="2">
        <v>-4830000000</v>
      </c>
      <c r="F104" s="2">
        <v>-4960000000</v>
      </c>
    </row>
    <row r="105" spans="1:6" x14ac:dyDescent="0.35">
      <c r="A105" s="4" t="s">
        <v>127</v>
      </c>
      <c r="B105" s="2">
        <v>31000000</v>
      </c>
      <c r="C105" s="2">
        <v>13000000</v>
      </c>
      <c r="D105" s="2">
        <v>1000000</v>
      </c>
      <c r="E105" s="2">
        <v>65000000</v>
      </c>
      <c r="F105" s="2">
        <v>-69000000</v>
      </c>
    </row>
    <row r="106" spans="1:6" x14ac:dyDescent="0.35">
      <c r="A106" s="4" t="s">
        <v>60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5">
      <c r="A107" s="4" t="s">
        <v>61</v>
      </c>
      <c r="B107" s="2">
        <v>-5590000000</v>
      </c>
      <c r="C107" s="2">
        <v>-6840000000</v>
      </c>
      <c r="D107" s="2">
        <v>-8680000000</v>
      </c>
      <c r="E107" s="2">
        <v>-10620000000</v>
      </c>
      <c r="F107" s="2">
        <v>-10790000000</v>
      </c>
    </row>
    <row r="108" spans="1:6" x14ac:dyDescent="0.35">
      <c r="A108" s="4" t="s">
        <v>62</v>
      </c>
      <c r="B108" s="2">
        <v>26720000000</v>
      </c>
      <c r="C108" s="2">
        <v>25170000000</v>
      </c>
      <c r="D108" s="2">
        <v>21530000000</v>
      </c>
      <c r="E108" s="2">
        <v>21210000000</v>
      </c>
      <c r="F108" s="2">
        <v>20540000000</v>
      </c>
    </row>
    <row r="109" spans="1:6" x14ac:dyDescent="0.35">
      <c r="A109" s="4" t="s">
        <v>63</v>
      </c>
      <c r="B109" s="2">
        <v>92000000</v>
      </c>
      <c r="C109" s="2">
        <v>960000000</v>
      </c>
      <c r="D109" s="2">
        <v>113000000</v>
      </c>
      <c r="E109" s="2">
        <v>115000000</v>
      </c>
      <c r="F109" s="2">
        <v>179000000</v>
      </c>
    </row>
    <row r="110" spans="1:6" x14ac:dyDescent="0.35">
      <c r="A110" s="4" t="s">
        <v>64</v>
      </c>
      <c r="B110" s="2">
        <v>26810000000</v>
      </c>
      <c r="C110" s="2">
        <v>25270000000</v>
      </c>
      <c r="D110" s="2">
        <v>21640000000</v>
      </c>
      <c r="E110" s="2">
        <v>21330000000</v>
      </c>
      <c r="F110" s="2">
        <v>20720000000</v>
      </c>
    </row>
    <row r="111" spans="1:6" x14ac:dyDescent="0.35">
      <c r="A111" s="4" t="s">
        <v>65</v>
      </c>
      <c r="B111" s="2">
        <v>67240000000</v>
      </c>
      <c r="C111" s="2">
        <v>42950000000</v>
      </c>
      <c r="D111" s="2">
        <v>43790000000</v>
      </c>
      <c r="E111" s="2">
        <v>44000000000</v>
      </c>
      <c r="F111" s="2">
        <v>55010000000</v>
      </c>
    </row>
    <row r="112" spans="1:6" x14ac:dyDescent="0.35">
      <c r="A112" s="1"/>
      <c r="B112" s="2"/>
      <c r="C112" s="2"/>
      <c r="D112" s="2"/>
      <c r="E112" s="2"/>
      <c r="F112" s="2"/>
    </row>
    <row r="113" spans="1:6" x14ac:dyDescent="0.35">
      <c r="A113" s="5" t="s">
        <v>66</v>
      </c>
      <c r="B113" s="2"/>
      <c r="C113" s="2"/>
      <c r="D113" s="2"/>
      <c r="E113" s="2"/>
      <c r="F113" s="2"/>
    </row>
    <row r="114" spans="1:6" x14ac:dyDescent="0.35">
      <c r="A114" s="1"/>
      <c r="B114" s="2"/>
      <c r="C114" s="2"/>
      <c r="D114" s="2"/>
      <c r="E114" s="2"/>
      <c r="F114" s="2"/>
    </row>
    <row r="115" spans="1:6" x14ac:dyDescent="0.35">
      <c r="A115" s="6" t="s">
        <v>153</v>
      </c>
      <c r="B115" s="2"/>
      <c r="C115" s="2"/>
      <c r="D115" s="2"/>
      <c r="E115" s="2"/>
      <c r="F115" s="2"/>
    </row>
    <row r="116" spans="1:6" x14ac:dyDescent="0.35">
      <c r="A116" s="4" t="s">
        <v>128</v>
      </c>
      <c r="B116" s="2">
        <v>5960000000</v>
      </c>
      <c r="C116" s="2">
        <v>2580000000</v>
      </c>
      <c r="D116" s="2">
        <v>2280000000</v>
      </c>
      <c r="E116" s="2">
        <v>4420000000</v>
      </c>
      <c r="F116" s="2">
        <v>1400000000</v>
      </c>
    </row>
    <row r="117" spans="1:6" x14ac:dyDescent="0.35">
      <c r="A117" s="4" t="s">
        <v>129</v>
      </c>
      <c r="B117" s="2">
        <v>2780000000</v>
      </c>
      <c r="C117" s="2">
        <v>1720000000</v>
      </c>
      <c r="D117" s="2">
        <v>1550000000</v>
      </c>
      <c r="E117" s="2">
        <v>1470000000</v>
      </c>
      <c r="F117" s="2">
        <v>1350000000</v>
      </c>
    </row>
    <row r="118" spans="1:6" x14ac:dyDescent="0.35">
      <c r="A118" s="4" t="s">
        <v>130</v>
      </c>
      <c r="B118" s="2">
        <v>1360000000</v>
      </c>
      <c r="C118" s="2">
        <v>928000000</v>
      </c>
      <c r="D118" s="2">
        <v>918000000</v>
      </c>
      <c r="E118" s="2">
        <v>871000000</v>
      </c>
      <c r="F118" s="2">
        <v>803000000</v>
      </c>
    </row>
    <row r="119" spans="1:6" x14ac:dyDescent="0.35">
      <c r="A119" s="4" t="s">
        <v>143</v>
      </c>
      <c r="B119" s="2">
        <v>1420000000</v>
      </c>
      <c r="C119" s="2">
        <v>791000000</v>
      </c>
      <c r="D119" s="2">
        <v>630000000</v>
      </c>
      <c r="E119" s="2">
        <v>601000000</v>
      </c>
      <c r="F119" s="2">
        <v>550000000</v>
      </c>
    </row>
    <row r="120" spans="1:6" x14ac:dyDescent="0.35">
      <c r="A120" s="4" t="s">
        <v>144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</row>
    <row r="121" spans="1:6" x14ac:dyDescent="0.35">
      <c r="A121" s="4" t="s">
        <v>46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</row>
    <row r="122" spans="1:6" x14ac:dyDescent="0.35">
      <c r="A122" s="4" t="s">
        <v>145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5">
      <c r="A123" s="4" t="s">
        <v>95</v>
      </c>
      <c r="B123" s="2">
        <v>2430000000</v>
      </c>
      <c r="C123" s="2">
        <v>266000000</v>
      </c>
      <c r="D123" s="2">
        <v>333000000</v>
      </c>
      <c r="E123" s="2">
        <v>-2770000000</v>
      </c>
      <c r="F123" s="2">
        <v>1990000000</v>
      </c>
    </row>
    <row r="124" spans="1:6" x14ac:dyDescent="0.35">
      <c r="A124" s="4" t="s">
        <v>68</v>
      </c>
      <c r="B124" s="2">
        <v>11170000000</v>
      </c>
      <c r="C124" s="2">
        <v>4560000000</v>
      </c>
      <c r="D124" s="2">
        <v>4170000000</v>
      </c>
      <c r="E124" s="2">
        <v>3120000000</v>
      </c>
      <c r="F124" s="2">
        <v>4740000000</v>
      </c>
    </row>
    <row r="125" spans="1:6" x14ac:dyDescent="0.35">
      <c r="A125" s="4" t="s">
        <v>69</v>
      </c>
      <c r="B125" s="2">
        <v>0</v>
      </c>
      <c r="C125" s="2">
        <v>0</v>
      </c>
      <c r="D125" s="2">
        <v>0</v>
      </c>
      <c r="E125" s="2">
        <v>0</v>
      </c>
      <c r="F125" s="2">
        <v>-25000000</v>
      </c>
    </row>
    <row r="126" spans="1:6" x14ac:dyDescent="0.35">
      <c r="A126" s="4" t="s">
        <v>146</v>
      </c>
      <c r="B126" s="2">
        <v>-1860000000</v>
      </c>
      <c r="C126" s="2">
        <v>-1240000000</v>
      </c>
      <c r="D126" s="2">
        <v>-490000000</v>
      </c>
      <c r="E126" s="2">
        <v>-156000000</v>
      </c>
      <c r="F126" s="2">
        <v>-1510000000</v>
      </c>
    </row>
    <row r="127" spans="1:6" x14ac:dyDescent="0.35">
      <c r="A127" s="4" t="s">
        <v>147</v>
      </c>
      <c r="B127" s="2">
        <v>36000000</v>
      </c>
      <c r="C127" s="2">
        <v>-113000000</v>
      </c>
      <c r="D127" s="2">
        <v>-195000000</v>
      </c>
      <c r="E127" s="2">
        <v>-171000000</v>
      </c>
      <c r="F127" s="2">
        <v>-177000000</v>
      </c>
    </row>
    <row r="128" spans="1:6" x14ac:dyDescent="0.35">
      <c r="A128" s="4" t="s">
        <v>148</v>
      </c>
      <c r="B128" s="2">
        <v>-134000000</v>
      </c>
      <c r="C128" s="2">
        <v>-436000000</v>
      </c>
      <c r="D128" s="2">
        <v>-225000000</v>
      </c>
      <c r="E128" s="2">
        <v>-742000000</v>
      </c>
      <c r="F128" s="2">
        <v>-652000000</v>
      </c>
    </row>
    <row r="129" spans="1:6" x14ac:dyDescent="0.35">
      <c r="A129" s="4" t="s">
        <v>149</v>
      </c>
      <c r="B129" s="2">
        <v>-35000000</v>
      </c>
      <c r="C129" s="2">
        <v>131000000</v>
      </c>
      <c r="D129" s="2">
        <v>30000000</v>
      </c>
      <c r="E129" s="2">
        <v>57000000</v>
      </c>
      <c r="F129" s="2">
        <v>113000000</v>
      </c>
    </row>
    <row r="130" spans="1:6" x14ac:dyDescent="0.35">
      <c r="A130" s="4" t="s">
        <v>70</v>
      </c>
      <c r="B130" s="2">
        <v>9310000000</v>
      </c>
      <c r="C130" s="2">
        <v>3320000000</v>
      </c>
      <c r="D130" s="2">
        <v>3680000000</v>
      </c>
      <c r="E130" s="2">
        <v>2970000000</v>
      </c>
      <c r="F130" s="2">
        <v>3200000000</v>
      </c>
    </row>
    <row r="131" spans="1:6" x14ac:dyDescent="0.35">
      <c r="A131" s="1"/>
      <c r="B131" s="2"/>
      <c r="C131" s="2"/>
      <c r="D131" s="2"/>
      <c r="E131" s="2"/>
      <c r="F131" s="2"/>
    </row>
    <row r="132" spans="1:6" x14ac:dyDescent="0.35">
      <c r="A132" s="6" t="s">
        <v>71</v>
      </c>
      <c r="B132" s="2"/>
      <c r="C132" s="2"/>
      <c r="D132" s="2"/>
      <c r="E132" s="2"/>
      <c r="F132" s="2"/>
    </row>
    <row r="133" spans="1:6" x14ac:dyDescent="0.35">
      <c r="A133" s="4" t="s">
        <v>150</v>
      </c>
      <c r="B133" s="2">
        <v>-1800000000</v>
      </c>
      <c r="C133" s="2">
        <v>-1150000000</v>
      </c>
      <c r="D133" s="2">
        <v>-1080000000</v>
      </c>
      <c r="E133" s="2">
        <v>-1110000000</v>
      </c>
      <c r="F133" s="2">
        <v>-1120000000</v>
      </c>
    </row>
    <row r="134" spans="1:6" x14ac:dyDescent="0.35">
      <c r="A134" s="4" t="s">
        <v>72</v>
      </c>
      <c r="B134" s="2">
        <v>-1800000000</v>
      </c>
      <c r="C134" s="2">
        <v>-1150000000</v>
      </c>
      <c r="D134" s="2">
        <v>-1080000000</v>
      </c>
      <c r="E134" s="2">
        <v>-1110000000</v>
      </c>
      <c r="F134" s="2">
        <v>-1120000000</v>
      </c>
    </row>
    <row r="135" spans="1:6" x14ac:dyDescent="0.35">
      <c r="A135" s="4" t="s">
        <v>73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</row>
    <row r="136" spans="1:6" x14ac:dyDescent="0.35">
      <c r="A136" s="4" t="s">
        <v>74</v>
      </c>
      <c r="B136" s="2">
        <v>-706000000</v>
      </c>
      <c r="C136" s="2">
        <v>-580000000</v>
      </c>
      <c r="D136" s="2">
        <v>-3320000000</v>
      </c>
      <c r="E136" s="2">
        <v>-235000000</v>
      </c>
      <c r="F136" s="2">
        <v>-80000000</v>
      </c>
    </row>
    <row r="137" spans="1:6" x14ac:dyDescent="0.35">
      <c r="A137" s="4" t="s">
        <v>75</v>
      </c>
      <c r="B137" s="2">
        <v>0</v>
      </c>
      <c r="C137" s="2">
        <v>0</v>
      </c>
      <c r="D137" s="2">
        <v>5000000</v>
      </c>
      <c r="E137" s="2">
        <v>230000000</v>
      </c>
      <c r="F137" s="2">
        <v>25000000</v>
      </c>
    </row>
    <row r="138" spans="1:6" x14ac:dyDescent="0.35">
      <c r="A138" s="4" t="s">
        <v>76</v>
      </c>
      <c r="B138" s="2">
        <v>-3060000000</v>
      </c>
      <c r="C138" s="2">
        <v>-2230000000</v>
      </c>
      <c r="D138" s="2">
        <v>4120000000</v>
      </c>
      <c r="E138" s="2">
        <v>1470000000</v>
      </c>
      <c r="F138" s="2">
        <v>886000000</v>
      </c>
    </row>
    <row r="139" spans="1:6" x14ac:dyDescent="0.35">
      <c r="A139" s="4" t="s">
        <v>77</v>
      </c>
      <c r="B139" s="2">
        <v>-12000000000</v>
      </c>
      <c r="C139" s="2">
        <v>-10060000000</v>
      </c>
      <c r="D139" s="2">
        <v>-1510000000</v>
      </c>
      <c r="E139" s="2">
        <v>-4930000000</v>
      </c>
      <c r="F139" s="2">
        <v>-2820000000</v>
      </c>
    </row>
    <row r="140" spans="1:6" x14ac:dyDescent="0.35">
      <c r="A140" s="4" t="s">
        <v>78</v>
      </c>
      <c r="B140" s="2">
        <v>8940000000</v>
      </c>
      <c r="C140" s="2">
        <v>7840000000</v>
      </c>
      <c r="D140" s="2">
        <v>5620000000</v>
      </c>
      <c r="E140" s="2">
        <v>6400000000</v>
      </c>
      <c r="F140" s="2">
        <v>3710000000</v>
      </c>
    </row>
    <row r="141" spans="1:6" x14ac:dyDescent="0.35">
      <c r="A141" s="4" t="s">
        <v>79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</row>
    <row r="142" spans="1:6" x14ac:dyDescent="0.35">
      <c r="A142" s="4" t="s">
        <v>80</v>
      </c>
      <c r="B142" s="2">
        <v>3000000</v>
      </c>
      <c r="C142" s="2">
        <v>21000000</v>
      </c>
      <c r="D142" s="2">
        <v>70000000</v>
      </c>
      <c r="E142" s="2">
        <v>52000000</v>
      </c>
      <c r="F142" s="2">
        <v>42000000</v>
      </c>
    </row>
    <row r="143" spans="1:6" x14ac:dyDescent="0.35">
      <c r="A143" s="4" t="s">
        <v>81</v>
      </c>
      <c r="B143" s="2">
        <v>-5560000000</v>
      </c>
      <c r="C143" s="2">
        <v>-3930000000</v>
      </c>
      <c r="D143" s="2">
        <v>-202000000</v>
      </c>
      <c r="E143" s="2">
        <v>406000000</v>
      </c>
      <c r="F143" s="2">
        <v>-248000000</v>
      </c>
    </row>
    <row r="144" spans="1:6" x14ac:dyDescent="0.35">
      <c r="A144" s="1"/>
      <c r="B144" s="2"/>
      <c r="C144" s="2"/>
      <c r="D144" s="2"/>
      <c r="E144" s="2"/>
      <c r="F144" s="2"/>
    </row>
    <row r="145" spans="1:6" x14ac:dyDescent="0.35">
      <c r="A145" s="6" t="s">
        <v>82</v>
      </c>
      <c r="B145" s="2"/>
      <c r="C145" s="2"/>
      <c r="D145" s="2"/>
      <c r="E145" s="2"/>
      <c r="F145" s="2"/>
    </row>
    <row r="146" spans="1:6" x14ac:dyDescent="0.35">
      <c r="A146" s="4" t="s">
        <v>151</v>
      </c>
      <c r="B146" s="2">
        <v>-3180000000</v>
      </c>
      <c r="C146" s="2">
        <v>-882000000</v>
      </c>
      <c r="D146" s="2">
        <v>-1340000000</v>
      </c>
      <c r="E146" s="2">
        <v>-1440000000</v>
      </c>
      <c r="F146" s="2">
        <v>-1540000000</v>
      </c>
    </row>
    <row r="147" spans="1:6" x14ac:dyDescent="0.35">
      <c r="A147" s="4" t="s">
        <v>83</v>
      </c>
      <c r="B147" s="2">
        <v>-3180000000</v>
      </c>
      <c r="C147" s="2">
        <v>-882000000</v>
      </c>
      <c r="D147" s="2">
        <v>-1340000000</v>
      </c>
      <c r="E147" s="2">
        <v>-1440000000</v>
      </c>
      <c r="F147" s="2">
        <v>-1540000000</v>
      </c>
    </row>
    <row r="148" spans="1:6" x14ac:dyDescent="0.35">
      <c r="A148" s="4" t="s">
        <v>84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</row>
    <row r="149" spans="1:6" x14ac:dyDescent="0.35">
      <c r="A149" s="4" t="s">
        <v>85</v>
      </c>
      <c r="B149" s="2">
        <v>-514000000</v>
      </c>
      <c r="C149" s="2">
        <v>-1210000000</v>
      </c>
      <c r="D149" s="2">
        <v>-1770000000</v>
      </c>
      <c r="E149" s="2">
        <v>-1920000000</v>
      </c>
      <c r="F149" s="2">
        <v>-274000000</v>
      </c>
    </row>
    <row r="150" spans="1:6" x14ac:dyDescent="0.35">
      <c r="A150" s="4" t="s">
        <v>86</v>
      </c>
      <c r="B150" s="2">
        <v>-2360000000</v>
      </c>
      <c r="C150" s="2">
        <v>-1610000000</v>
      </c>
      <c r="D150" s="2">
        <v>-2200000000</v>
      </c>
      <c r="E150" s="2">
        <v>-2240000000</v>
      </c>
      <c r="F150" s="2">
        <v>-5220000000</v>
      </c>
    </row>
    <row r="151" spans="1:6" x14ac:dyDescent="0.35">
      <c r="A151" s="4" t="s">
        <v>87</v>
      </c>
      <c r="B151" s="2">
        <v>1850000000</v>
      </c>
      <c r="C151" s="2">
        <v>395000000</v>
      </c>
      <c r="D151" s="2">
        <v>429000000</v>
      </c>
      <c r="E151" s="2">
        <v>314000000</v>
      </c>
      <c r="F151" s="2">
        <v>248000000</v>
      </c>
    </row>
    <row r="152" spans="1:6" x14ac:dyDescent="0.35">
      <c r="A152" s="4" t="s">
        <v>88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</row>
    <row r="153" spans="1:6" x14ac:dyDescent="0.35">
      <c r="A153" s="4" t="s">
        <v>89</v>
      </c>
      <c r="B153" s="2">
        <v>1850000000</v>
      </c>
      <c r="C153" s="2">
        <v>395000000</v>
      </c>
      <c r="D153" s="2">
        <v>429000000</v>
      </c>
      <c r="E153" s="2">
        <v>314000000</v>
      </c>
      <c r="F153" s="2">
        <v>248000000</v>
      </c>
    </row>
    <row r="154" spans="1:6" x14ac:dyDescent="0.35">
      <c r="A154" s="4" t="s">
        <v>90</v>
      </c>
      <c r="B154" s="2">
        <v>4410000000</v>
      </c>
      <c r="C154" s="2">
        <v>1790000000</v>
      </c>
      <c r="D154" s="2">
        <v>766000000</v>
      </c>
      <c r="E154" s="2">
        <v>1150000000</v>
      </c>
      <c r="F154" s="2">
        <v>13160000000</v>
      </c>
    </row>
    <row r="155" spans="1:6" x14ac:dyDescent="0.35">
      <c r="A155" s="4" t="s">
        <v>91</v>
      </c>
      <c r="B155" s="2">
        <v>784000000</v>
      </c>
      <c r="C155" s="2">
        <v>2090000000</v>
      </c>
      <c r="D155" s="2">
        <v>1340000000</v>
      </c>
      <c r="E155" s="2">
        <v>-1280000000</v>
      </c>
      <c r="F155" s="2">
        <v>-1770000000</v>
      </c>
    </row>
    <row r="156" spans="1:6" x14ac:dyDescent="0.35">
      <c r="A156" s="4" t="s">
        <v>92</v>
      </c>
      <c r="B156" s="2">
        <v>3630000000</v>
      </c>
      <c r="C156" s="2">
        <v>-294000000</v>
      </c>
      <c r="D156" s="2">
        <v>-577000000</v>
      </c>
      <c r="E156" s="2">
        <v>2430000000</v>
      </c>
      <c r="F156" s="2">
        <v>14920000000</v>
      </c>
    </row>
    <row r="157" spans="1:6" x14ac:dyDescent="0.35">
      <c r="A157" s="4" t="s">
        <v>93</v>
      </c>
      <c r="B157" s="2">
        <v>14700000000</v>
      </c>
      <c r="C157" s="2">
        <v>9000000</v>
      </c>
      <c r="D157" s="2">
        <v>0</v>
      </c>
      <c r="E157" s="2">
        <v>2490000000</v>
      </c>
      <c r="F157" s="2">
        <v>14930000000</v>
      </c>
    </row>
    <row r="158" spans="1:6" x14ac:dyDescent="0.35">
      <c r="A158" s="4" t="s">
        <v>94</v>
      </c>
      <c r="B158" s="2">
        <v>-11070000000</v>
      </c>
      <c r="C158" s="2">
        <v>-303000000</v>
      </c>
      <c r="D158" s="2">
        <v>-577000000</v>
      </c>
      <c r="E158" s="2">
        <v>-57000000</v>
      </c>
      <c r="F158" s="2">
        <v>-12000000</v>
      </c>
    </row>
    <row r="159" spans="1:6" x14ac:dyDescent="0.35">
      <c r="A159" s="4" t="s">
        <v>95</v>
      </c>
      <c r="B159" s="2">
        <v>-521000000</v>
      </c>
      <c r="C159" s="2">
        <v>-6400000000</v>
      </c>
      <c r="D159" s="2">
        <v>-400000000</v>
      </c>
      <c r="E159" s="2">
        <v>-17000000</v>
      </c>
      <c r="F159" s="2">
        <v>-195000000</v>
      </c>
    </row>
    <row r="160" spans="1:6" x14ac:dyDescent="0.35">
      <c r="A160" s="4" t="s">
        <v>79</v>
      </c>
      <c r="B160" s="2">
        <v>-521000000</v>
      </c>
      <c r="C160" s="2">
        <v>-6400000000</v>
      </c>
      <c r="D160" s="2">
        <v>-400000000</v>
      </c>
      <c r="E160" s="2">
        <v>-17000000</v>
      </c>
      <c r="F160" s="2">
        <v>-195000000</v>
      </c>
    </row>
    <row r="161" spans="1:6" x14ac:dyDescent="0.35">
      <c r="A161" s="4" t="s">
        <v>80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</row>
    <row r="162" spans="1:6" x14ac:dyDescent="0.35">
      <c r="A162" s="4" t="s">
        <v>96</v>
      </c>
      <c r="B162" s="2">
        <v>195000000</v>
      </c>
      <c r="C162" s="2">
        <v>-6700000000</v>
      </c>
      <c r="D162" s="2">
        <v>-2740000000</v>
      </c>
      <c r="E162" s="2">
        <v>-2240000000</v>
      </c>
      <c r="F162" s="2">
        <v>11150000000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opLeftCell="O1" workbookViewId="0">
      <selection activeCell="A7" sqref="A7:AF11"/>
    </sheetView>
  </sheetViews>
  <sheetFormatPr defaultRowHeight="14.5" x14ac:dyDescent="0.35"/>
  <sheetData>
    <row r="1" spans="1:32" x14ac:dyDescent="0.35">
      <c r="A1" s="6" t="s">
        <v>31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35">
      <c r="A2" s="6">
        <v>2012</v>
      </c>
      <c r="B2" s="2">
        <v>21490000000</v>
      </c>
      <c r="C2" s="2">
        <v>10640000000</v>
      </c>
      <c r="D2" s="2">
        <v>7860000000</v>
      </c>
      <c r="E2" s="2">
        <v>2780000000</v>
      </c>
      <c r="F2" s="2">
        <v>1360000000</v>
      </c>
      <c r="G2" s="2">
        <v>1420000000</v>
      </c>
      <c r="H2" s="2">
        <v>10850000000</v>
      </c>
      <c r="I2" s="2">
        <v>8850000000</v>
      </c>
      <c r="J2" s="2">
        <v>1540000000</v>
      </c>
      <c r="K2" s="2">
        <v>7300000000</v>
      </c>
      <c r="L2" s="2">
        <v>0</v>
      </c>
      <c r="M2" s="2">
        <v>1580000000</v>
      </c>
      <c r="N2" s="2">
        <v>-1580000000</v>
      </c>
      <c r="O2" s="2">
        <v>226000000</v>
      </c>
      <c r="P2" s="2">
        <v>59000000</v>
      </c>
      <c r="Q2" s="2">
        <v>0</v>
      </c>
      <c r="R2" s="2">
        <v>409000000</v>
      </c>
      <c r="S2" s="2">
        <v>422000000</v>
      </c>
      <c r="T2" s="2">
        <v>13000000</v>
      </c>
      <c r="U2" s="2">
        <v>305000000</v>
      </c>
      <c r="V2" s="2">
        <v>-274000000</v>
      </c>
      <c r="W2" s="2">
        <v>-21000000</v>
      </c>
      <c r="X2" s="2">
        <v>979000000</v>
      </c>
      <c r="Y2" s="2">
        <v>-572000000</v>
      </c>
      <c r="Z2" s="2">
        <v>-660000000</v>
      </c>
      <c r="AA2" s="2">
        <v>0</v>
      </c>
      <c r="AB2" s="2">
        <v>0</v>
      </c>
      <c r="AC2" s="2">
        <v>-46000000</v>
      </c>
      <c r="AD2" s="2">
        <v>533000000</v>
      </c>
      <c r="AE2" s="2">
        <v>0</v>
      </c>
      <c r="AF2" s="2">
        <v>533000000</v>
      </c>
    </row>
    <row r="3" spans="1:32" x14ac:dyDescent="0.35">
      <c r="A3" s="6">
        <v>2013</v>
      </c>
      <c r="B3" s="2">
        <v>19660000000</v>
      </c>
      <c r="C3" s="2">
        <v>9800000000</v>
      </c>
      <c r="D3" s="2">
        <v>8080000000</v>
      </c>
      <c r="E3" s="2">
        <v>1720000000</v>
      </c>
      <c r="F3" s="2">
        <v>928000000</v>
      </c>
      <c r="G3" s="2">
        <v>791000000</v>
      </c>
      <c r="H3" s="2">
        <v>9860000000</v>
      </c>
      <c r="I3" s="2">
        <v>7710000000</v>
      </c>
      <c r="J3" s="2">
        <v>1370000000</v>
      </c>
      <c r="K3" s="2">
        <v>6340000000</v>
      </c>
      <c r="L3" s="2">
        <v>0</v>
      </c>
      <c r="M3" s="2">
        <v>57000000</v>
      </c>
      <c r="N3" s="2">
        <v>-57000000</v>
      </c>
      <c r="O3" s="2">
        <v>-68000000</v>
      </c>
      <c r="P3" s="2">
        <v>67000000</v>
      </c>
      <c r="Q3" s="2">
        <v>0</v>
      </c>
      <c r="R3" s="2">
        <v>47000000</v>
      </c>
      <c r="S3" s="2">
        <v>62000000</v>
      </c>
      <c r="T3" s="2">
        <v>15000000</v>
      </c>
      <c r="U3" s="2">
        <v>2040000000</v>
      </c>
      <c r="V3" s="2">
        <v>53000000</v>
      </c>
      <c r="W3" s="2">
        <v>4000000</v>
      </c>
      <c r="X3" s="2">
        <v>482000000</v>
      </c>
      <c r="Y3" s="2">
        <v>-308000000</v>
      </c>
      <c r="Z3" s="2">
        <v>-125000000</v>
      </c>
      <c r="AA3" s="2">
        <v>0</v>
      </c>
      <c r="AB3" s="2">
        <v>0</v>
      </c>
      <c r="AC3" s="2">
        <v>-18000000</v>
      </c>
      <c r="AD3" s="2">
        <v>1970000000</v>
      </c>
      <c r="AE3" s="2">
        <v>0</v>
      </c>
      <c r="AF3" s="2">
        <v>1970000000</v>
      </c>
    </row>
    <row r="4" spans="1:32" x14ac:dyDescent="0.35">
      <c r="A4" s="6">
        <v>2014</v>
      </c>
      <c r="B4" s="2">
        <v>20250000000</v>
      </c>
      <c r="C4" s="2">
        <v>9760000000</v>
      </c>
      <c r="D4" s="2">
        <v>8280000000</v>
      </c>
      <c r="E4" s="2">
        <v>1470000000</v>
      </c>
      <c r="F4" s="2">
        <v>918000000</v>
      </c>
      <c r="G4" s="2">
        <v>555000000</v>
      </c>
      <c r="H4" s="2">
        <v>10490000000</v>
      </c>
      <c r="I4" s="2">
        <v>7570000000</v>
      </c>
      <c r="J4" s="2">
        <v>1290000000</v>
      </c>
      <c r="K4" s="2">
        <v>6290000000</v>
      </c>
      <c r="L4" s="2">
        <v>0</v>
      </c>
      <c r="M4" s="2">
        <v>346000000</v>
      </c>
      <c r="N4" s="2">
        <v>-346000000</v>
      </c>
      <c r="O4" s="2">
        <v>35000000</v>
      </c>
      <c r="P4" s="2">
        <v>77000000</v>
      </c>
      <c r="Q4" s="2">
        <v>0</v>
      </c>
      <c r="R4" s="2">
        <v>164000000</v>
      </c>
      <c r="S4" s="2">
        <v>177000000</v>
      </c>
      <c r="T4" s="2">
        <v>13000000</v>
      </c>
      <c r="U4" s="2">
        <v>2520000000</v>
      </c>
      <c r="V4" s="2">
        <v>797000000</v>
      </c>
      <c r="W4" s="2">
        <v>27000000</v>
      </c>
      <c r="X4" s="2">
        <v>468000000</v>
      </c>
      <c r="Y4" s="2">
        <v>298000000</v>
      </c>
      <c r="Z4" s="2">
        <v>4000000</v>
      </c>
      <c r="AA4" s="2">
        <v>0</v>
      </c>
      <c r="AB4" s="2">
        <v>0</v>
      </c>
      <c r="AC4" s="2">
        <v>-11000000</v>
      </c>
      <c r="AD4" s="2">
        <v>1710000000</v>
      </c>
      <c r="AE4" s="2">
        <v>0</v>
      </c>
      <c r="AF4" s="2">
        <v>1710000000</v>
      </c>
    </row>
    <row r="5" spans="1:32" x14ac:dyDescent="0.35">
      <c r="A5" s="6">
        <v>2015</v>
      </c>
      <c r="B5" s="2">
        <v>20410000000</v>
      </c>
      <c r="C5" s="2">
        <v>9450000000</v>
      </c>
      <c r="D5" s="2">
        <v>7970000000</v>
      </c>
      <c r="E5" s="2">
        <v>1470000000</v>
      </c>
      <c r="F5" s="2">
        <v>871000000</v>
      </c>
      <c r="G5" s="2">
        <v>601000000</v>
      </c>
      <c r="H5" s="2">
        <v>10960000000</v>
      </c>
      <c r="I5" s="2">
        <v>8010000000</v>
      </c>
      <c r="J5" s="2">
        <v>1370000000</v>
      </c>
      <c r="K5" s="2">
        <v>6640000000</v>
      </c>
      <c r="L5" s="2">
        <v>0</v>
      </c>
      <c r="M5" s="2">
        <v>127000000</v>
      </c>
      <c r="N5" s="2">
        <v>2820000000</v>
      </c>
      <c r="O5" s="2">
        <v>434000000</v>
      </c>
      <c r="P5" s="2">
        <v>105000000</v>
      </c>
      <c r="Q5" s="2">
        <v>0</v>
      </c>
      <c r="R5" s="2">
        <v>178000000</v>
      </c>
      <c r="S5" s="2">
        <v>193000000</v>
      </c>
      <c r="T5" s="2">
        <v>15000000</v>
      </c>
      <c r="U5" s="2">
        <v>3180000000</v>
      </c>
      <c r="V5" s="2">
        <v>577000000</v>
      </c>
      <c r="W5" s="2">
        <v>64000000</v>
      </c>
      <c r="X5" s="2">
        <v>220000000</v>
      </c>
      <c r="Y5" s="2">
        <v>313000000</v>
      </c>
      <c r="Z5" s="2">
        <v>-20000000</v>
      </c>
      <c r="AA5" s="2">
        <v>0</v>
      </c>
      <c r="AB5" s="2">
        <v>0</v>
      </c>
      <c r="AC5" s="2">
        <v>-20000000</v>
      </c>
      <c r="AD5" s="2">
        <v>2590000000</v>
      </c>
      <c r="AE5" s="2">
        <v>0</v>
      </c>
      <c r="AF5" s="2">
        <v>2590000000</v>
      </c>
    </row>
    <row r="6" spans="1:32" x14ac:dyDescent="0.35">
      <c r="A6" s="6">
        <v>2016</v>
      </c>
      <c r="B6" s="2">
        <v>20850000000</v>
      </c>
      <c r="C6" s="2">
        <v>9610000000</v>
      </c>
      <c r="D6" s="2">
        <v>8260000000</v>
      </c>
      <c r="E6" s="2">
        <v>1350000000</v>
      </c>
      <c r="F6" s="2">
        <v>803000000</v>
      </c>
      <c r="G6" s="2">
        <v>550000000</v>
      </c>
      <c r="H6" s="2">
        <v>11240000000</v>
      </c>
      <c r="I6" s="2">
        <v>8000000000</v>
      </c>
      <c r="J6" s="2">
        <v>1360000000</v>
      </c>
      <c r="K6" s="2">
        <v>6640000000</v>
      </c>
      <c r="L6" s="2">
        <v>0</v>
      </c>
      <c r="M6" s="2">
        <v>112000000</v>
      </c>
      <c r="N6" s="2">
        <v>3140000000</v>
      </c>
      <c r="O6" s="2">
        <v>-1520000000</v>
      </c>
      <c r="P6" s="2">
        <v>99000000</v>
      </c>
      <c r="Q6" s="2">
        <v>0</v>
      </c>
      <c r="R6" s="2">
        <v>304000000</v>
      </c>
      <c r="S6" s="2">
        <v>326000000</v>
      </c>
      <c r="T6" s="2">
        <v>22000000</v>
      </c>
      <c r="U6" s="2">
        <v>1410000000</v>
      </c>
      <c r="V6" s="2">
        <v>350000000</v>
      </c>
      <c r="W6" s="2">
        <v>71000000</v>
      </c>
      <c r="X6" s="2">
        <v>406000000</v>
      </c>
      <c r="Y6" s="2">
        <v>-147000000</v>
      </c>
      <c r="Z6" s="2">
        <v>20000000</v>
      </c>
      <c r="AA6" s="2">
        <v>0</v>
      </c>
      <c r="AB6" s="2">
        <v>0</v>
      </c>
      <c r="AC6" s="2">
        <v>-7000000</v>
      </c>
      <c r="AD6" s="2">
        <v>1060000000</v>
      </c>
      <c r="AE6" s="2">
        <v>0</v>
      </c>
      <c r="AF6" s="2">
        <v>1060000000</v>
      </c>
    </row>
    <row r="7" spans="1:32" x14ac:dyDescent="0.35">
      <c r="A7" s="3" t="s">
        <v>166</v>
      </c>
      <c r="B7" s="7">
        <f t="shared" ref="B7:AF7" si="0">AVERAGE(B2:B6)</f>
        <v>20532000000</v>
      </c>
      <c r="C7" s="7">
        <f t="shared" si="0"/>
        <v>9852000000</v>
      </c>
      <c r="D7" s="7">
        <f t="shared" si="0"/>
        <v>8090000000</v>
      </c>
      <c r="E7" s="7">
        <f t="shared" si="0"/>
        <v>1758000000</v>
      </c>
      <c r="F7" s="7">
        <f t="shared" si="0"/>
        <v>976000000</v>
      </c>
      <c r="G7" s="7">
        <f t="shared" si="0"/>
        <v>783400000</v>
      </c>
      <c r="H7" s="7">
        <f t="shared" si="0"/>
        <v>10680000000</v>
      </c>
      <c r="I7" s="7">
        <f t="shared" si="0"/>
        <v>8028000000</v>
      </c>
      <c r="J7" s="7">
        <f t="shared" si="0"/>
        <v>1386000000</v>
      </c>
      <c r="K7" s="7">
        <f t="shared" si="0"/>
        <v>6642000000</v>
      </c>
      <c r="L7" s="7">
        <f t="shared" si="0"/>
        <v>0</v>
      </c>
      <c r="M7" s="7">
        <f t="shared" si="0"/>
        <v>444400000</v>
      </c>
      <c r="N7" s="7">
        <f t="shared" si="0"/>
        <v>795400000</v>
      </c>
      <c r="O7" s="7">
        <f t="shared" si="0"/>
        <v>-178600000</v>
      </c>
      <c r="P7" s="7">
        <f t="shared" si="0"/>
        <v>81400000</v>
      </c>
      <c r="Q7" s="7">
        <f t="shared" si="0"/>
        <v>0</v>
      </c>
      <c r="R7" s="7">
        <f t="shared" si="0"/>
        <v>220400000</v>
      </c>
      <c r="S7" s="7">
        <f t="shared" si="0"/>
        <v>236000000</v>
      </c>
      <c r="T7" s="7">
        <f t="shared" si="0"/>
        <v>15600000</v>
      </c>
      <c r="U7" s="7">
        <f t="shared" si="0"/>
        <v>1891000000</v>
      </c>
      <c r="V7" s="7">
        <f t="shared" si="0"/>
        <v>300600000</v>
      </c>
      <c r="W7" s="7">
        <f t="shared" si="0"/>
        <v>29000000</v>
      </c>
      <c r="X7" s="7">
        <f t="shared" si="0"/>
        <v>511000000</v>
      </c>
      <c r="Y7" s="7">
        <f t="shared" si="0"/>
        <v>-83200000</v>
      </c>
      <c r="Z7" s="7">
        <f t="shared" si="0"/>
        <v>-156200000</v>
      </c>
      <c r="AA7" s="7">
        <f t="shared" si="0"/>
        <v>0</v>
      </c>
      <c r="AB7" s="7">
        <f t="shared" si="0"/>
        <v>0</v>
      </c>
      <c r="AC7" s="7">
        <f t="shared" si="0"/>
        <v>-20400000</v>
      </c>
      <c r="AD7" s="7">
        <f t="shared" si="0"/>
        <v>1572600000</v>
      </c>
      <c r="AE7" s="7">
        <f t="shared" si="0"/>
        <v>0</v>
      </c>
      <c r="AF7" s="7">
        <f t="shared" si="0"/>
        <v>1572600000</v>
      </c>
    </row>
    <row r="8" spans="1:32" x14ac:dyDescent="0.35">
      <c r="A8" s="3" t="s">
        <v>167</v>
      </c>
      <c r="B8" s="3">
        <f>VAR(B2:B6)</f>
        <v>4.6842E+17</v>
      </c>
      <c r="C8" s="3">
        <f t="shared" ref="C8:AF8" si="1">VAR(C2:C6)</f>
        <v>2.1307E+17</v>
      </c>
      <c r="D8" s="3">
        <f t="shared" si="1"/>
        <v>3.31E+16</v>
      </c>
      <c r="E8" s="3">
        <f t="shared" si="1"/>
        <v>3.4457E+17</v>
      </c>
      <c r="F8" s="3">
        <f t="shared" si="1"/>
        <v>4.85195E+16</v>
      </c>
      <c r="G8" s="3">
        <f t="shared" si="1"/>
        <v>1.363073E+17</v>
      </c>
      <c r="H8" s="3">
        <f t="shared" si="1"/>
        <v>2.8235E+17</v>
      </c>
      <c r="I8" s="3">
        <f t="shared" si="1"/>
        <v>2.4692E+17</v>
      </c>
      <c r="J8" s="3">
        <f t="shared" si="1"/>
        <v>8530000000000000</v>
      </c>
      <c r="K8" s="3">
        <f t="shared" si="1"/>
        <v>1.6202E+17</v>
      </c>
      <c r="L8" s="3">
        <f t="shared" si="1"/>
        <v>0</v>
      </c>
      <c r="M8" s="3">
        <f t="shared" si="1"/>
        <v>4.151453E+17</v>
      </c>
      <c r="N8" s="3">
        <f t="shared" si="1"/>
        <v>4.3170148E+18</v>
      </c>
      <c r="O8" s="3">
        <f t="shared" si="1"/>
        <v>5.990478E+17</v>
      </c>
      <c r="P8" s="3">
        <f t="shared" si="1"/>
        <v>398800000000000</v>
      </c>
      <c r="Q8" s="3">
        <f t="shared" si="1"/>
        <v>0</v>
      </c>
      <c r="R8" s="3">
        <f t="shared" si="1"/>
        <v>1.94013E+16</v>
      </c>
      <c r="S8" s="3">
        <f t="shared" si="1"/>
        <v>1.95755E+16</v>
      </c>
      <c r="T8" s="3">
        <f t="shared" si="1"/>
        <v>13800000000000</v>
      </c>
      <c r="U8" s="3">
        <f t="shared" si="1"/>
        <v>1.20653E+18</v>
      </c>
      <c r="V8" s="3">
        <f t="shared" si="1"/>
        <v>1.791803E+17</v>
      </c>
      <c r="W8" s="3">
        <f t="shared" si="1"/>
        <v>1529500000000000</v>
      </c>
      <c r="X8" s="3">
        <f t="shared" si="1"/>
        <v>7.9355E+16</v>
      </c>
      <c r="Y8" s="3">
        <f t="shared" si="1"/>
        <v>1.489547E+17</v>
      </c>
      <c r="Z8" s="3">
        <f t="shared" si="1"/>
        <v>8.25122E+16</v>
      </c>
      <c r="AA8" s="3">
        <f t="shared" si="1"/>
        <v>0</v>
      </c>
      <c r="AB8" s="3">
        <f t="shared" si="1"/>
        <v>0</v>
      </c>
      <c r="AC8" s="3">
        <f t="shared" si="1"/>
        <v>232300000000000</v>
      </c>
      <c r="AD8" s="3">
        <f t="shared" si="1"/>
        <v>6.388588E+17</v>
      </c>
      <c r="AE8" s="3">
        <f t="shared" si="1"/>
        <v>0</v>
      </c>
      <c r="AF8" s="3">
        <f t="shared" si="1"/>
        <v>6.388588E+17</v>
      </c>
    </row>
    <row r="9" spans="1:32" x14ac:dyDescent="0.35">
      <c r="A9" s="3" t="s">
        <v>168</v>
      </c>
      <c r="B9" s="3">
        <f>_xlfn.STDEV.P(B2:B6)</f>
        <v>612156842.64737248</v>
      </c>
      <c r="C9" s="3">
        <f t="shared" ref="C9:AF9" si="2">_xlfn.STDEV.P(C2:C6)</f>
        <v>412863173.46065152</v>
      </c>
      <c r="D9" s="3">
        <f t="shared" si="2"/>
        <v>162726764.85446393</v>
      </c>
      <c r="E9" s="3">
        <f t="shared" si="2"/>
        <v>525029522.97942257</v>
      </c>
      <c r="F9" s="3">
        <f t="shared" si="2"/>
        <v>197016750.55690062</v>
      </c>
      <c r="G9" s="3">
        <f t="shared" si="2"/>
        <v>330220895.76524377</v>
      </c>
      <c r="H9" s="3">
        <f t="shared" si="2"/>
        <v>475268345.25349993</v>
      </c>
      <c r="I9" s="3">
        <f t="shared" si="2"/>
        <v>444450222.18466717</v>
      </c>
      <c r="J9" s="3">
        <f t="shared" si="2"/>
        <v>82607505.712253526</v>
      </c>
      <c r="K9" s="3">
        <f t="shared" si="2"/>
        <v>360022221.53639352</v>
      </c>
      <c r="L9" s="3">
        <f t="shared" si="2"/>
        <v>0</v>
      </c>
      <c r="M9" s="3">
        <f t="shared" si="2"/>
        <v>576295271.54055321</v>
      </c>
      <c r="N9" s="3">
        <f t="shared" si="2"/>
        <v>1858389582.4073057</v>
      </c>
      <c r="O9" s="3">
        <f t="shared" si="2"/>
        <v>692270351.81350935</v>
      </c>
      <c r="P9" s="3">
        <f t="shared" si="2"/>
        <v>17861690.849412885</v>
      </c>
      <c r="Q9" s="3">
        <f t="shared" si="2"/>
        <v>0</v>
      </c>
      <c r="R9" s="3">
        <f t="shared" si="2"/>
        <v>124583465.99769971</v>
      </c>
      <c r="S9" s="3">
        <f t="shared" si="2"/>
        <v>125141519.88848466</v>
      </c>
      <c r="T9" s="3">
        <f t="shared" si="2"/>
        <v>3322649.5451672301</v>
      </c>
      <c r="U9" s="3">
        <f t="shared" si="2"/>
        <v>982458141.60197175</v>
      </c>
      <c r="V9" s="3">
        <f t="shared" si="2"/>
        <v>378608293.62284184</v>
      </c>
      <c r="W9" s="3">
        <f t="shared" si="2"/>
        <v>34979994.282446645</v>
      </c>
      <c r="X9" s="3">
        <f t="shared" si="2"/>
        <v>251960314.33541274</v>
      </c>
      <c r="Y9" s="3">
        <f t="shared" si="2"/>
        <v>345201042.8721211</v>
      </c>
      <c r="Z9" s="3">
        <f t="shared" si="2"/>
        <v>256923646.2453388</v>
      </c>
      <c r="AA9" s="3">
        <f t="shared" si="2"/>
        <v>0</v>
      </c>
      <c r="AB9" s="3">
        <f t="shared" si="2"/>
        <v>0</v>
      </c>
      <c r="AC9" s="3">
        <f t="shared" si="2"/>
        <v>13632314.550361577</v>
      </c>
      <c r="AD9" s="3">
        <f t="shared" si="2"/>
        <v>714903517.96588612</v>
      </c>
      <c r="AE9" s="3">
        <f t="shared" si="2"/>
        <v>0</v>
      </c>
      <c r="AF9" s="3">
        <f t="shared" si="2"/>
        <v>714903517.96588612</v>
      </c>
    </row>
    <row r="10" spans="1:32" x14ac:dyDescent="0.35">
      <c r="A10" s="3" t="s">
        <v>169</v>
      </c>
      <c r="B10" s="7">
        <f>MIN(B2:B6)</f>
        <v>19660000000</v>
      </c>
      <c r="C10" s="7">
        <f t="shared" ref="C10:AF10" si="3">MIN(C2:C6)</f>
        <v>9450000000</v>
      </c>
      <c r="D10" s="7">
        <f t="shared" si="3"/>
        <v>7860000000</v>
      </c>
      <c r="E10" s="7">
        <f t="shared" si="3"/>
        <v>1350000000</v>
      </c>
      <c r="F10" s="7">
        <f t="shared" si="3"/>
        <v>803000000</v>
      </c>
      <c r="G10" s="7">
        <f t="shared" si="3"/>
        <v>550000000</v>
      </c>
      <c r="H10" s="7">
        <f t="shared" si="3"/>
        <v>9860000000</v>
      </c>
      <c r="I10" s="7">
        <f t="shared" si="3"/>
        <v>7570000000</v>
      </c>
      <c r="J10" s="7">
        <f t="shared" si="3"/>
        <v>1290000000</v>
      </c>
      <c r="K10" s="7">
        <f t="shared" si="3"/>
        <v>6290000000</v>
      </c>
      <c r="L10" s="7">
        <f t="shared" si="3"/>
        <v>0</v>
      </c>
      <c r="M10" s="7">
        <f t="shared" si="3"/>
        <v>57000000</v>
      </c>
      <c r="N10" s="7">
        <f t="shared" si="3"/>
        <v>-1580000000</v>
      </c>
      <c r="O10" s="7">
        <f t="shared" si="3"/>
        <v>-1520000000</v>
      </c>
      <c r="P10" s="7">
        <f t="shared" si="3"/>
        <v>59000000</v>
      </c>
      <c r="Q10" s="7">
        <f t="shared" si="3"/>
        <v>0</v>
      </c>
      <c r="R10" s="7">
        <f t="shared" si="3"/>
        <v>47000000</v>
      </c>
      <c r="S10" s="7">
        <f t="shared" si="3"/>
        <v>62000000</v>
      </c>
      <c r="T10" s="7">
        <f t="shared" si="3"/>
        <v>13000000</v>
      </c>
      <c r="U10" s="7">
        <f t="shared" si="3"/>
        <v>305000000</v>
      </c>
      <c r="V10" s="7">
        <f t="shared" si="3"/>
        <v>-274000000</v>
      </c>
      <c r="W10" s="7">
        <f t="shared" si="3"/>
        <v>-21000000</v>
      </c>
      <c r="X10" s="7">
        <f t="shared" si="3"/>
        <v>220000000</v>
      </c>
      <c r="Y10" s="7">
        <f t="shared" si="3"/>
        <v>-572000000</v>
      </c>
      <c r="Z10" s="7">
        <f t="shared" si="3"/>
        <v>-660000000</v>
      </c>
      <c r="AA10" s="7">
        <f t="shared" si="3"/>
        <v>0</v>
      </c>
      <c r="AB10" s="7">
        <f t="shared" si="3"/>
        <v>0</v>
      </c>
      <c r="AC10" s="7">
        <f t="shared" si="3"/>
        <v>-46000000</v>
      </c>
      <c r="AD10" s="7">
        <f t="shared" si="3"/>
        <v>533000000</v>
      </c>
      <c r="AE10" s="7">
        <f t="shared" si="3"/>
        <v>0</v>
      </c>
      <c r="AF10" s="7">
        <f t="shared" si="3"/>
        <v>533000000</v>
      </c>
    </row>
    <row r="11" spans="1:32" x14ac:dyDescent="0.35">
      <c r="A11" s="3" t="s">
        <v>170</v>
      </c>
      <c r="B11" s="7">
        <f>MAX(B2:B6)</f>
        <v>21490000000</v>
      </c>
      <c r="C11" s="7">
        <f t="shared" ref="C11:AF11" si="4">MAX(C2:C6)</f>
        <v>10640000000</v>
      </c>
      <c r="D11" s="7">
        <f t="shared" si="4"/>
        <v>8280000000</v>
      </c>
      <c r="E11" s="7">
        <f t="shared" si="4"/>
        <v>2780000000</v>
      </c>
      <c r="F11" s="7">
        <f t="shared" si="4"/>
        <v>1360000000</v>
      </c>
      <c r="G11" s="7">
        <f t="shared" si="4"/>
        <v>1420000000</v>
      </c>
      <c r="H11" s="7">
        <f t="shared" si="4"/>
        <v>11240000000</v>
      </c>
      <c r="I11" s="7">
        <f t="shared" si="4"/>
        <v>8850000000</v>
      </c>
      <c r="J11" s="7">
        <f t="shared" si="4"/>
        <v>1540000000</v>
      </c>
      <c r="K11" s="7">
        <f t="shared" si="4"/>
        <v>7300000000</v>
      </c>
      <c r="L11" s="7">
        <f t="shared" si="4"/>
        <v>0</v>
      </c>
      <c r="M11" s="7">
        <f t="shared" si="4"/>
        <v>1580000000</v>
      </c>
      <c r="N11" s="7">
        <f t="shared" si="4"/>
        <v>3140000000</v>
      </c>
      <c r="O11" s="7">
        <f t="shared" si="4"/>
        <v>434000000</v>
      </c>
      <c r="P11" s="7">
        <f t="shared" si="4"/>
        <v>105000000</v>
      </c>
      <c r="Q11" s="7">
        <f t="shared" si="4"/>
        <v>0</v>
      </c>
      <c r="R11" s="7">
        <f t="shared" si="4"/>
        <v>409000000</v>
      </c>
      <c r="S11" s="7">
        <f t="shared" si="4"/>
        <v>422000000</v>
      </c>
      <c r="T11" s="7">
        <f t="shared" si="4"/>
        <v>22000000</v>
      </c>
      <c r="U11" s="7">
        <f t="shared" si="4"/>
        <v>3180000000</v>
      </c>
      <c r="V11" s="7">
        <f t="shared" si="4"/>
        <v>797000000</v>
      </c>
      <c r="W11" s="7">
        <f t="shared" si="4"/>
        <v>71000000</v>
      </c>
      <c r="X11" s="7">
        <f t="shared" si="4"/>
        <v>979000000</v>
      </c>
      <c r="Y11" s="7">
        <f t="shared" si="4"/>
        <v>313000000</v>
      </c>
      <c r="Z11" s="7">
        <f t="shared" si="4"/>
        <v>20000000</v>
      </c>
      <c r="AA11" s="7">
        <f t="shared" si="4"/>
        <v>0</v>
      </c>
      <c r="AB11" s="7">
        <f t="shared" si="4"/>
        <v>0</v>
      </c>
      <c r="AC11" s="7">
        <f t="shared" si="4"/>
        <v>-7000000</v>
      </c>
      <c r="AD11" s="7">
        <f t="shared" si="4"/>
        <v>2590000000</v>
      </c>
      <c r="AE11" s="7">
        <f t="shared" si="4"/>
        <v>0</v>
      </c>
      <c r="AF11" s="7">
        <f t="shared" si="4"/>
        <v>2590000000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AllNetIncome </vt:lpstr>
      <vt:lpstr>BMY Data</vt:lpstr>
      <vt:lpstr>ST BMY</vt:lpstr>
      <vt:lpstr>CAH Data</vt:lpstr>
      <vt:lpstr>ST CAH</vt:lpstr>
      <vt:lpstr>A Data</vt:lpstr>
      <vt:lpstr>ST A</vt:lpstr>
      <vt:lpstr>ABT Data</vt:lpstr>
      <vt:lpstr>ST ABT</vt:lpstr>
      <vt:lpstr>BDX Data</vt:lpstr>
      <vt:lpstr>ST BDX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2017-04-09T00:59:58Z</dcterms:created>
  <dcterms:modified xsi:type="dcterms:W3CDTF">2017-04-10T14:59:12Z</dcterms:modified>
</cp:coreProperties>
</file>