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515ProjData\"/>
    </mc:Choice>
  </mc:AlternateContent>
  <bookViews>
    <workbookView xWindow="0" yWindow="0" windowWidth="19200" windowHeight="7545" activeTab="12"/>
  </bookViews>
  <sheets>
    <sheet name="AllNetIncome" sheetId="1" r:id="rId1"/>
    <sheet name="BMY" sheetId="2" r:id="rId2"/>
    <sheet name="StBMY" sheetId="23" r:id="rId3"/>
    <sheet name="CorBMY" sheetId="33" r:id="rId4"/>
    <sheet name="CAH" sheetId="3" r:id="rId5"/>
    <sheet name="StCAH" sheetId="25" r:id="rId6"/>
    <sheet name="CoCAH" sheetId="26" r:id="rId7"/>
    <sheet name="A" sheetId="4" r:id="rId8"/>
    <sheet name="StA" sheetId="27" r:id="rId9"/>
    <sheet name="CoA" sheetId="28" r:id="rId10"/>
    <sheet name="ABT" sheetId="5" r:id="rId11"/>
    <sheet name="StABT" sheetId="29" r:id="rId12"/>
    <sheet name="CorABT" sheetId="34" r:id="rId13"/>
    <sheet name="BDX" sheetId="6" r:id="rId14"/>
    <sheet name="StBDX" sheetId="31" r:id="rId15"/>
    <sheet name="CoBDX" sheetId="32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6" l="1"/>
  <c r="D40" i="6"/>
  <c r="E40" i="6"/>
  <c r="F40" i="6"/>
  <c r="B40" i="6"/>
  <c r="F21" i="6"/>
  <c r="E21" i="6"/>
  <c r="D21" i="6"/>
  <c r="C21" i="6"/>
  <c r="F21" i="5"/>
  <c r="E21" i="5"/>
  <c r="D21" i="5"/>
  <c r="C21" i="5"/>
  <c r="F21" i="4"/>
  <c r="E21" i="4"/>
  <c r="D21" i="4"/>
  <c r="C21" i="4"/>
  <c r="F21" i="3"/>
  <c r="E21" i="3"/>
  <c r="D21" i="3"/>
  <c r="C21" i="3"/>
  <c r="C21" i="2"/>
  <c r="D21" i="2"/>
  <c r="E21" i="2"/>
  <c r="F21" i="2"/>
  <c r="C15" i="2"/>
  <c r="K3" i="1"/>
  <c r="K4" i="1"/>
  <c r="K5" i="1"/>
  <c r="K6" i="1"/>
  <c r="J3" i="1"/>
  <c r="J4" i="1"/>
  <c r="J5" i="1"/>
  <c r="J6" i="1"/>
  <c r="I3" i="1"/>
  <c r="I4" i="1"/>
  <c r="I5" i="1"/>
  <c r="I6" i="1"/>
  <c r="H3" i="1"/>
  <c r="H4" i="1"/>
  <c r="H5" i="1"/>
  <c r="H6" i="1"/>
  <c r="K2" i="1"/>
  <c r="J2" i="1"/>
  <c r="I2" i="1"/>
  <c r="H2" i="1"/>
  <c r="C11" i="31" l="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B11" i="31"/>
  <c r="B10" i="31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B11" i="29"/>
  <c r="B10" i="29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B11" i="27"/>
  <c r="B10" i="27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B11" i="25"/>
  <c r="B10" i="25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B11" i="23"/>
  <c r="B10" i="23"/>
  <c r="T9" i="29"/>
  <c r="U9" i="29"/>
  <c r="V9" i="29"/>
  <c r="W9" i="29"/>
  <c r="X9" i="29"/>
  <c r="Y9" i="29"/>
  <c r="Z9" i="29"/>
  <c r="AA9" i="29"/>
  <c r="AB9" i="29"/>
  <c r="AC9" i="29"/>
  <c r="AD9" i="29"/>
  <c r="AE9" i="29"/>
  <c r="T8" i="29"/>
  <c r="U8" i="29"/>
  <c r="V8" i="29"/>
  <c r="W8" i="29"/>
  <c r="X8" i="29"/>
  <c r="Y8" i="29"/>
  <c r="Z8" i="29"/>
  <c r="AA8" i="29"/>
  <c r="AB8" i="29"/>
  <c r="AC8" i="29"/>
  <c r="AD8" i="29"/>
  <c r="AE8" i="29"/>
  <c r="T7" i="29"/>
  <c r="U7" i="29"/>
  <c r="V7" i="29"/>
  <c r="W7" i="29"/>
  <c r="X7" i="29"/>
  <c r="Y7" i="29"/>
  <c r="Z7" i="29"/>
  <c r="AA7" i="29"/>
  <c r="AB7" i="29"/>
  <c r="AC7" i="29"/>
  <c r="AD7" i="29"/>
  <c r="AE7" i="29"/>
  <c r="AD9" i="23"/>
  <c r="AE9" i="23"/>
  <c r="AD8" i="23"/>
  <c r="AE8" i="23"/>
  <c r="AD7" i="23"/>
  <c r="AE7" i="23"/>
  <c r="T9" i="23" l="1"/>
  <c r="U9" i="23"/>
  <c r="V9" i="23"/>
  <c r="W9" i="23"/>
  <c r="X9" i="23"/>
  <c r="Y9" i="23"/>
  <c r="Z9" i="23"/>
  <c r="AA9" i="23"/>
  <c r="AB9" i="23"/>
  <c r="AC9" i="23"/>
  <c r="T8" i="23"/>
  <c r="U8" i="23"/>
  <c r="V8" i="23"/>
  <c r="W8" i="23"/>
  <c r="X8" i="23"/>
  <c r="Y8" i="23"/>
  <c r="Z8" i="23"/>
  <c r="AA8" i="23"/>
  <c r="AB8" i="23"/>
  <c r="AC8" i="23"/>
  <c r="T7" i="23"/>
  <c r="U7" i="23"/>
  <c r="V7" i="23"/>
  <c r="W7" i="23"/>
  <c r="X7" i="23"/>
  <c r="Y7" i="23"/>
  <c r="Z7" i="23"/>
  <c r="AA7" i="23"/>
  <c r="AB7" i="23"/>
  <c r="AC7" i="23"/>
  <c r="F53" i="6" l="1"/>
  <c r="E53" i="6"/>
  <c r="D53" i="6"/>
  <c r="C53" i="6"/>
  <c r="F52" i="5"/>
  <c r="E52" i="5"/>
  <c r="D52" i="5"/>
  <c r="C52" i="5"/>
  <c r="F52" i="4"/>
  <c r="E52" i="4"/>
  <c r="D52" i="4"/>
  <c r="C52" i="4"/>
  <c r="F52" i="3"/>
  <c r="E52" i="3"/>
  <c r="D52" i="3"/>
  <c r="C52" i="3"/>
  <c r="F49" i="6"/>
  <c r="E49" i="6"/>
  <c r="D49" i="6"/>
  <c r="C49" i="6"/>
  <c r="F48" i="5"/>
  <c r="E48" i="5"/>
  <c r="D48" i="5"/>
  <c r="C48" i="5"/>
  <c r="F48" i="4"/>
  <c r="E48" i="4"/>
  <c r="D48" i="4"/>
  <c r="C48" i="4"/>
  <c r="F48" i="3"/>
  <c r="E48" i="3"/>
  <c r="D48" i="3"/>
  <c r="C48" i="3"/>
  <c r="F39" i="6"/>
  <c r="E39" i="6"/>
  <c r="D39" i="6"/>
  <c r="C39" i="6"/>
  <c r="F39" i="5"/>
  <c r="E39" i="5"/>
  <c r="D39" i="5"/>
  <c r="C39" i="5"/>
  <c r="F36" i="4"/>
  <c r="E36" i="4"/>
  <c r="D36" i="4"/>
  <c r="C36" i="4"/>
  <c r="F39" i="4"/>
  <c r="E39" i="4"/>
  <c r="D39" i="4"/>
  <c r="C39" i="4"/>
  <c r="F39" i="3"/>
  <c r="E39" i="3"/>
  <c r="D39" i="3"/>
  <c r="C39" i="3"/>
  <c r="F36" i="6"/>
  <c r="E36" i="6"/>
  <c r="D36" i="6"/>
  <c r="C36" i="6"/>
  <c r="F36" i="5"/>
  <c r="E36" i="5"/>
  <c r="D36" i="5"/>
  <c r="C36" i="5"/>
  <c r="F36" i="3"/>
  <c r="E36" i="3"/>
  <c r="D36" i="3"/>
  <c r="C36" i="3"/>
  <c r="F27" i="6"/>
  <c r="E27" i="6"/>
  <c r="D27" i="6"/>
  <c r="C27" i="6"/>
  <c r="F27" i="5"/>
  <c r="E27" i="5"/>
  <c r="D27" i="5"/>
  <c r="C27" i="5"/>
  <c r="F27" i="4"/>
  <c r="E27" i="4"/>
  <c r="D27" i="4"/>
  <c r="C27" i="4"/>
  <c r="F27" i="3"/>
  <c r="E27" i="3"/>
  <c r="D27" i="3"/>
  <c r="C27" i="3"/>
  <c r="F18" i="6"/>
  <c r="E18" i="6"/>
  <c r="D18" i="6"/>
  <c r="C18" i="6"/>
  <c r="F18" i="5"/>
  <c r="E18" i="5"/>
  <c r="D18" i="5"/>
  <c r="C18" i="5"/>
  <c r="F18" i="4"/>
  <c r="E18" i="4"/>
  <c r="D18" i="4"/>
  <c r="C18" i="4"/>
  <c r="F18" i="3"/>
  <c r="E18" i="3"/>
  <c r="D18" i="3"/>
  <c r="C18" i="3"/>
  <c r="F15" i="6"/>
  <c r="E15" i="6"/>
  <c r="D15" i="6"/>
  <c r="C15" i="6"/>
  <c r="F15" i="5"/>
  <c r="E15" i="5"/>
  <c r="D15" i="5"/>
  <c r="C15" i="5"/>
  <c r="F15" i="4"/>
  <c r="E15" i="4"/>
  <c r="D15" i="4"/>
  <c r="C15" i="4"/>
  <c r="F15" i="3"/>
  <c r="E15" i="3"/>
  <c r="D15" i="3"/>
  <c r="C15" i="3"/>
  <c r="F11" i="6"/>
  <c r="E11" i="6"/>
  <c r="D11" i="6"/>
  <c r="C11" i="6"/>
  <c r="F11" i="5"/>
  <c r="E11" i="5"/>
  <c r="D11" i="5"/>
  <c r="C11" i="5"/>
  <c r="F11" i="4"/>
  <c r="E11" i="4"/>
  <c r="D11" i="4"/>
  <c r="C11" i="4"/>
  <c r="F11" i="3"/>
  <c r="E11" i="3"/>
  <c r="D11" i="3"/>
  <c r="C11" i="3"/>
  <c r="F6" i="6"/>
  <c r="E6" i="6"/>
  <c r="D6" i="6"/>
  <c r="C6" i="6"/>
  <c r="F6" i="5"/>
  <c r="E6" i="5"/>
  <c r="D6" i="5"/>
  <c r="C6" i="5"/>
  <c r="F7" i="4"/>
  <c r="E7" i="4"/>
  <c r="D7" i="4"/>
  <c r="C7" i="4"/>
  <c r="F3" i="6"/>
  <c r="E3" i="6"/>
  <c r="D3" i="6"/>
  <c r="C3" i="6"/>
  <c r="F3" i="5"/>
  <c r="E3" i="5"/>
  <c r="D3" i="5"/>
  <c r="C3" i="5"/>
  <c r="F3" i="4"/>
  <c r="E3" i="4"/>
  <c r="D3" i="4"/>
  <c r="C3" i="4"/>
  <c r="F7" i="3"/>
  <c r="E7" i="3"/>
  <c r="D7" i="3"/>
  <c r="C7" i="3"/>
  <c r="F3" i="3"/>
  <c r="E3" i="3"/>
  <c r="D3" i="3"/>
  <c r="C3" i="3"/>
  <c r="D52" i="2"/>
  <c r="E52" i="2"/>
  <c r="F52" i="2"/>
  <c r="C52" i="2"/>
  <c r="D48" i="2"/>
  <c r="E48" i="2"/>
  <c r="F48" i="2"/>
  <c r="C48" i="2"/>
  <c r="D39" i="2"/>
  <c r="E39" i="2"/>
  <c r="F39" i="2"/>
  <c r="C39" i="2"/>
  <c r="D36" i="2"/>
  <c r="E36" i="2"/>
  <c r="F36" i="2"/>
  <c r="C36" i="2"/>
  <c r="D27" i="2"/>
  <c r="E27" i="2"/>
  <c r="F27" i="2"/>
  <c r="C27" i="2"/>
  <c r="D11" i="2"/>
  <c r="E11" i="2"/>
  <c r="F11" i="2"/>
  <c r="C11" i="2"/>
  <c r="D7" i="2"/>
  <c r="E7" i="2"/>
  <c r="F7" i="2"/>
  <c r="C7" i="2"/>
  <c r="C3" i="2"/>
  <c r="D18" i="2"/>
  <c r="E18" i="2"/>
  <c r="F18" i="2"/>
  <c r="C18" i="2"/>
  <c r="D15" i="2"/>
  <c r="E15" i="2"/>
  <c r="F15" i="2"/>
  <c r="D3" i="2"/>
  <c r="E3" i="2"/>
  <c r="F3" i="2"/>
  <c r="G2" i="1" l="1"/>
  <c r="G3" i="1"/>
  <c r="G4" i="1"/>
  <c r="G5" i="1"/>
  <c r="G6" i="1"/>
  <c r="C9" i="31" l="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B9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B8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B9" i="29"/>
  <c r="B8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B9" i="27"/>
  <c r="B8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B9" i="25"/>
  <c r="B8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C9" i="23" l="1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I8" i="23"/>
  <c r="J8" i="23"/>
  <c r="K8" i="23"/>
  <c r="L8" i="23"/>
  <c r="M8" i="23"/>
  <c r="N8" i="23"/>
  <c r="O8" i="23"/>
  <c r="P8" i="23"/>
  <c r="Q8" i="23"/>
  <c r="R8" i="23"/>
  <c r="S8" i="23"/>
  <c r="C8" i="23"/>
  <c r="D8" i="23"/>
  <c r="E8" i="23"/>
  <c r="F8" i="23"/>
  <c r="G8" i="23"/>
  <c r="H8" i="23"/>
  <c r="B9" i="23"/>
  <c r="B8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</calcChain>
</file>

<file path=xl/comments1.xml><?xml version="1.0" encoding="utf-8"?>
<comments xmlns="http://schemas.openxmlformats.org/spreadsheetml/2006/main">
  <authors>
    <author>Dean D'souza</author>
  </authors>
  <commentList>
    <comment ref="A38" authorId="0" shapeId="0">
      <text>
        <r>
          <rPr>
            <b/>
            <sz val="9"/>
            <color indexed="81"/>
            <rFont val="Tahoma"/>
            <family val="2"/>
          </rPr>
          <t>Dean D'souza: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<sst xmlns="http://schemas.openxmlformats.org/spreadsheetml/2006/main" count="716" uniqueCount="59">
  <si>
    <t>BMY-NetIncome</t>
  </si>
  <si>
    <t>Company</t>
  </si>
  <si>
    <t>CAH-NetIncome</t>
  </si>
  <si>
    <t>A-NetIncome</t>
  </si>
  <si>
    <t>ABT-NetIncome</t>
  </si>
  <si>
    <t>BDX-NetIncome</t>
  </si>
  <si>
    <t> Sales/Revenue</t>
  </si>
  <si>
    <t> Cost of Goods Sold (COGS) incl. D&amp;A</t>
  </si>
  <si>
    <t>COGS excluding D&amp;A</t>
  </si>
  <si>
    <t>Depreciation &amp; Amortization Expense</t>
  </si>
  <si>
    <t>Depreciation</t>
  </si>
  <si>
    <t>Amortization of Intangibles</t>
  </si>
  <si>
    <t> Gross Income</t>
  </si>
  <si>
    <t> SG&amp;A Expense</t>
  </si>
  <si>
    <t>Research &amp; Development</t>
  </si>
  <si>
    <t>Other SG&amp;A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</si>
  <si>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</si>
  <si>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</si>
  <si>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</si>
  <si>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</si>
  <si>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</si>
  <si>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</si>
  <si>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 Interest Expense</t>
  </si>
  <si>
    <t>Gross Interest Expense</t>
  </si>
  <si>
    <t>Interest Capitalized</t>
  </si>
  <si>
    <t> Pretax Income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</si>
  <si>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</si>
  <si>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</si>
  <si>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</si>
  <si>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</si>
  <si>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</si>
  <si>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</si>
  <si>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Other After Tax Income (Expense)</t>
  </si>
  <si>
    <t>Consolidated Net Income</t>
  </si>
  <si>
    <t>Minority Interest Expense</t>
  </si>
  <si>
    <t> Net Income</t>
  </si>
  <si>
    <t>Sales/Revenue</t>
  </si>
  <si>
    <t>Year</t>
  </si>
  <si>
    <t>Average</t>
  </si>
  <si>
    <t>Variance</t>
  </si>
  <si>
    <t>Standard Deviation</t>
  </si>
  <si>
    <t>Sales Growth</t>
  </si>
  <si>
    <t>Gross Income Growth Rate</t>
  </si>
  <si>
    <t>S,G&amp;A Expense growth rate</t>
  </si>
  <si>
    <t>COGS excluding D&amp;A growth rate</t>
  </si>
  <si>
    <t>Depreciation Growth Rate</t>
  </si>
  <si>
    <t>EBIT after Unusual Expense growth rate</t>
  </si>
  <si>
    <t>Pretax Income Growth Rate</t>
  </si>
  <si>
    <t>Income Tax Growth Rate</t>
  </si>
  <si>
    <t>Net Income Growth Rate</t>
  </si>
  <si>
    <t>Consolidated Net Income Growth Rate</t>
  </si>
  <si>
    <t>Income Tax Rate</t>
  </si>
  <si>
    <t>Sales Growth Rate</t>
  </si>
  <si>
    <t>Minimum</t>
  </si>
  <si>
    <t>Maximum</t>
  </si>
  <si>
    <t>Sum</t>
  </si>
  <si>
    <t>Running Total</t>
  </si>
  <si>
    <t>Count</t>
  </si>
  <si>
    <t>R&amp;D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</si>
</sst>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/>
    <xf numFmtId="9" fontId="0" fillId="0" borderId="0" xfId="0" applyNumberFormat="1"/>
    <xf numFmtId="0" fontId="5" fillId="2" borderId="0" xfId="1"/>
    <xf numFmtId="3" fontId="5" fillId="2" borderId="0" xfId="1" applyNumberFormat="1"/>
    <xf numFmtId="9" fontId="5" fillId="2" borderId="0" xfId="1" applyNumberFormat="1"/>
    <xf numFmtId="10" fontId="5" fillId="2" borderId="0" xfId="1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 Distribution (2012-16)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AllNetIncome!$A$2</c:f>
              <c:strCache>
                <c:ptCount val="1"/>
                <c:pt idx="0">
                  <c:v>BMY-NetIncome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AllNetIncome!$B$1:$F$1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AllNetIncome!$B$2:$F$2</c:f>
              <c:numCache>
                <c:formatCode>#,##0</c:formatCode>
                <c:ptCount val="5"/>
                <c:pt idx="0">
                  <c:v>1960000000</c:v>
                </c:pt>
                <c:pt idx="1">
                  <c:v>2560000000</c:v>
                </c:pt>
                <c:pt idx="2">
                  <c:v>2000000000</c:v>
                </c:pt>
                <c:pt idx="3">
                  <c:v>1570000000</c:v>
                </c:pt>
                <c:pt idx="4">
                  <c:v>4460000000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0-43D7-8B19-964874739E38}"/>
            </c:ext>
          </c:extLst>
        </c:ser>
        <c:ser>
          <c:idx val="1"/>
          <c:order val="1"/>
          <c:tx>
            <c:strRef>
              <c:f>AllNetIncome!$A$3</c:f>
              <c:strCache>
                <c:ptCount val="1"/>
                <c:pt idx="0">
                  <c:v>CAH-NetIncome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AllNetIncome!$B$1:$F$1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AllNetIncome!$B$3:$F$3</c:f>
              <c:numCache>
                <c:formatCode>#,##0</c:formatCode>
                <c:ptCount val="5"/>
                <c:pt idx="0">
                  <c:v>1070000000</c:v>
                </c:pt>
                <c:pt idx="1">
                  <c:v>335000000</c:v>
                </c:pt>
                <c:pt idx="2">
                  <c:v>1160000000</c:v>
                </c:pt>
                <c:pt idx="3">
                  <c:v>1210000000</c:v>
                </c:pt>
                <c:pt idx="4">
                  <c:v>1420000000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0-43D7-8B19-964874739E38}"/>
            </c:ext>
          </c:extLst>
        </c:ser>
        <c:ser>
          <c:idx val="2"/>
          <c:order val="2"/>
          <c:tx>
            <c:strRef>
              <c:f>AllNetIncome!$A$4</c:f>
              <c:strCache>
                <c:ptCount val="1"/>
                <c:pt idx="0">
                  <c:v>A-NetIncome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AllNetIncome!$B$1:$F$1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AllNetIncome!$B$4:$F$4</c:f>
              <c:numCache>
                <c:formatCode>#,##0</c:formatCode>
                <c:ptCount val="5"/>
                <c:pt idx="0">
                  <c:v>1150000000</c:v>
                </c:pt>
                <c:pt idx="1">
                  <c:v>724000000</c:v>
                </c:pt>
                <c:pt idx="2">
                  <c:v>504000000</c:v>
                </c:pt>
                <c:pt idx="3">
                  <c:v>438000000</c:v>
                </c:pt>
                <c:pt idx="4">
                  <c:v>462000000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0-43D7-8B19-964874739E38}"/>
            </c:ext>
          </c:extLst>
        </c:ser>
        <c:ser>
          <c:idx val="3"/>
          <c:order val="3"/>
          <c:tx>
            <c:strRef>
              <c:f>AllNetIncome!$A$5</c:f>
              <c:strCache>
                <c:ptCount val="1"/>
                <c:pt idx="0">
                  <c:v>ABT-NetIncome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AllNetIncome!$B$1:$F$1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AllNetIncome!$B$5:$F$5</c:f>
              <c:numCache>
                <c:formatCode>#,##0</c:formatCode>
                <c:ptCount val="5"/>
                <c:pt idx="0">
                  <c:v>533000000</c:v>
                </c:pt>
                <c:pt idx="1">
                  <c:v>1970000000</c:v>
                </c:pt>
                <c:pt idx="2">
                  <c:v>1710000000</c:v>
                </c:pt>
                <c:pt idx="3">
                  <c:v>2590000000</c:v>
                </c:pt>
                <c:pt idx="4">
                  <c:v>1060000000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0-43D7-8B19-964874739E38}"/>
            </c:ext>
          </c:extLst>
        </c:ser>
        <c:ser>
          <c:idx val="4"/>
          <c:order val="4"/>
          <c:tx>
            <c:strRef>
              <c:f>AllNetIncome!$A$6</c:f>
              <c:strCache>
                <c:ptCount val="1"/>
                <c:pt idx="0">
                  <c:v>BDX-NetIncome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AllNetIncome!$B$1:$F$1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AllNetIncome!$B$6:$F$6</c:f>
              <c:numCache>
                <c:formatCode>#,##0</c:formatCode>
                <c:ptCount val="5"/>
                <c:pt idx="0">
                  <c:v>1110000000</c:v>
                </c:pt>
                <c:pt idx="1">
                  <c:v>929000000</c:v>
                </c:pt>
                <c:pt idx="2">
                  <c:v>1190000000</c:v>
                </c:pt>
                <c:pt idx="3">
                  <c:v>695000000</c:v>
                </c:pt>
                <c:pt idx="4">
                  <c:v>976000000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0-43D7-8B19-96487473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86184"/>
        <c:axId val="413886512"/>
      </c:barChart>
      <c:catAx>
        <c:axId val="4138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6512"/>
        <c:crosses val="autoZero"/>
        <c:auto val="1"/>
        <c:lblAlgn val="ctr"/>
        <c:lblOffset val="100"/>
        <c:noMultiLvlLbl val="0"/>
      </c:catAx>
      <c:valAx>
        <c:axId val="4138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12700</xdr:rowOff>
    </xdr:from>
    <xdr:to>
      <xdr:col>6</xdr:col>
      <xdr:colOff>22225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B4F2B-FD05-464F-B386-331A4470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"/>
  <sheetViews>
    <sheetView workbookViewId="0">
      <selection activeCell="J16" sqref="J16"/>
    </sheetView>
  </sheetViews>
  <sheetFormatPr defaultRowHeight="15" x14ac:dyDescent="0.25"/>
  <cols>
    <col min="1" max="1" width="16.85546875" customWidth="1"/>
    <col min="2" max="2" width="18.42578125" customWidth="1"/>
    <col min="3" max="3" width="13.7109375" customWidth="1"/>
    <col min="4" max="4" width="13.140625" customWidth="1"/>
    <col min="5" max="5" width="14.42578125" customWidth="1"/>
    <col min="6" max="6" width="16.5703125" customWidth="1"/>
    <col min="7" max="7" width="14.85546875" customWidth="1"/>
    <col min="8" max="8" width="16.85546875" customWidth="1"/>
    <col min="9" max="9" width="16.140625" customWidth="1"/>
    <col min="10" max="10" width="13.85546875" customWidth="1"/>
    <col min="11" max="11" width="16.5703125" customWidth="1"/>
  </cols>
  <sheetData>
    <row r="1" spans="1:11" x14ac:dyDescent="0.25">
      <c r="A1" t="s">
        <v>1</v>
      </c>
      <c r="B1">
        <v>2012</v>
      </c>
      <c r="C1">
        <v>2013</v>
      </c>
      <c r="D1">
        <v>2014</v>
      </c>
      <c r="E1">
        <v>2015</v>
      </c>
      <c r="F1">
        <v>2016</v>
      </c>
      <c r="G1" s="6" t="s">
        <v>38</v>
      </c>
      <c r="H1" s="6" t="s">
        <v>39</v>
      </c>
      <c r="I1" s="6" t="s">
        <v>40</v>
      </c>
      <c r="J1" s="6" t="s">
        <v>53</v>
      </c>
      <c r="K1" s="6" t="s">
        <v>54</v>
      </c>
    </row>
    <row r="2" spans="1:11" x14ac:dyDescent="0.25">
      <c r="A2" t="s">
        <v>0</v>
      </c>
      <c r="B2" s="1">
        <v>1960000000</v>
      </c>
      <c r="C2" s="1">
        <v>2560000000</v>
      </c>
      <c r="D2" s="1">
        <v>2000000000</v>
      </c>
      <c r="E2" s="1">
        <v>1570000000</v>
      </c>
      <c r="F2" s="1">
        <v>4460000000</v>
      </c>
      <c r="G2" s="2">
        <f t="shared" ref="G2:G6" si="0">AVERAGE(B2:F2)</f>
        <v>2510000000</v>
      </c>
      <c r="H2" s="6">
        <f>VAR(B2:F2)</f>
        <v>1.312800000000001E+18</v>
      </c>
      <c r="I2" s="6">
        <f>_xlfn.STDEV.P(B2:F2)</f>
        <v>1024812177.9135921</v>
      </c>
      <c r="J2" s="2">
        <f>MIN(B2:F2)</f>
        <v>1570000000</v>
      </c>
      <c r="K2" s="2">
        <f>MAX(B2:F2)</f>
        <v>4460000000</v>
      </c>
    </row>
    <row r="3" spans="1:11" x14ac:dyDescent="0.25">
      <c r="A3" t="s">
        <v>2</v>
      </c>
      <c r="B3" s="1">
        <v>1070000000</v>
      </c>
      <c r="C3" s="1">
        <v>335000000</v>
      </c>
      <c r="D3" s="1">
        <v>1160000000</v>
      </c>
      <c r="E3" s="1">
        <v>1210000000</v>
      </c>
      <c r="F3" s="1">
        <v>1420000000</v>
      </c>
      <c r="G3" s="2">
        <f t="shared" si="0"/>
        <v>1039000000</v>
      </c>
      <c r="H3" s="6">
        <f t="shared" ref="H3:H6" si="1">VAR(B3:F3)</f>
        <v>1.71405E+17</v>
      </c>
      <c r="I3" s="6">
        <f t="shared" ref="I3:I6" si="2">_xlfn.STDEV.P(B3:F3)</f>
        <v>370302578.98102736</v>
      </c>
      <c r="J3" s="2">
        <f t="shared" ref="J3:J6" si="3">MIN(B3:F3)</f>
        <v>335000000</v>
      </c>
      <c r="K3" s="2">
        <f t="shared" ref="K3:K6" si="4">MAX(B3:F3)</f>
        <v>1420000000</v>
      </c>
    </row>
    <row r="4" spans="1:11" x14ac:dyDescent="0.25">
      <c r="A4" t="s">
        <v>3</v>
      </c>
      <c r="B4" s="1">
        <v>1150000000</v>
      </c>
      <c r="C4" s="1">
        <v>724000000</v>
      </c>
      <c r="D4" s="1">
        <v>504000000</v>
      </c>
      <c r="E4" s="1">
        <v>438000000</v>
      </c>
      <c r="F4" s="1">
        <v>462000000</v>
      </c>
      <c r="G4" s="2">
        <f t="shared" si="0"/>
        <v>655600000</v>
      </c>
      <c r="H4" s="6">
        <f t="shared" si="1"/>
        <v>8.92308E+16</v>
      </c>
      <c r="I4" s="6">
        <f t="shared" si="2"/>
        <v>267179041.09416965</v>
      </c>
      <c r="J4" s="2">
        <f t="shared" si="3"/>
        <v>438000000</v>
      </c>
      <c r="K4" s="2">
        <f t="shared" si="4"/>
        <v>1150000000</v>
      </c>
    </row>
    <row r="5" spans="1:11" x14ac:dyDescent="0.25">
      <c r="A5" t="s">
        <v>4</v>
      </c>
      <c r="B5" s="1">
        <v>533000000</v>
      </c>
      <c r="C5" s="1">
        <v>1970000000</v>
      </c>
      <c r="D5" s="1">
        <v>1710000000</v>
      </c>
      <c r="E5" s="1">
        <v>2590000000</v>
      </c>
      <c r="F5" s="1">
        <v>1060000000</v>
      </c>
      <c r="G5" s="2">
        <f t="shared" si="0"/>
        <v>1572600000</v>
      </c>
      <c r="H5" s="6">
        <f t="shared" si="1"/>
        <v>6.388588E+17</v>
      </c>
      <c r="I5" s="6">
        <f t="shared" si="2"/>
        <v>714903517.96588612</v>
      </c>
      <c r="J5" s="2">
        <f t="shared" si="3"/>
        <v>533000000</v>
      </c>
      <c r="K5" s="2">
        <f t="shared" si="4"/>
        <v>2590000000</v>
      </c>
    </row>
    <row r="6" spans="1:11" x14ac:dyDescent="0.25">
      <c r="A6" t="s">
        <v>5</v>
      </c>
      <c r="B6" s="1">
        <v>1110000000</v>
      </c>
      <c r="C6" s="1">
        <v>929000000</v>
      </c>
      <c r="D6" s="1">
        <v>1190000000</v>
      </c>
      <c r="E6" s="1">
        <v>695000000</v>
      </c>
      <c r="F6" s="1">
        <v>976000000</v>
      </c>
      <c r="G6" s="2">
        <f t="shared" si="0"/>
        <v>980000000</v>
      </c>
      <c r="H6" s="6">
        <f t="shared" si="1"/>
        <v>3.62105E+16</v>
      </c>
      <c r="I6" s="6">
        <f t="shared" si="2"/>
        <v>170201057.5760327</v>
      </c>
      <c r="J6" s="2">
        <f t="shared" si="3"/>
        <v>695000000</v>
      </c>
      <c r="K6" s="2">
        <f t="shared" si="4"/>
        <v>1190000000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32"/>
  <sheetViews>
    <sheetView topLeftCell="AE1" workbookViewId="0">
      <selection sqref="A1:AF32"/>
    </sheetView>
  </sheetViews>
  <sheetFormatPr defaultRowHeight="15" x14ac:dyDescent="0.25"/>
  <sheetData>
    <row r="1" spans="1:32" x14ac:dyDescent="0.25">
      <c r="A1" s="4"/>
      <c r="B1" s="4" t="s">
        <v>37</v>
      </c>
      <c r="C1" s="4" t="s">
        <v>36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</row>
    <row r="2" spans="1:32" x14ac:dyDescent="0.25">
      <c r="A2" s="5" t="s">
        <v>37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5" t="s">
        <v>36</v>
      </c>
      <c r="B3" s="5">
        <v>-0.8435245956143842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5" t="s">
        <v>7</v>
      </c>
      <c r="B4" s="5">
        <v>-0.84641692999543383</v>
      </c>
      <c r="C4" s="5">
        <v>0.99869421979969042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5" t="s">
        <v>8</v>
      </c>
      <c r="B5" s="5">
        <v>-0.86458093037694783</v>
      </c>
      <c r="C5" s="5">
        <v>0.99870666161540322</v>
      </c>
      <c r="D5" s="5">
        <v>0.99857675379782196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5" t="s">
        <v>9</v>
      </c>
      <c r="B6" s="5">
        <v>-0.54607980807762613</v>
      </c>
      <c r="C6" s="5">
        <v>0.86262143669400626</v>
      </c>
      <c r="D6" s="5">
        <v>0.87412206868101328</v>
      </c>
      <c r="E6" s="5">
        <v>0.84717613509360579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5" t="s">
        <v>10</v>
      </c>
      <c r="B7" s="5">
        <v>-0.78147735776979521</v>
      </c>
      <c r="C7" s="5">
        <v>0.98759933033311775</v>
      </c>
      <c r="D7" s="5">
        <v>0.99180517847729766</v>
      </c>
      <c r="E7" s="5">
        <v>0.98403055819855123</v>
      </c>
      <c r="F7" s="5">
        <v>0.92532049969639374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 s="5" t="s">
        <v>11</v>
      </c>
      <c r="B8" s="5">
        <v>-5.2205265354478315E-3</v>
      </c>
      <c r="C8" s="5">
        <v>0.39580332479450564</v>
      </c>
      <c r="D8" s="5">
        <v>0.41514794195192517</v>
      </c>
      <c r="E8" s="5">
        <v>0.36655876445011076</v>
      </c>
      <c r="F8" s="5">
        <v>0.80352169229798287</v>
      </c>
      <c r="G8" s="5">
        <v>0.51779500698471836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5" t="s">
        <v>12</v>
      </c>
      <c r="B9" s="5">
        <v>-0.83933438615548839</v>
      </c>
      <c r="C9" s="5">
        <v>0.99905681025845361</v>
      </c>
      <c r="D9" s="5">
        <v>0.99553396144713668</v>
      </c>
      <c r="E9" s="5">
        <v>0.99676667027071653</v>
      </c>
      <c r="F9" s="5">
        <v>0.8510752206333938</v>
      </c>
      <c r="G9" s="5">
        <v>0.9819968781232723</v>
      </c>
      <c r="H9" s="5">
        <v>0.37854835992934383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 s="5" t="s">
        <v>13</v>
      </c>
      <c r="B10" s="5">
        <v>-0.78510260159405076</v>
      </c>
      <c r="C10" s="5">
        <v>0.98945555144836794</v>
      </c>
      <c r="D10" s="5">
        <v>0.99307246222039758</v>
      </c>
      <c r="E10" s="5">
        <v>0.98663496946688145</v>
      </c>
      <c r="F10" s="5">
        <v>0.91446660538779279</v>
      </c>
      <c r="G10" s="5">
        <v>0.99937268728700468</v>
      </c>
      <c r="H10" s="5">
        <v>0.49429167218014286</v>
      </c>
      <c r="I10" s="5">
        <v>0.98434986772620681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5" t="s">
        <v>14</v>
      </c>
      <c r="B11" s="5">
        <v>-0.82662686189288215</v>
      </c>
      <c r="C11" s="5">
        <v>0.99674980493597998</v>
      </c>
      <c r="D11" s="5">
        <v>0.99851886555734848</v>
      </c>
      <c r="E11" s="5">
        <v>0.99450612985771114</v>
      </c>
      <c r="F11" s="5">
        <v>0.89724977511217119</v>
      </c>
      <c r="G11" s="5">
        <v>0.99558961068302043</v>
      </c>
      <c r="H11" s="5">
        <v>0.46138668873531402</v>
      </c>
      <c r="I11" s="5">
        <v>0.99319976387255726</v>
      </c>
      <c r="J11" s="5">
        <v>0.99522521511189943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 t="s">
        <v>15</v>
      </c>
      <c r="B12" s="5">
        <v>-0.75885688627586523</v>
      </c>
      <c r="C12" s="5">
        <v>0.98132736809582877</v>
      </c>
      <c r="D12" s="5">
        <v>0.98591894385450074</v>
      </c>
      <c r="E12" s="5">
        <v>0.97824696343150452</v>
      </c>
      <c r="F12" s="5">
        <v>0.91946522534513742</v>
      </c>
      <c r="G12" s="5">
        <v>0.99721269771907739</v>
      </c>
      <c r="H12" s="5">
        <v>0.50896028536040283</v>
      </c>
      <c r="I12" s="5">
        <v>0.9754099355114777</v>
      </c>
      <c r="J12" s="5">
        <v>0.9984759878333932</v>
      </c>
      <c r="K12" s="5">
        <v>0.98832657758349174</v>
      </c>
      <c r="L12" s="5">
        <v>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 t="s">
        <v>16</v>
      </c>
      <c r="B13" s="5">
        <v>0.35355339059327373</v>
      </c>
      <c r="C13" s="5">
        <v>-0.64086359651934344</v>
      </c>
      <c r="D13" s="5">
        <v>-0.6033338214827324</v>
      </c>
      <c r="E13" s="5">
        <v>-0.61135103875411423</v>
      </c>
      <c r="F13" s="5">
        <v>-0.4941241274531476</v>
      </c>
      <c r="G13" s="5">
        <v>-0.58550807156029461</v>
      </c>
      <c r="H13" s="5">
        <v>-0.19564789487271222</v>
      </c>
      <c r="I13" s="5">
        <v>-0.67144706622487271</v>
      </c>
      <c r="J13" s="5">
        <v>-0.58984833435900086</v>
      </c>
      <c r="K13" s="5">
        <v>-0.60889127208663374</v>
      </c>
      <c r="L13" s="5">
        <v>-0.57703954748972575</v>
      </c>
      <c r="M13" s="5"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5" t="s">
        <v>17</v>
      </c>
      <c r="B14" s="5">
        <v>0.52003870199469482</v>
      </c>
      <c r="C14" s="5">
        <v>-0.18319705458554189</v>
      </c>
      <c r="D14" s="5">
        <v>-0.22316673823128325</v>
      </c>
      <c r="E14" s="5">
        <v>-0.2195496381898257</v>
      </c>
      <c r="F14" s="5">
        <v>-0.1682683860582106</v>
      </c>
      <c r="G14" s="5">
        <v>-0.20354108466911275</v>
      </c>
      <c r="H14" s="5">
        <v>-6.0106088436010251E-2</v>
      </c>
      <c r="I14" s="5">
        <v>-0.14884788474179839</v>
      </c>
      <c r="J14" s="5">
        <v>-0.19339756004161338</v>
      </c>
      <c r="K14" s="5">
        <v>-0.21525642557058264</v>
      </c>
      <c r="L14" s="5">
        <v>-0.17967719594953008</v>
      </c>
      <c r="M14" s="5">
        <v>-0.57296357693519129</v>
      </c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 s="5" t="s">
        <v>18</v>
      </c>
      <c r="B15" s="5">
        <v>-0.91658502843514877</v>
      </c>
      <c r="C15" s="5">
        <v>0.88512093449331497</v>
      </c>
      <c r="D15" s="5">
        <v>0.86939882208971819</v>
      </c>
      <c r="E15" s="5">
        <v>0.88967599866605962</v>
      </c>
      <c r="F15" s="5">
        <v>0.57130011222865584</v>
      </c>
      <c r="G15" s="5">
        <v>0.80381673598674452</v>
      </c>
      <c r="H15" s="5">
        <v>2.7051519203820241E-2</v>
      </c>
      <c r="I15" s="5">
        <v>0.89666705686755011</v>
      </c>
      <c r="J15" s="5">
        <v>0.80856899569145424</v>
      </c>
      <c r="K15" s="5">
        <v>0.85492310725958653</v>
      </c>
      <c r="L15" s="5">
        <v>0.77961399464781911</v>
      </c>
      <c r="M15" s="5">
        <v>-0.69037153880305391</v>
      </c>
      <c r="N15" s="5">
        <v>-0.15397627007599715</v>
      </c>
      <c r="O15" s="5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5" t="s">
        <v>19</v>
      </c>
      <c r="B16" s="5">
        <v>-0.46523290794038352</v>
      </c>
      <c r="C16" s="5">
        <v>0.25943379502921937</v>
      </c>
      <c r="D16" s="5">
        <v>0.27838314036335238</v>
      </c>
      <c r="E16" s="5">
        <v>0.30258794462276056</v>
      </c>
      <c r="F16" s="5">
        <v>-1.7031213945373727E-2</v>
      </c>
      <c r="G16" s="5">
        <v>0.23645261305321358</v>
      </c>
      <c r="H16" s="5">
        <v>-0.4096268115529782</v>
      </c>
      <c r="I16" s="5">
        <v>0.24279477501461527</v>
      </c>
      <c r="J16" s="5">
        <v>0.26092245142873077</v>
      </c>
      <c r="K16" s="5">
        <v>0.23503710277386389</v>
      </c>
      <c r="L16" s="5">
        <v>0.27591171839873951</v>
      </c>
      <c r="M16" s="5">
        <v>0.29459941256935701</v>
      </c>
      <c r="N16" s="5">
        <v>-0.46733467173898791</v>
      </c>
      <c r="O16" s="5">
        <v>0.21752651639140577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 s="5" t="s">
        <v>20</v>
      </c>
      <c r="B17" s="5">
        <v>0.3779644730092272</v>
      </c>
      <c r="C17" s="5">
        <v>-0.16771794987931268</v>
      </c>
      <c r="D17" s="5">
        <v>-0.21069705531853217</v>
      </c>
      <c r="E17" s="5">
        <v>-0.18968315200056785</v>
      </c>
      <c r="F17" s="5">
        <v>-0.32184214496704527</v>
      </c>
      <c r="G17" s="5">
        <v>-0.22749826665258224</v>
      </c>
      <c r="H17" s="5">
        <v>-0.36898345586982945</v>
      </c>
      <c r="I17" s="5">
        <v>-0.13084263970179508</v>
      </c>
      <c r="J17" s="5">
        <v>-0.2069377266670058</v>
      </c>
      <c r="K17" s="5">
        <v>-0.22240675380018152</v>
      </c>
      <c r="L17" s="5">
        <v>-0.19601833298016358</v>
      </c>
      <c r="M17" s="5">
        <v>-0.53452248382484879</v>
      </c>
      <c r="N17" s="5">
        <v>0.93478449957006293</v>
      </c>
      <c r="O17" s="5">
        <v>-4.9270979874224158E-2</v>
      </c>
      <c r="P17" s="5">
        <v>-0.18371501136323312</v>
      </c>
      <c r="Q17" s="5"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5" t="s">
        <v>21</v>
      </c>
      <c r="B18" s="5">
        <v>0.35355339059327373</v>
      </c>
      <c r="C18" s="5">
        <v>-0.64086359651934355</v>
      </c>
      <c r="D18" s="5">
        <v>-0.6033338214827324</v>
      </c>
      <c r="E18" s="5">
        <v>-0.61135103875411423</v>
      </c>
      <c r="F18" s="5">
        <v>-0.4941241274531476</v>
      </c>
      <c r="G18" s="5">
        <v>-0.58550807156029461</v>
      </c>
      <c r="H18" s="5">
        <v>-0.1956478948727122</v>
      </c>
      <c r="I18" s="5">
        <v>-0.67144706622487271</v>
      </c>
      <c r="J18" s="5">
        <v>-0.58984833435900086</v>
      </c>
      <c r="K18" s="5">
        <v>-0.60889127208663374</v>
      </c>
      <c r="L18" s="5">
        <v>-0.57703954748972575</v>
      </c>
      <c r="M18" s="5">
        <v>1</v>
      </c>
      <c r="N18" s="5">
        <v>-0.57296357693519129</v>
      </c>
      <c r="O18" s="5">
        <v>-0.69037153880305391</v>
      </c>
      <c r="P18" s="5">
        <v>0.29459941256935707</v>
      </c>
      <c r="Q18" s="5">
        <v>-0.53452248382484879</v>
      </c>
      <c r="R18" s="5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5" t="s">
        <v>22</v>
      </c>
      <c r="B19" s="5">
        <v>-0.76473432438156774</v>
      </c>
      <c r="C19" s="5">
        <v>0.99101629067493557</v>
      </c>
      <c r="D19" s="5">
        <v>0.98898908963126153</v>
      </c>
      <c r="E19" s="5">
        <v>0.98394522659210482</v>
      </c>
      <c r="F19" s="5">
        <v>0.90501517218753824</v>
      </c>
      <c r="G19" s="5">
        <v>0.99238041504425978</v>
      </c>
      <c r="H19" s="5">
        <v>0.48394472307091629</v>
      </c>
      <c r="I19" s="5">
        <v>0.99070473154765615</v>
      </c>
      <c r="J19" s="5">
        <v>0.99309681489590695</v>
      </c>
      <c r="K19" s="5">
        <v>0.99228850600995966</v>
      </c>
      <c r="L19" s="5">
        <v>0.98939741118598512</v>
      </c>
      <c r="M19" s="5">
        <v>-0.67979852483880165</v>
      </c>
      <c r="N19" s="5">
        <v>-9.715474292373534E-2</v>
      </c>
      <c r="O19" s="5">
        <v>0.83464508889329436</v>
      </c>
      <c r="P19" s="5">
        <v>0.18459068136440568</v>
      </c>
      <c r="Q19" s="5">
        <v>-0.11836974718094009</v>
      </c>
      <c r="R19" s="5">
        <v>-0.67979852483880165</v>
      </c>
      <c r="S19" s="5">
        <v>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 s="5" t="s">
        <v>23</v>
      </c>
      <c r="B20" s="5">
        <v>-0.76473432438156774</v>
      </c>
      <c r="C20" s="5">
        <v>0.99101629067493557</v>
      </c>
      <c r="D20" s="5">
        <v>0.98898908963126153</v>
      </c>
      <c r="E20" s="5">
        <v>0.98394522659210482</v>
      </c>
      <c r="F20" s="5">
        <v>0.90501517218753824</v>
      </c>
      <c r="G20" s="5">
        <v>0.99238041504425978</v>
      </c>
      <c r="H20" s="5">
        <v>0.48394472307091629</v>
      </c>
      <c r="I20" s="5">
        <v>0.99070473154765615</v>
      </c>
      <c r="J20" s="5">
        <v>0.99309681489590695</v>
      </c>
      <c r="K20" s="5">
        <v>0.99228850600995966</v>
      </c>
      <c r="L20" s="5">
        <v>0.98939741118598512</v>
      </c>
      <c r="M20" s="5">
        <v>-0.67979852483880165</v>
      </c>
      <c r="N20" s="5">
        <v>-9.715474292373534E-2</v>
      </c>
      <c r="O20" s="5">
        <v>0.83464508889329436</v>
      </c>
      <c r="P20" s="5">
        <v>0.18459068136440568</v>
      </c>
      <c r="Q20" s="5">
        <v>-0.11836974718094009</v>
      </c>
      <c r="R20" s="5">
        <v>-0.67979852483880165</v>
      </c>
      <c r="S20" s="5">
        <v>1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 s="5" t="s">
        <v>24</v>
      </c>
      <c r="B21" s="5" t="e">
        <v>#DIV/0!</v>
      </c>
      <c r="C21" s="5" t="e">
        <v>#DIV/0!</v>
      </c>
      <c r="D21" s="5" t="e">
        <v>#DIV/0!</v>
      </c>
      <c r="E21" s="5" t="e">
        <v>#DIV/0!</v>
      </c>
      <c r="F21" s="5" t="e">
        <v>#DIV/0!</v>
      </c>
      <c r="G21" s="5" t="e">
        <v>#DIV/0!</v>
      </c>
      <c r="H21" s="5" t="e">
        <v>#DIV/0!</v>
      </c>
      <c r="I21" s="5" t="e">
        <v>#DIV/0!</v>
      </c>
      <c r="J21" s="5" t="e">
        <v>#DIV/0!</v>
      </c>
      <c r="K21" s="5" t="e">
        <v>#DIV/0!</v>
      </c>
      <c r="L21" s="5" t="e">
        <v>#DIV/0!</v>
      </c>
      <c r="M21" s="5" t="e">
        <v>#DIV/0!</v>
      </c>
      <c r="N21" s="5" t="e">
        <v>#DIV/0!</v>
      </c>
      <c r="O21" s="5" t="e">
        <v>#DIV/0!</v>
      </c>
      <c r="P21" s="5" t="e">
        <v>#DIV/0!</v>
      </c>
      <c r="Q21" s="5" t="e">
        <v>#DIV/0!</v>
      </c>
      <c r="R21" s="5" t="e">
        <v>#DIV/0!</v>
      </c>
      <c r="S21" s="5" t="e">
        <v>#DIV/0!</v>
      </c>
      <c r="T21" s="5" t="e">
        <v>#DIV/0!</v>
      </c>
      <c r="U21" s="5">
        <v>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5" t="s">
        <v>25</v>
      </c>
      <c r="B22" s="5">
        <v>-0.9337538708465597</v>
      </c>
      <c r="C22" s="5">
        <v>0.77781222000569417</v>
      </c>
      <c r="D22" s="5">
        <v>0.76285102088119605</v>
      </c>
      <c r="E22" s="5">
        <v>0.79056771667491899</v>
      </c>
      <c r="F22" s="5">
        <v>0.40495928383076762</v>
      </c>
      <c r="G22" s="5">
        <v>0.67639923580677441</v>
      </c>
      <c r="H22" s="5">
        <v>-0.14821039174767481</v>
      </c>
      <c r="I22" s="5">
        <v>0.78893190020161119</v>
      </c>
      <c r="J22" s="5">
        <v>0.68205205217627696</v>
      </c>
      <c r="K22" s="5">
        <v>0.74141787941844883</v>
      </c>
      <c r="L22" s="5">
        <v>0.64643248138239595</v>
      </c>
      <c r="M22" s="5">
        <v>-0.56298195355701652</v>
      </c>
      <c r="N22" s="5">
        <v>-0.25827527118302018</v>
      </c>
      <c r="O22" s="5">
        <v>0.97398743455415326</v>
      </c>
      <c r="P22" s="5">
        <v>0.27916654234621818</v>
      </c>
      <c r="Q22" s="5">
        <v>-0.10451339943415572</v>
      </c>
      <c r="R22" s="5">
        <v>-0.56298195355701652</v>
      </c>
      <c r="S22" s="5">
        <v>0.70156848023247709</v>
      </c>
      <c r="T22" s="5">
        <v>0.70156848023247709</v>
      </c>
      <c r="U22" s="5" t="e">
        <v>#DIV/0!</v>
      </c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5" t="s">
        <v>26</v>
      </c>
      <c r="B23" s="5">
        <v>-0.57338235597739762</v>
      </c>
      <c r="C23" s="5">
        <v>0.90876638336920113</v>
      </c>
      <c r="D23" s="5">
        <v>0.89791478506019762</v>
      </c>
      <c r="E23" s="5">
        <v>0.88649567884168512</v>
      </c>
      <c r="F23" s="5">
        <v>0.90055023664230638</v>
      </c>
      <c r="G23" s="5">
        <v>0.91795107202358028</v>
      </c>
      <c r="H23" s="5">
        <v>0.59071605958887774</v>
      </c>
      <c r="I23" s="5">
        <v>0.91612416650920647</v>
      </c>
      <c r="J23" s="5">
        <v>0.91465894734213582</v>
      </c>
      <c r="K23" s="5">
        <v>0.91279539562727197</v>
      </c>
      <c r="L23" s="5">
        <v>0.91161253600120162</v>
      </c>
      <c r="M23" s="5">
        <v>-0.81904837711023748</v>
      </c>
      <c r="N23" s="5">
        <v>0.15199925062324188</v>
      </c>
      <c r="O23" s="5">
        <v>0.74741232309338212</v>
      </c>
      <c r="P23" s="5">
        <v>-9.9135132173765447E-2</v>
      </c>
      <c r="Q23" s="5">
        <v>5.2361434633236947E-2</v>
      </c>
      <c r="R23" s="5">
        <v>-0.81904837711023748</v>
      </c>
      <c r="S23" s="5">
        <v>0.95028942965253727</v>
      </c>
      <c r="T23" s="5">
        <v>0.95028942965253727</v>
      </c>
      <c r="U23" s="5" t="e">
        <v>#DIV/0!</v>
      </c>
      <c r="V23" s="5">
        <v>0.57956828303843788</v>
      </c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5">
      <c r="A24" s="5" t="s">
        <v>27</v>
      </c>
      <c r="B24" s="5">
        <v>0.23336472028046168</v>
      </c>
      <c r="C24" s="5">
        <v>-0.49435713250681651</v>
      </c>
      <c r="D24" s="5">
        <v>-0.45093063975489506</v>
      </c>
      <c r="E24" s="5">
        <v>-0.46765099047261527</v>
      </c>
      <c r="F24" s="5">
        <v>-0.28761684935577791</v>
      </c>
      <c r="G24" s="5">
        <v>-0.42198969417439997</v>
      </c>
      <c r="H24" s="5">
        <v>1.3562059653779089E-2</v>
      </c>
      <c r="I24" s="5">
        <v>-0.53025342590024738</v>
      </c>
      <c r="J24" s="5">
        <v>-0.43358971231659887</v>
      </c>
      <c r="K24" s="5">
        <v>-0.44749670792804641</v>
      </c>
      <c r="L24" s="5">
        <v>-0.42480210035710031</v>
      </c>
      <c r="M24" s="5">
        <v>0.96517491739632189</v>
      </c>
      <c r="N24" s="5">
        <v>-0.70557375712794401</v>
      </c>
      <c r="O24" s="5">
        <v>-0.59126298872574656</v>
      </c>
      <c r="P24" s="5">
        <v>0.22349732629955324</v>
      </c>
      <c r="Q24" s="5">
        <v>-0.72393499020927243</v>
      </c>
      <c r="R24" s="5">
        <v>0.96517491739632177</v>
      </c>
      <c r="S24" s="5">
        <v>-0.53009470860211871</v>
      </c>
      <c r="T24" s="5">
        <v>-0.53009470860211871</v>
      </c>
      <c r="U24" s="5" t="e">
        <v>#DIV/0!</v>
      </c>
      <c r="V24" s="5">
        <v>-0.48362403642519136</v>
      </c>
      <c r="W24" s="5">
        <v>-0.67115407262774462</v>
      </c>
      <c r="X24" s="5">
        <v>1</v>
      </c>
      <c r="Y24" s="5"/>
      <c r="Z24" s="5"/>
      <c r="AA24" s="5"/>
      <c r="AB24" s="5"/>
      <c r="AC24" s="5"/>
      <c r="AD24" s="5"/>
      <c r="AE24" s="5"/>
      <c r="AF24" s="5"/>
    </row>
    <row r="25" spans="1:32" x14ac:dyDescent="0.25">
      <c r="A25" s="5" t="s">
        <v>28</v>
      </c>
      <c r="B25" s="5">
        <v>0.1015186725759377</v>
      </c>
      <c r="C25" s="5">
        <v>0.38747004637551802</v>
      </c>
      <c r="D25" s="5">
        <v>0.39827002763751712</v>
      </c>
      <c r="E25" s="5">
        <v>0.36751828596251152</v>
      </c>
      <c r="F25" s="5">
        <v>0.63490788632615502</v>
      </c>
      <c r="G25" s="5">
        <v>0.49551663232280868</v>
      </c>
      <c r="H25" s="5">
        <v>0.65455433490510539</v>
      </c>
      <c r="I25" s="5">
        <v>0.37749487924408043</v>
      </c>
      <c r="J25" s="5">
        <v>0.49932779448500902</v>
      </c>
      <c r="K25" s="5">
        <v>0.41671419451116393</v>
      </c>
      <c r="L25" s="5">
        <v>0.54356614638763889</v>
      </c>
      <c r="M25" s="5">
        <v>-0.2606912307310349</v>
      </c>
      <c r="N25" s="5">
        <v>0.27844282646423058</v>
      </c>
      <c r="O25" s="5">
        <v>-4.4199892235020695E-2</v>
      </c>
      <c r="P25" s="5">
        <v>8.830085535078383E-2</v>
      </c>
      <c r="Q25" s="5">
        <v>0.13934532416170953</v>
      </c>
      <c r="R25" s="5">
        <v>-0.2606912307310349</v>
      </c>
      <c r="S25" s="5">
        <v>0.48620018028822543</v>
      </c>
      <c r="T25" s="5">
        <v>0.48620018028822543</v>
      </c>
      <c r="U25" s="5" t="e">
        <v>#DIV/0!</v>
      </c>
      <c r="V25" s="5">
        <v>-0.25040988601994829</v>
      </c>
      <c r="W25" s="5">
        <v>0.54183114821649059</v>
      </c>
      <c r="X25" s="5">
        <v>-0.21455888267707912</v>
      </c>
      <c r="Y25" s="5">
        <v>1</v>
      </c>
      <c r="Z25" s="5"/>
      <c r="AA25" s="5"/>
      <c r="AB25" s="5"/>
      <c r="AC25" s="5"/>
      <c r="AD25" s="5"/>
      <c r="AE25" s="5"/>
      <c r="AF25" s="5"/>
    </row>
    <row r="26" spans="1:32" x14ac:dyDescent="0.25">
      <c r="A26" s="5" t="s">
        <v>29</v>
      </c>
      <c r="B26" s="5">
        <v>-0.59193164459384984</v>
      </c>
      <c r="C26" s="5">
        <v>8.470576891731596E-2</v>
      </c>
      <c r="D26" s="5">
        <v>9.5102728781522386E-2</v>
      </c>
      <c r="E26" s="5">
        <v>0.13107950717927233</v>
      </c>
      <c r="F26" s="5">
        <v>-0.28560396974265984</v>
      </c>
      <c r="G26" s="5">
        <v>-5.4232270061369279E-3</v>
      </c>
      <c r="H26" s="5">
        <v>-0.63585489088777547</v>
      </c>
      <c r="I26" s="5">
        <v>7.5694752691538039E-2</v>
      </c>
      <c r="J26" s="5">
        <v>4.9916978962027559E-3</v>
      </c>
      <c r="K26" s="5">
        <v>5.4164948371362959E-2</v>
      </c>
      <c r="L26" s="5">
        <v>-2.1766274097317493E-2</v>
      </c>
      <c r="M26" s="5">
        <v>0.35235824072474864</v>
      </c>
      <c r="N26" s="5">
        <v>-0.68921480315888717</v>
      </c>
      <c r="O26" s="5">
        <v>0.34509494141343983</v>
      </c>
      <c r="P26" s="5">
        <v>0.66267134769997249</v>
      </c>
      <c r="Q26" s="5">
        <v>-0.40522368315189733</v>
      </c>
      <c r="R26" s="5">
        <v>0.35235824072474869</v>
      </c>
      <c r="S26" s="5">
        <v>-4.7950513748913251E-2</v>
      </c>
      <c r="T26" s="5">
        <v>-4.7950513748913251E-2</v>
      </c>
      <c r="U26" s="5" t="e">
        <v>#DIV/0!</v>
      </c>
      <c r="V26" s="5">
        <v>0.52999808990194353</v>
      </c>
      <c r="W26" s="5">
        <v>-0.31622928398781103</v>
      </c>
      <c r="X26" s="5">
        <v>0.32592534125324363</v>
      </c>
      <c r="Y26" s="5">
        <v>-0.64836229142348267</v>
      </c>
      <c r="Z26" s="5">
        <v>1</v>
      </c>
      <c r="AA26" s="5"/>
      <c r="AB26" s="5"/>
      <c r="AC26" s="5"/>
      <c r="AD26" s="5"/>
      <c r="AE26" s="5"/>
      <c r="AF26" s="5"/>
    </row>
    <row r="27" spans="1:32" x14ac:dyDescent="0.25">
      <c r="A27" s="5" t="s">
        <v>30</v>
      </c>
      <c r="B27" s="5">
        <v>-4.7948613004290402E-2</v>
      </c>
      <c r="C27" s="5">
        <v>0.46587980957882258</v>
      </c>
      <c r="D27" s="5">
        <v>0.48254958115307295</v>
      </c>
      <c r="E27" s="5">
        <v>0.4565781548752994</v>
      </c>
      <c r="F27" s="5">
        <v>0.65317751181957606</v>
      </c>
      <c r="G27" s="5">
        <v>0.56774020488500565</v>
      </c>
      <c r="H27" s="5">
        <v>0.58239139841616228</v>
      </c>
      <c r="I27" s="5">
        <v>0.45075451317652748</v>
      </c>
      <c r="J27" s="5">
        <v>0.57482284253815974</v>
      </c>
      <c r="K27" s="5">
        <v>0.49244104472124839</v>
      </c>
      <c r="L27" s="5">
        <v>0.61883153267092728</v>
      </c>
      <c r="M27" s="5">
        <v>-0.17995618991260021</v>
      </c>
      <c r="N27" s="5">
        <v>0.1079035604311053</v>
      </c>
      <c r="O27" s="5">
        <v>3.4998914863587097E-2</v>
      </c>
      <c r="P27" s="5">
        <v>0.29811326493552182</v>
      </c>
      <c r="Q27" s="5">
        <v>2.6487274820623855E-2</v>
      </c>
      <c r="R27" s="5">
        <v>-0.17995618991260018</v>
      </c>
      <c r="S27" s="5">
        <v>0.54193349944843727</v>
      </c>
      <c r="T27" s="5">
        <v>0.54193349944843727</v>
      </c>
      <c r="U27" s="5" t="e">
        <v>#DIV/0!</v>
      </c>
      <c r="V27" s="5">
        <v>-0.14974811002114871</v>
      </c>
      <c r="W27" s="5">
        <v>0.52618294761223194</v>
      </c>
      <c r="X27" s="5">
        <v>-0.13219542720650254</v>
      </c>
      <c r="Y27" s="5">
        <v>0.97408771054027166</v>
      </c>
      <c r="Z27" s="5">
        <v>-0.46026557764877951</v>
      </c>
      <c r="AA27" s="5">
        <v>1</v>
      </c>
      <c r="AB27" s="5"/>
      <c r="AC27" s="5"/>
      <c r="AD27" s="5"/>
      <c r="AE27" s="5"/>
      <c r="AF27" s="5"/>
    </row>
    <row r="28" spans="1:32" x14ac:dyDescent="0.25">
      <c r="A28" s="5" t="s">
        <v>31</v>
      </c>
      <c r="B28" s="5" t="e">
        <v>#DIV/0!</v>
      </c>
      <c r="C28" s="5" t="e">
        <v>#DIV/0!</v>
      </c>
      <c r="D28" s="5" t="e">
        <v>#DIV/0!</v>
      </c>
      <c r="E28" s="5" t="e">
        <v>#DIV/0!</v>
      </c>
      <c r="F28" s="5" t="e">
        <v>#DIV/0!</v>
      </c>
      <c r="G28" s="5" t="e">
        <v>#DIV/0!</v>
      </c>
      <c r="H28" s="5" t="e">
        <v>#DIV/0!</v>
      </c>
      <c r="I28" s="5" t="e">
        <v>#DIV/0!</v>
      </c>
      <c r="J28" s="5" t="e">
        <v>#DIV/0!</v>
      </c>
      <c r="K28" s="5" t="e">
        <v>#DIV/0!</v>
      </c>
      <c r="L28" s="5" t="e">
        <v>#DIV/0!</v>
      </c>
      <c r="M28" s="5" t="e">
        <v>#DIV/0!</v>
      </c>
      <c r="N28" s="5" t="e">
        <v>#DIV/0!</v>
      </c>
      <c r="O28" s="5" t="e">
        <v>#DIV/0!</v>
      </c>
      <c r="P28" s="5" t="e">
        <v>#DIV/0!</v>
      </c>
      <c r="Q28" s="5" t="e">
        <v>#DIV/0!</v>
      </c>
      <c r="R28" s="5" t="e">
        <v>#DIV/0!</v>
      </c>
      <c r="S28" s="5" t="e">
        <v>#DIV/0!</v>
      </c>
      <c r="T28" s="5" t="e">
        <v>#DIV/0!</v>
      </c>
      <c r="U28" s="5" t="e">
        <v>#DIV/0!</v>
      </c>
      <c r="V28" s="5" t="e">
        <v>#DIV/0!</v>
      </c>
      <c r="W28" s="5" t="e">
        <v>#DIV/0!</v>
      </c>
      <c r="X28" s="5" t="e">
        <v>#DIV/0!</v>
      </c>
      <c r="Y28" s="5" t="e">
        <v>#DIV/0!</v>
      </c>
      <c r="Z28" s="5" t="e">
        <v>#DIV/0!</v>
      </c>
      <c r="AA28" s="5" t="e">
        <v>#DIV/0!</v>
      </c>
      <c r="AB28" s="5">
        <v>1</v>
      </c>
      <c r="AC28" s="5"/>
      <c r="AD28" s="5"/>
      <c r="AE28" s="5"/>
      <c r="AF28" s="5"/>
    </row>
    <row r="29" spans="1:32" x14ac:dyDescent="0.25">
      <c r="A29" s="5" t="s">
        <v>32</v>
      </c>
      <c r="B29" s="5" t="e">
        <v>#DIV/0!</v>
      </c>
      <c r="C29" s="5" t="e">
        <v>#DIV/0!</v>
      </c>
      <c r="D29" s="5" t="e">
        <v>#DIV/0!</v>
      </c>
      <c r="E29" s="5" t="e">
        <v>#DIV/0!</v>
      </c>
      <c r="F29" s="5" t="e">
        <v>#DIV/0!</v>
      </c>
      <c r="G29" s="5" t="e">
        <v>#DIV/0!</v>
      </c>
      <c r="H29" s="5" t="e">
        <v>#DIV/0!</v>
      </c>
      <c r="I29" s="5" t="e">
        <v>#DIV/0!</v>
      </c>
      <c r="J29" s="5" t="e">
        <v>#DIV/0!</v>
      </c>
      <c r="K29" s="5" t="e">
        <v>#DIV/0!</v>
      </c>
      <c r="L29" s="5" t="e">
        <v>#DIV/0!</v>
      </c>
      <c r="M29" s="5" t="e">
        <v>#DIV/0!</v>
      </c>
      <c r="N29" s="5" t="e">
        <v>#DIV/0!</v>
      </c>
      <c r="O29" s="5" t="e">
        <v>#DIV/0!</v>
      </c>
      <c r="P29" s="5" t="e">
        <v>#DIV/0!</v>
      </c>
      <c r="Q29" s="5" t="e">
        <v>#DIV/0!</v>
      </c>
      <c r="R29" s="5" t="e">
        <v>#DIV/0!</v>
      </c>
      <c r="S29" s="5" t="e">
        <v>#DIV/0!</v>
      </c>
      <c r="T29" s="5" t="e">
        <v>#DIV/0!</v>
      </c>
      <c r="U29" s="5" t="e">
        <v>#DIV/0!</v>
      </c>
      <c r="V29" s="5" t="e">
        <v>#DIV/0!</v>
      </c>
      <c r="W29" s="5" t="e">
        <v>#DIV/0!</v>
      </c>
      <c r="X29" s="5" t="e">
        <v>#DIV/0!</v>
      </c>
      <c r="Y29" s="5" t="e">
        <v>#DIV/0!</v>
      </c>
      <c r="Z29" s="5" t="e">
        <v>#DIV/0!</v>
      </c>
      <c r="AA29" s="5" t="e">
        <v>#DIV/0!</v>
      </c>
      <c r="AB29" s="5" t="e">
        <v>#DIV/0!</v>
      </c>
      <c r="AC29" s="5">
        <v>1</v>
      </c>
      <c r="AD29" s="5"/>
      <c r="AE29" s="5"/>
      <c r="AF29" s="5"/>
    </row>
    <row r="30" spans="1:32" x14ac:dyDescent="0.25">
      <c r="A30" s="5" t="s">
        <v>33</v>
      </c>
      <c r="B30" s="5">
        <v>-0.87971830838170284</v>
      </c>
      <c r="C30" s="5">
        <v>0.61209042733905561</v>
      </c>
      <c r="D30" s="5">
        <v>0.59654042169971366</v>
      </c>
      <c r="E30" s="5">
        <v>0.63539058915822244</v>
      </c>
      <c r="F30" s="5">
        <v>0.15474801897697391</v>
      </c>
      <c r="G30" s="5">
        <v>0.48925717281071252</v>
      </c>
      <c r="H30" s="5">
        <v>-0.41893730750437813</v>
      </c>
      <c r="I30" s="5">
        <v>0.62405081326427014</v>
      </c>
      <c r="J30" s="5">
        <v>0.50170185668541978</v>
      </c>
      <c r="K30" s="5">
        <v>0.56215372091447402</v>
      </c>
      <c r="L30" s="5">
        <v>0.46669945935735618</v>
      </c>
      <c r="M30" s="5">
        <v>-0.40721757048919294</v>
      </c>
      <c r="N30" s="5">
        <v>-0.28359799348804604</v>
      </c>
      <c r="O30" s="5">
        <v>0.87900719395460558</v>
      </c>
      <c r="P30" s="5">
        <v>0.44083115450555133</v>
      </c>
      <c r="Q30" s="5">
        <v>-4.4413660189495267E-2</v>
      </c>
      <c r="R30" s="5">
        <v>-0.40721757048919294</v>
      </c>
      <c r="S30" s="5">
        <v>0.51291127501682476</v>
      </c>
      <c r="T30" s="5">
        <v>0.51291127501682476</v>
      </c>
      <c r="U30" s="5" t="e">
        <v>#DIV/0!</v>
      </c>
      <c r="V30" s="5">
        <v>0.95616498692226293</v>
      </c>
      <c r="W30" s="5">
        <v>0.3478299598210276</v>
      </c>
      <c r="X30" s="5">
        <v>-0.39121829937889963</v>
      </c>
      <c r="Y30" s="5">
        <v>-0.39855650536851811</v>
      </c>
      <c r="Z30" s="5">
        <v>0.70860829959866467</v>
      </c>
      <c r="AA30" s="5">
        <v>-0.26950252761041532</v>
      </c>
      <c r="AB30" s="5" t="e">
        <v>#DIV/0!</v>
      </c>
      <c r="AC30" s="5" t="e">
        <v>#DIV/0!</v>
      </c>
      <c r="AD30" s="5">
        <v>1</v>
      </c>
      <c r="AE30" s="5"/>
      <c r="AF30" s="5"/>
    </row>
    <row r="31" spans="1:32" x14ac:dyDescent="0.25">
      <c r="A31" s="5" t="s">
        <v>34</v>
      </c>
      <c r="B31" s="5" t="e">
        <v>#DIV/0!</v>
      </c>
      <c r="C31" s="5" t="e">
        <v>#DIV/0!</v>
      </c>
      <c r="D31" s="5" t="e">
        <v>#DIV/0!</v>
      </c>
      <c r="E31" s="5" t="e">
        <v>#DIV/0!</v>
      </c>
      <c r="F31" s="5" t="e">
        <v>#DIV/0!</v>
      </c>
      <c r="G31" s="5" t="e">
        <v>#DIV/0!</v>
      </c>
      <c r="H31" s="5" t="e">
        <v>#DIV/0!</v>
      </c>
      <c r="I31" s="5" t="e">
        <v>#DIV/0!</v>
      </c>
      <c r="J31" s="5" t="e">
        <v>#DIV/0!</v>
      </c>
      <c r="K31" s="5" t="e">
        <v>#DIV/0!</v>
      </c>
      <c r="L31" s="5" t="e">
        <v>#DIV/0!</v>
      </c>
      <c r="M31" s="5" t="e">
        <v>#DIV/0!</v>
      </c>
      <c r="N31" s="5" t="e">
        <v>#DIV/0!</v>
      </c>
      <c r="O31" s="5" t="e">
        <v>#DIV/0!</v>
      </c>
      <c r="P31" s="5" t="e">
        <v>#DIV/0!</v>
      </c>
      <c r="Q31" s="5" t="e">
        <v>#DIV/0!</v>
      </c>
      <c r="R31" s="5" t="e">
        <v>#DIV/0!</v>
      </c>
      <c r="S31" s="5" t="e">
        <v>#DIV/0!</v>
      </c>
      <c r="T31" s="5" t="e">
        <v>#DIV/0!</v>
      </c>
      <c r="U31" s="5" t="e">
        <v>#DIV/0!</v>
      </c>
      <c r="V31" s="5" t="e">
        <v>#DIV/0!</v>
      </c>
      <c r="W31" s="5" t="e">
        <v>#DIV/0!</v>
      </c>
      <c r="X31" s="5" t="e">
        <v>#DIV/0!</v>
      </c>
      <c r="Y31" s="5" t="e">
        <v>#DIV/0!</v>
      </c>
      <c r="Z31" s="5" t="e">
        <v>#DIV/0!</v>
      </c>
      <c r="AA31" s="5" t="e">
        <v>#DIV/0!</v>
      </c>
      <c r="AB31" s="5" t="e">
        <v>#DIV/0!</v>
      </c>
      <c r="AC31" s="5" t="e">
        <v>#DIV/0!</v>
      </c>
      <c r="AD31" s="5" t="e">
        <v>#DIV/0!</v>
      </c>
      <c r="AE31" s="5">
        <v>1</v>
      </c>
      <c r="AF31" s="5"/>
    </row>
    <row r="32" spans="1:32" ht="15.75" thickBot="1" x14ac:dyDescent="0.3">
      <c r="A32" s="3" t="s">
        <v>35</v>
      </c>
      <c r="B32" s="3">
        <v>-0.87971830838170284</v>
      </c>
      <c r="C32" s="3">
        <v>0.61209042733905561</v>
      </c>
      <c r="D32" s="3">
        <v>0.59654042169971366</v>
      </c>
      <c r="E32" s="3">
        <v>0.63539058915822244</v>
      </c>
      <c r="F32" s="3">
        <v>0.15474801897697391</v>
      </c>
      <c r="G32" s="3">
        <v>0.48925717281071252</v>
      </c>
      <c r="H32" s="3">
        <v>-0.41893730750437813</v>
      </c>
      <c r="I32" s="3">
        <v>0.62405081326427014</v>
      </c>
      <c r="J32" s="3">
        <v>0.50170185668541978</v>
      </c>
      <c r="K32" s="3">
        <v>0.56215372091447402</v>
      </c>
      <c r="L32" s="3">
        <v>0.46669945935735618</v>
      </c>
      <c r="M32" s="3">
        <v>-0.40721757048919294</v>
      </c>
      <c r="N32" s="3">
        <v>-0.28359799348804604</v>
      </c>
      <c r="O32" s="3">
        <v>0.87900719395460558</v>
      </c>
      <c r="P32" s="3">
        <v>0.44083115450555133</v>
      </c>
      <c r="Q32" s="3">
        <v>-4.4413660189495267E-2</v>
      </c>
      <c r="R32" s="3">
        <v>-0.40721757048919294</v>
      </c>
      <c r="S32" s="3">
        <v>0.51291127501682476</v>
      </c>
      <c r="T32" s="3">
        <v>0.51291127501682476</v>
      </c>
      <c r="U32" s="3" t="e">
        <v>#DIV/0!</v>
      </c>
      <c r="V32" s="3">
        <v>0.95616498692226293</v>
      </c>
      <c r="W32" s="3">
        <v>0.3478299598210276</v>
      </c>
      <c r="X32" s="3">
        <v>-0.39121829937889963</v>
      </c>
      <c r="Y32" s="3">
        <v>-0.39855650536851811</v>
      </c>
      <c r="Z32" s="3">
        <v>0.70860829959866467</v>
      </c>
      <c r="AA32" s="3">
        <v>-0.26950252761041532</v>
      </c>
      <c r="AB32" s="3" t="e">
        <v>#DIV/0!</v>
      </c>
      <c r="AC32" s="3" t="e">
        <v>#DIV/0!</v>
      </c>
      <c r="AD32" s="3">
        <v>1.0000000000000002</v>
      </c>
      <c r="AE32" s="3" t="e">
        <v>#DIV/0!</v>
      </c>
      <c r="AF32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52"/>
  <sheetViews>
    <sheetView workbookViewId="0">
      <selection activeCell="J19" sqref="J19"/>
    </sheetView>
  </sheetViews>
  <sheetFormatPr defaultRowHeight="15" x14ac:dyDescent="0.25"/>
  <cols>
    <col min="1" max="1" width="38.5703125" customWidth="1"/>
    <col min="2" max="2" width="16.28515625" customWidth="1"/>
    <col min="3" max="3" width="15" customWidth="1"/>
    <col min="4" max="4" width="13.7109375" customWidth="1"/>
    <col min="5" max="5" width="16.7109375" customWidth="1"/>
    <col min="6" max="6" width="15" customWidth="1"/>
  </cols>
  <sheetData>
    <row r="1" spans="1:6" x14ac:dyDescent="0.25">
      <c r="A1" t="s">
        <v>37</v>
      </c>
      <c r="B1">
        <v>2012</v>
      </c>
      <c r="C1">
        <v>2013</v>
      </c>
      <c r="D1">
        <v>2014</v>
      </c>
      <c r="E1">
        <v>2015</v>
      </c>
      <c r="F1">
        <v>2016</v>
      </c>
    </row>
    <row r="2" spans="1:6" x14ac:dyDescent="0.25">
      <c r="A2" t="s">
        <v>36</v>
      </c>
      <c r="B2" s="1">
        <v>21490000000</v>
      </c>
      <c r="C2" s="1">
        <v>19660000000</v>
      </c>
      <c r="D2" s="1">
        <v>20250000000</v>
      </c>
      <c r="E2" s="1">
        <v>20410000000</v>
      </c>
      <c r="F2" s="1">
        <v>20850000000</v>
      </c>
    </row>
    <row r="3" spans="1:6" x14ac:dyDescent="0.25">
      <c r="A3" s="8" t="s">
        <v>41</v>
      </c>
      <c r="B3" s="9"/>
      <c r="C3" s="10">
        <f>((C2-B2)/B2)</f>
        <v>-8.5155886458818053E-2</v>
      </c>
      <c r="D3" s="10">
        <f t="shared" ref="D3:F3" si="0">((D2-C2)/C2)</f>
        <v>3.0010172939979655E-2</v>
      </c>
      <c r="E3" s="10">
        <f t="shared" si="0"/>
        <v>7.9012345679012348E-3</v>
      </c>
      <c r="F3" s="10">
        <f t="shared" si="0"/>
        <v>2.1558059774620286E-2</v>
      </c>
    </row>
    <row r="4" spans="1:6" x14ac:dyDescent="0.25">
      <c r="B4" s="1"/>
      <c r="C4" s="7"/>
      <c r="D4" s="7"/>
      <c r="E4" s="7"/>
      <c r="F4" s="7"/>
    </row>
    <row r="5" spans="1:6" x14ac:dyDescent="0.25">
      <c r="A5" t="s">
        <v>7</v>
      </c>
      <c r="B5" s="1">
        <v>10660000000</v>
      </c>
      <c r="C5" s="1">
        <v>9830000000</v>
      </c>
      <c r="D5" s="1">
        <v>9760000000</v>
      </c>
      <c r="E5" s="1">
        <v>9450000000</v>
      </c>
      <c r="F5" s="1">
        <v>9020000000</v>
      </c>
    </row>
    <row r="6" spans="1:6" x14ac:dyDescent="0.25">
      <c r="A6" s="8" t="s">
        <v>44</v>
      </c>
      <c r="B6" s="9"/>
      <c r="C6" s="10">
        <f>((C5-B5)/B5)</f>
        <v>-7.7861163227016889E-2</v>
      </c>
      <c r="D6" s="10">
        <f t="shared" ref="D6:F6" si="1">((D5-C5)/C5)</f>
        <v>-7.1210579857578843E-3</v>
      </c>
      <c r="E6" s="10">
        <f t="shared" si="1"/>
        <v>-3.1762295081967214E-2</v>
      </c>
      <c r="F6" s="10">
        <f t="shared" si="1"/>
        <v>-4.5502645502645503E-2</v>
      </c>
    </row>
    <row r="7" spans="1:6" x14ac:dyDescent="0.25">
      <c r="B7" s="1"/>
      <c r="C7" s="1"/>
      <c r="D7" s="1"/>
      <c r="E7" s="1"/>
      <c r="F7" s="1"/>
    </row>
    <row r="8" spans="1:6" x14ac:dyDescent="0.25">
      <c r="A8" t="s">
        <v>8</v>
      </c>
      <c r="B8" s="1">
        <v>7870000000</v>
      </c>
      <c r="C8" s="1">
        <v>8110000000</v>
      </c>
      <c r="D8" s="1">
        <v>8280000000</v>
      </c>
      <c r="E8" s="1">
        <v>7970000000</v>
      </c>
      <c r="F8" s="1">
        <v>9020000000</v>
      </c>
    </row>
    <row r="9" spans="1:6" x14ac:dyDescent="0.25">
      <c r="A9" t="s">
        <v>9</v>
      </c>
      <c r="B9" s="1">
        <v>2780000000</v>
      </c>
      <c r="C9" s="1">
        <v>1720000000</v>
      </c>
      <c r="D9" s="1">
        <v>1470000000</v>
      </c>
      <c r="E9" s="1">
        <v>1470000000</v>
      </c>
      <c r="F9" s="1">
        <v>1350000000</v>
      </c>
    </row>
    <row r="10" spans="1:6" x14ac:dyDescent="0.25">
      <c r="A10" t="s">
        <v>10</v>
      </c>
      <c r="B10" s="1">
        <v>1360000000</v>
      </c>
      <c r="C10" s="1">
        <v>928000000</v>
      </c>
      <c r="D10" s="1">
        <v>918000000</v>
      </c>
      <c r="E10" s="1">
        <v>871000000</v>
      </c>
      <c r="F10" s="1">
        <v>803000000</v>
      </c>
    </row>
    <row r="11" spans="1:6" x14ac:dyDescent="0.25">
      <c r="A11" s="8" t="s">
        <v>45</v>
      </c>
      <c r="B11" s="9"/>
      <c r="C11" s="10">
        <f>((C10-B10)/B10)</f>
        <v>-0.31764705882352939</v>
      </c>
      <c r="D11" s="10">
        <f t="shared" ref="D11:F11" si="2">((D10-C10)/C10)</f>
        <v>-1.0775862068965518E-2</v>
      </c>
      <c r="E11" s="10">
        <f t="shared" si="2"/>
        <v>-5.1198257080610023E-2</v>
      </c>
      <c r="F11" s="10">
        <f t="shared" si="2"/>
        <v>-7.8071182548794485E-2</v>
      </c>
    </row>
    <row r="12" spans="1:6" x14ac:dyDescent="0.25">
      <c r="B12" s="1"/>
      <c r="C12" s="7"/>
      <c r="D12" s="7"/>
      <c r="E12" s="7"/>
      <c r="F12" s="7"/>
    </row>
    <row r="13" spans="1:6" x14ac:dyDescent="0.25">
      <c r="A13" t="s">
        <v>11</v>
      </c>
      <c r="B13" s="1">
        <v>1420000000</v>
      </c>
      <c r="C13" s="1">
        <v>791000000</v>
      </c>
      <c r="D13" s="1">
        <v>555000000</v>
      </c>
      <c r="E13" s="1">
        <v>601000000</v>
      </c>
      <c r="F13" s="1">
        <v>550000000</v>
      </c>
    </row>
    <row r="14" spans="1:6" x14ac:dyDescent="0.25">
      <c r="A14" t="s">
        <v>12</v>
      </c>
      <c r="B14" s="1">
        <v>10840000000</v>
      </c>
      <c r="C14" s="1">
        <v>9830000000</v>
      </c>
      <c r="D14" s="1">
        <v>10490000000</v>
      </c>
      <c r="E14" s="1">
        <v>10960000000</v>
      </c>
      <c r="F14" s="1">
        <v>11830000000</v>
      </c>
    </row>
    <row r="15" spans="1:6" x14ac:dyDescent="0.25">
      <c r="A15" s="8" t="s">
        <v>42</v>
      </c>
      <c r="B15" s="9"/>
      <c r="C15" s="10">
        <f>((C14-B14)/B14)</f>
        <v>-9.3173431734317344E-2</v>
      </c>
      <c r="D15" s="10">
        <f t="shared" ref="D15:F15" si="3">((D14-C14)/C14)</f>
        <v>6.7141403865717195E-2</v>
      </c>
      <c r="E15" s="10">
        <f t="shared" si="3"/>
        <v>4.4804575786463297E-2</v>
      </c>
      <c r="F15" s="10">
        <f t="shared" si="3"/>
        <v>7.9379562043795621E-2</v>
      </c>
    </row>
    <row r="16" spans="1:6" x14ac:dyDescent="0.25">
      <c r="B16" s="1"/>
      <c r="C16" s="1"/>
      <c r="D16" s="1"/>
      <c r="E16" s="1"/>
      <c r="F16" s="1"/>
    </row>
    <row r="17" spans="1:6" x14ac:dyDescent="0.25">
      <c r="A17" t="s">
        <v>13</v>
      </c>
      <c r="B17" s="1">
        <v>8870000000</v>
      </c>
      <c r="C17" s="1">
        <v>7740000000</v>
      </c>
      <c r="D17" s="1">
        <v>7570000000</v>
      </c>
      <c r="E17" s="1">
        <v>8010000000</v>
      </c>
      <c r="F17" s="1">
        <v>8090000000</v>
      </c>
    </row>
    <row r="18" spans="1:6" x14ac:dyDescent="0.25">
      <c r="A18" s="8" t="s">
        <v>43</v>
      </c>
      <c r="B18" s="9"/>
      <c r="C18" s="10">
        <f>((C17-B17)/B17)</f>
        <v>-0.1273957158962796</v>
      </c>
      <c r="D18" s="10">
        <f t="shared" ref="D18:F18" si="4">((D17-C17)/C17)</f>
        <v>-2.1963824289405683E-2</v>
      </c>
      <c r="E18" s="10">
        <f t="shared" si="4"/>
        <v>5.8124174372523117E-2</v>
      </c>
      <c r="F18" s="10">
        <f t="shared" si="4"/>
        <v>9.9875156054931337E-3</v>
      </c>
    </row>
    <row r="19" spans="1:6" x14ac:dyDescent="0.25">
      <c r="B19" s="1"/>
      <c r="C19" s="1"/>
      <c r="D19" s="1"/>
      <c r="E19" s="1"/>
      <c r="F19" s="1"/>
    </row>
    <row r="20" spans="1:6" x14ac:dyDescent="0.25">
      <c r="A20" t="s">
        <v>14</v>
      </c>
      <c r="B20" s="1">
        <v>1540000000</v>
      </c>
      <c r="C20" s="1">
        <v>1370000000</v>
      </c>
      <c r="D20" s="1">
        <v>1290000000</v>
      </c>
      <c r="E20" s="1">
        <v>1370000000</v>
      </c>
      <c r="F20" s="1">
        <v>1420000000</v>
      </c>
    </row>
    <row r="21" spans="1:6" x14ac:dyDescent="0.25">
      <c r="A21" s="8" t="s">
        <v>58</v>
      </c>
      <c r="B21" s="9"/>
      <c r="C21" s="10">
        <f>((C20-B20)/B20)</f>
        <v>-0.11038961038961038</v>
      </c>
      <c r="D21" s="10">
        <f t="shared" ref="D21:F21" si="5">((D20-C20)/C20)</f>
        <v>-5.8394160583941604E-2</v>
      </c>
      <c r="E21" s="10">
        <f t="shared" si="5"/>
        <v>6.2015503875968991E-2</v>
      </c>
      <c r="F21" s="10">
        <f t="shared" si="5"/>
        <v>3.6496350364963501E-2</v>
      </c>
    </row>
    <row r="22" spans="1:6" x14ac:dyDescent="0.25">
      <c r="B22" s="1"/>
      <c r="C22" s="1"/>
      <c r="D22" s="1"/>
      <c r="E22" s="1"/>
      <c r="F22" s="1"/>
    </row>
    <row r="23" spans="1:6" x14ac:dyDescent="0.25">
      <c r="A23" t="s">
        <v>15</v>
      </c>
      <c r="B23" s="1">
        <v>7330000000</v>
      </c>
      <c r="C23" s="1">
        <v>6370000000</v>
      </c>
      <c r="D23" s="1">
        <v>6290000000</v>
      </c>
      <c r="E23" s="1">
        <v>6640000000</v>
      </c>
      <c r="F23" s="1">
        <v>6670000000</v>
      </c>
    </row>
    <row r="24" spans="1:6" x14ac:dyDescent="0.25">
      <c r="A24" t="s">
        <v>16</v>
      </c>
      <c r="B24">
        <v>0</v>
      </c>
      <c r="C24">
        <v>0</v>
      </c>
      <c r="D24">
        <v>0</v>
      </c>
      <c r="E24">
        <v>0</v>
      </c>
      <c r="F24" s="1">
        <v>550000000</v>
      </c>
    </row>
    <row r="25" spans="1:6" x14ac:dyDescent="0.25">
      <c r="A25" t="s">
        <v>17</v>
      </c>
      <c r="B25" s="1">
        <v>1540000000</v>
      </c>
      <c r="C25">
        <v>0</v>
      </c>
      <c r="D25" s="1">
        <v>346000000</v>
      </c>
      <c r="E25" s="1">
        <v>127000000</v>
      </c>
      <c r="F25">
        <v>0</v>
      </c>
    </row>
    <row r="26" spans="1:6" x14ac:dyDescent="0.25">
      <c r="A26" t="s">
        <v>18</v>
      </c>
      <c r="B26" s="1">
        <v>1540000000</v>
      </c>
      <c r="C26">
        <v>0</v>
      </c>
      <c r="D26" s="1">
        <v>346000000</v>
      </c>
      <c r="E26" s="1">
        <v>2820000000</v>
      </c>
      <c r="F26">
        <v>0</v>
      </c>
    </row>
    <row r="27" spans="1:6" x14ac:dyDescent="0.25">
      <c r="A27" s="8" t="s">
        <v>46</v>
      </c>
      <c r="B27" s="9"/>
      <c r="C27" s="10">
        <f>((C26-B26)/B26)</f>
        <v>-1</v>
      </c>
      <c r="D27" s="10" t="e">
        <f t="shared" ref="D27:F27" si="6">((D26-C26)/C26)</f>
        <v>#DIV/0!</v>
      </c>
      <c r="E27" s="10">
        <f t="shared" si="6"/>
        <v>7.1502890173410405</v>
      </c>
      <c r="F27" s="10">
        <f t="shared" si="6"/>
        <v>-1</v>
      </c>
    </row>
    <row r="28" spans="1:6" x14ac:dyDescent="0.25">
      <c r="B28" s="1"/>
      <c r="C28" s="1"/>
      <c r="D28" s="1"/>
      <c r="E28" s="1"/>
      <c r="F28" s="1"/>
    </row>
    <row r="29" spans="1:6" x14ac:dyDescent="0.25">
      <c r="A29" t="s">
        <v>19</v>
      </c>
      <c r="B29" s="1">
        <v>226000000</v>
      </c>
      <c r="C29" s="1">
        <v>68000000</v>
      </c>
      <c r="D29" s="1">
        <v>35000000</v>
      </c>
      <c r="E29" s="1">
        <v>434000000</v>
      </c>
      <c r="F29" s="1">
        <v>1520000000</v>
      </c>
    </row>
    <row r="30" spans="1:6" x14ac:dyDescent="0.25">
      <c r="A30" t="s">
        <v>20</v>
      </c>
      <c r="B30" s="1">
        <v>59000000</v>
      </c>
      <c r="C30" s="1">
        <v>67000000</v>
      </c>
      <c r="D30" s="1">
        <v>77000000</v>
      </c>
      <c r="E30" s="1">
        <v>105000000</v>
      </c>
      <c r="F30" s="1">
        <v>99000000</v>
      </c>
    </row>
    <row r="31" spans="1:6" x14ac:dyDescent="0.25">
      <c r="A31" t="s">
        <v>21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22</v>
      </c>
      <c r="B32" s="1">
        <v>409000000</v>
      </c>
      <c r="C32" s="1">
        <v>47000000</v>
      </c>
      <c r="D32" s="1">
        <v>164000000</v>
      </c>
      <c r="E32" s="1">
        <v>178000000</v>
      </c>
      <c r="F32" s="1">
        <v>332000000</v>
      </c>
    </row>
    <row r="33" spans="1:6" x14ac:dyDescent="0.25">
      <c r="A33" t="s">
        <v>23</v>
      </c>
      <c r="B33" s="1">
        <v>422000000</v>
      </c>
      <c r="C33" s="1">
        <v>62000000</v>
      </c>
      <c r="D33" s="1">
        <v>177000000</v>
      </c>
      <c r="E33" s="1">
        <v>193000000</v>
      </c>
      <c r="F33" s="1">
        <v>332000000</v>
      </c>
    </row>
    <row r="34" spans="1:6" x14ac:dyDescent="0.25">
      <c r="A34" t="s">
        <v>24</v>
      </c>
      <c r="B34" s="1">
        <v>13000000</v>
      </c>
      <c r="C34" s="1">
        <v>15000000</v>
      </c>
      <c r="D34" s="1">
        <v>13000000</v>
      </c>
      <c r="E34" s="1">
        <v>15000000</v>
      </c>
      <c r="F34" s="1">
        <v>22000000</v>
      </c>
    </row>
    <row r="35" spans="1:6" x14ac:dyDescent="0.25">
      <c r="A35" t="s">
        <v>25</v>
      </c>
      <c r="B35" s="1">
        <v>305000000</v>
      </c>
      <c r="C35" s="1">
        <v>2040000000</v>
      </c>
      <c r="D35" s="1">
        <v>2520000000</v>
      </c>
      <c r="E35" s="1">
        <v>3180000000</v>
      </c>
      <c r="F35" s="1">
        <v>1410000000</v>
      </c>
    </row>
    <row r="36" spans="1:6" x14ac:dyDescent="0.25">
      <c r="A36" s="8" t="s">
        <v>47</v>
      </c>
      <c r="B36" s="9"/>
      <c r="C36" s="10">
        <f>((C35-B35)/B35)</f>
        <v>5.6885245901639347</v>
      </c>
      <c r="D36" s="10">
        <f t="shared" ref="D36:F36" si="7">((D35-C35)/C35)</f>
        <v>0.23529411764705882</v>
      </c>
      <c r="E36" s="10">
        <f t="shared" si="7"/>
        <v>0.26190476190476192</v>
      </c>
      <c r="F36" s="10">
        <f t="shared" si="7"/>
        <v>-0.55660377358490565</v>
      </c>
    </row>
    <row r="37" spans="1:6" x14ac:dyDescent="0.25">
      <c r="B37" s="1"/>
      <c r="C37" s="1"/>
      <c r="D37" s="1"/>
      <c r="E37" s="1"/>
      <c r="F37" s="1"/>
    </row>
    <row r="38" spans="1:6" x14ac:dyDescent="0.25">
      <c r="A38" t="s">
        <v>26</v>
      </c>
      <c r="B38" s="1">
        <v>274000000</v>
      </c>
      <c r="C38" s="1">
        <v>53000000</v>
      </c>
      <c r="D38" s="1">
        <v>797000000</v>
      </c>
      <c r="E38" s="1">
        <v>577000000</v>
      </c>
      <c r="F38" s="1">
        <v>350000000</v>
      </c>
    </row>
    <row r="39" spans="1:6" x14ac:dyDescent="0.25">
      <c r="A39" s="8" t="s">
        <v>48</v>
      </c>
      <c r="B39" s="9"/>
      <c r="C39" s="10">
        <f>((C38-B38)/B38)</f>
        <v>-0.80656934306569339</v>
      </c>
      <c r="D39" s="10">
        <f t="shared" ref="D39:F39" si="8">((D38-C38)/C38)</f>
        <v>14.037735849056604</v>
      </c>
      <c r="E39" s="10">
        <f t="shared" si="8"/>
        <v>-0.27603513174404015</v>
      </c>
      <c r="F39" s="10">
        <f t="shared" si="8"/>
        <v>-0.39341421143847488</v>
      </c>
    </row>
    <row r="40" spans="1:6" x14ac:dyDescent="0.25">
      <c r="B40" s="1"/>
      <c r="C40" s="1"/>
      <c r="D40" s="1"/>
      <c r="E40" s="1"/>
      <c r="F40" s="1"/>
    </row>
    <row r="41" spans="1:6" x14ac:dyDescent="0.25">
      <c r="A41" t="s">
        <v>27</v>
      </c>
      <c r="B41" s="1">
        <v>21000000</v>
      </c>
      <c r="C41" s="1">
        <v>4000000</v>
      </c>
      <c r="D41" s="1">
        <v>27000000</v>
      </c>
      <c r="E41" s="1">
        <v>64000000</v>
      </c>
      <c r="F41" s="1">
        <v>71000000</v>
      </c>
    </row>
    <row r="42" spans="1:6" x14ac:dyDescent="0.25">
      <c r="A42" t="s">
        <v>28</v>
      </c>
      <c r="B42" s="1">
        <v>979000000</v>
      </c>
      <c r="C42" s="1">
        <v>482000000</v>
      </c>
      <c r="D42" s="1">
        <v>468000000</v>
      </c>
      <c r="E42" s="1">
        <v>220000000</v>
      </c>
      <c r="F42" s="1">
        <v>406000000</v>
      </c>
    </row>
    <row r="43" spans="1:6" x14ac:dyDescent="0.25">
      <c r="A43" t="s">
        <v>29</v>
      </c>
      <c r="B43" s="1">
        <v>572000000</v>
      </c>
      <c r="C43" s="1">
        <v>308000000</v>
      </c>
      <c r="D43" s="1">
        <v>298000000</v>
      </c>
      <c r="E43" s="1">
        <v>313000000</v>
      </c>
      <c r="F43" s="1">
        <v>147000000</v>
      </c>
    </row>
    <row r="44" spans="1:6" x14ac:dyDescent="0.25">
      <c r="A44" t="s">
        <v>30</v>
      </c>
      <c r="B44" s="1">
        <v>660000000</v>
      </c>
      <c r="C44" s="1">
        <v>125000000</v>
      </c>
      <c r="D44" s="1">
        <v>4000000</v>
      </c>
      <c r="E44" s="1">
        <v>20000000</v>
      </c>
      <c r="F44" s="1">
        <v>20000000</v>
      </c>
    </row>
    <row r="45" spans="1:6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32</v>
      </c>
      <c r="B46" s="1">
        <v>46000000</v>
      </c>
      <c r="C46" s="1">
        <v>18000000</v>
      </c>
      <c r="D46" s="1">
        <v>11000000</v>
      </c>
      <c r="E46" s="1">
        <v>20000000</v>
      </c>
      <c r="F46">
        <v>0</v>
      </c>
    </row>
    <row r="47" spans="1:6" x14ac:dyDescent="0.25">
      <c r="A47" t="s">
        <v>33</v>
      </c>
      <c r="B47" s="1">
        <v>533000000</v>
      </c>
      <c r="C47" s="1">
        <v>1970000000</v>
      </c>
      <c r="D47" s="1">
        <v>1710000000</v>
      </c>
      <c r="E47" s="1">
        <v>2590000000</v>
      </c>
      <c r="F47" s="1">
        <v>1060000000</v>
      </c>
    </row>
    <row r="48" spans="1:6" x14ac:dyDescent="0.25">
      <c r="A48" s="8" t="s">
        <v>50</v>
      </c>
      <c r="B48" s="9"/>
      <c r="C48" s="10">
        <f>((C47-B47)/B47)</f>
        <v>2.696060037523452</v>
      </c>
      <c r="D48" s="10">
        <f t="shared" ref="D48:F48" si="9">((D47-C47)/C47)</f>
        <v>-0.13197969543147209</v>
      </c>
      <c r="E48" s="10">
        <f t="shared" si="9"/>
        <v>0.51461988304093564</v>
      </c>
      <c r="F48" s="10">
        <f t="shared" si="9"/>
        <v>-0.59073359073359077</v>
      </c>
    </row>
    <row r="49" spans="1:6" x14ac:dyDescent="0.25">
      <c r="B49" s="1"/>
      <c r="C49" s="1"/>
      <c r="D49" s="1"/>
      <c r="E49" s="1"/>
      <c r="F49" s="1"/>
    </row>
    <row r="50" spans="1:6" x14ac:dyDescent="0.25">
      <c r="A50" t="s">
        <v>34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s">
        <v>35</v>
      </c>
      <c r="B51" s="1">
        <v>533000000</v>
      </c>
      <c r="C51" s="1">
        <v>1970000000</v>
      </c>
      <c r="D51" s="1">
        <v>1710000000</v>
      </c>
      <c r="E51" s="1">
        <v>2590000000</v>
      </c>
      <c r="F51" s="1">
        <v>1060000000</v>
      </c>
    </row>
    <row r="52" spans="1:6" x14ac:dyDescent="0.25">
      <c r="A52" s="8" t="s">
        <v>49</v>
      </c>
      <c r="B52" s="8"/>
      <c r="C52" s="11">
        <f>((C51-B51)/B51)</f>
        <v>2.696060037523452</v>
      </c>
      <c r="D52" s="11">
        <f t="shared" ref="D52:F52" si="10">((D51-C51)/C51)</f>
        <v>-0.13197969543147209</v>
      </c>
      <c r="E52" s="11">
        <f t="shared" si="10"/>
        <v>0.51461988304093564</v>
      </c>
      <c r="F52" s="11">
        <f t="shared" si="10"/>
        <v>-0.59073359073359077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E11"/>
  <sheetViews>
    <sheetView topLeftCell="F1" workbookViewId="0">
      <selection activeCell="U27" sqref="U27"/>
    </sheetView>
  </sheetViews>
  <sheetFormatPr defaultRowHeight="15" x14ac:dyDescent="0.25"/>
  <cols>
    <col min="1" max="1" width="17.42578125" customWidth="1"/>
    <col min="2" max="2" width="17.28515625" customWidth="1"/>
    <col min="3" max="3" width="14.42578125" customWidth="1"/>
    <col min="4" max="4" width="13.5703125" customWidth="1"/>
    <col min="5" max="5" width="12.85546875" customWidth="1"/>
    <col min="6" max="6" width="13.85546875" customWidth="1"/>
    <col min="7" max="7" width="12.5703125" customWidth="1"/>
    <col min="8" max="8" width="15.140625" customWidth="1"/>
  </cols>
  <sheetData>
    <row r="1" spans="1:31" x14ac:dyDescent="0.25">
      <c r="A1" t="s">
        <v>37</v>
      </c>
      <c r="B1" t="s">
        <v>36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>
        <v>2012</v>
      </c>
      <c r="B2" s="1">
        <v>21490000000</v>
      </c>
      <c r="C2" s="1">
        <v>10660000000</v>
      </c>
      <c r="D2" s="1">
        <v>7870000000</v>
      </c>
      <c r="E2" s="1">
        <v>2780000000</v>
      </c>
      <c r="F2" s="1">
        <v>1360000000</v>
      </c>
      <c r="G2" s="1">
        <v>1420000000</v>
      </c>
      <c r="H2" s="1">
        <v>10840000000</v>
      </c>
      <c r="I2" s="1">
        <v>8870000000</v>
      </c>
      <c r="J2" s="1">
        <v>1540000000</v>
      </c>
      <c r="K2" s="1">
        <v>7330000000</v>
      </c>
      <c r="L2">
        <v>0</v>
      </c>
      <c r="M2" s="1">
        <v>1540000000</v>
      </c>
      <c r="N2" s="1">
        <v>1540000000</v>
      </c>
      <c r="O2" s="1">
        <v>226000000</v>
      </c>
      <c r="P2" s="1">
        <v>59000000</v>
      </c>
      <c r="Q2">
        <v>0</v>
      </c>
      <c r="R2" s="1">
        <v>409000000</v>
      </c>
      <c r="S2" s="1">
        <v>422000000</v>
      </c>
      <c r="T2" s="1">
        <v>13000000</v>
      </c>
      <c r="U2" s="1">
        <v>305000000</v>
      </c>
      <c r="V2" s="1">
        <v>274000000</v>
      </c>
      <c r="W2" s="1">
        <v>21000000</v>
      </c>
      <c r="X2" s="1">
        <v>979000000</v>
      </c>
      <c r="Y2" s="1">
        <v>572000000</v>
      </c>
      <c r="Z2" s="1">
        <v>660000000</v>
      </c>
      <c r="AA2">
        <v>0</v>
      </c>
      <c r="AB2" s="1">
        <v>46000000</v>
      </c>
      <c r="AC2" s="1">
        <v>533000000</v>
      </c>
      <c r="AD2">
        <v>0</v>
      </c>
      <c r="AE2" s="1">
        <v>533000000</v>
      </c>
    </row>
    <row r="3" spans="1:31" x14ac:dyDescent="0.25">
      <c r="A3">
        <v>2013</v>
      </c>
      <c r="B3" s="1">
        <v>19660000000</v>
      </c>
      <c r="C3" s="1">
        <v>9830000000</v>
      </c>
      <c r="D3" s="1">
        <v>8110000000</v>
      </c>
      <c r="E3" s="1">
        <v>1720000000</v>
      </c>
      <c r="F3" s="1">
        <v>928000000</v>
      </c>
      <c r="G3" s="1">
        <v>791000000</v>
      </c>
      <c r="H3" s="1">
        <v>9830000000</v>
      </c>
      <c r="I3" s="1">
        <v>7740000000</v>
      </c>
      <c r="J3" s="1">
        <v>1370000000</v>
      </c>
      <c r="K3" s="1">
        <v>6370000000</v>
      </c>
      <c r="L3">
        <v>0</v>
      </c>
      <c r="M3">
        <v>0</v>
      </c>
      <c r="N3">
        <v>0</v>
      </c>
      <c r="O3" s="1">
        <v>68000000</v>
      </c>
      <c r="P3" s="1">
        <v>67000000</v>
      </c>
      <c r="Q3">
        <v>0</v>
      </c>
      <c r="R3" s="1">
        <v>47000000</v>
      </c>
      <c r="S3" s="1">
        <v>62000000</v>
      </c>
      <c r="T3" s="1">
        <v>15000000</v>
      </c>
      <c r="U3" s="1">
        <v>2040000000</v>
      </c>
      <c r="V3" s="1">
        <v>53000000</v>
      </c>
      <c r="W3" s="1">
        <v>4000000</v>
      </c>
      <c r="X3" s="1">
        <v>482000000</v>
      </c>
      <c r="Y3" s="1">
        <v>308000000</v>
      </c>
      <c r="Z3" s="1">
        <v>125000000</v>
      </c>
      <c r="AA3">
        <v>0</v>
      </c>
      <c r="AB3" s="1">
        <v>18000000</v>
      </c>
      <c r="AC3" s="1">
        <v>1970000000</v>
      </c>
      <c r="AD3">
        <v>0</v>
      </c>
      <c r="AE3" s="1">
        <v>1970000000</v>
      </c>
    </row>
    <row r="4" spans="1:31" x14ac:dyDescent="0.25">
      <c r="A4">
        <v>2014</v>
      </c>
      <c r="B4" s="1">
        <v>20250000000</v>
      </c>
      <c r="C4" s="1">
        <v>9760000000</v>
      </c>
      <c r="D4" s="1">
        <v>8280000000</v>
      </c>
      <c r="E4" s="1">
        <v>1470000000</v>
      </c>
      <c r="F4" s="1">
        <v>918000000</v>
      </c>
      <c r="G4" s="1">
        <v>555000000</v>
      </c>
      <c r="H4" s="1">
        <v>10490000000</v>
      </c>
      <c r="I4" s="1">
        <v>7570000000</v>
      </c>
      <c r="J4" s="1">
        <v>1290000000</v>
      </c>
      <c r="K4" s="1">
        <v>6290000000</v>
      </c>
      <c r="L4">
        <v>0</v>
      </c>
      <c r="M4" s="1">
        <v>346000000</v>
      </c>
      <c r="N4" s="1">
        <v>346000000</v>
      </c>
      <c r="O4" s="1">
        <v>35000000</v>
      </c>
      <c r="P4" s="1">
        <v>77000000</v>
      </c>
      <c r="Q4">
        <v>0</v>
      </c>
      <c r="R4" s="1">
        <v>164000000</v>
      </c>
      <c r="S4" s="1">
        <v>177000000</v>
      </c>
      <c r="T4" s="1">
        <v>13000000</v>
      </c>
      <c r="U4" s="1">
        <v>2520000000</v>
      </c>
      <c r="V4" s="1">
        <v>797000000</v>
      </c>
      <c r="W4" s="1">
        <v>27000000</v>
      </c>
      <c r="X4" s="1">
        <v>468000000</v>
      </c>
      <c r="Y4" s="1">
        <v>298000000</v>
      </c>
      <c r="Z4" s="1">
        <v>4000000</v>
      </c>
      <c r="AA4">
        <v>0</v>
      </c>
      <c r="AB4" s="1">
        <v>11000000</v>
      </c>
      <c r="AC4" s="1">
        <v>1710000000</v>
      </c>
      <c r="AD4">
        <v>0</v>
      </c>
      <c r="AE4" s="1">
        <v>1710000000</v>
      </c>
    </row>
    <row r="5" spans="1:31" x14ac:dyDescent="0.25">
      <c r="A5">
        <v>2015</v>
      </c>
      <c r="B5" s="1">
        <v>20410000000</v>
      </c>
      <c r="C5" s="1">
        <v>9450000000</v>
      </c>
      <c r="D5" s="1">
        <v>7970000000</v>
      </c>
      <c r="E5" s="1">
        <v>1470000000</v>
      </c>
      <c r="F5" s="1">
        <v>871000000</v>
      </c>
      <c r="G5" s="1">
        <v>601000000</v>
      </c>
      <c r="H5" s="1">
        <v>10960000000</v>
      </c>
      <c r="I5" s="1">
        <v>8010000000</v>
      </c>
      <c r="J5" s="1">
        <v>1370000000</v>
      </c>
      <c r="K5" s="1">
        <v>6640000000</v>
      </c>
      <c r="L5">
        <v>0</v>
      </c>
      <c r="M5" s="1">
        <v>127000000</v>
      </c>
      <c r="N5" s="1">
        <v>2820000000</v>
      </c>
      <c r="O5" s="1">
        <v>434000000</v>
      </c>
      <c r="P5" s="1">
        <v>105000000</v>
      </c>
      <c r="Q5">
        <v>0</v>
      </c>
      <c r="R5" s="1">
        <v>178000000</v>
      </c>
      <c r="S5" s="1">
        <v>193000000</v>
      </c>
      <c r="T5" s="1">
        <v>15000000</v>
      </c>
      <c r="U5" s="1">
        <v>3180000000</v>
      </c>
      <c r="V5" s="1">
        <v>577000000</v>
      </c>
      <c r="W5" s="1">
        <v>64000000</v>
      </c>
      <c r="X5" s="1">
        <v>220000000</v>
      </c>
      <c r="Y5" s="1">
        <v>313000000</v>
      </c>
      <c r="Z5" s="1">
        <v>20000000</v>
      </c>
      <c r="AA5">
        <v>0</v>
      </c>
      <c r="AB5" s="1">
        <v>20000000</v>
      </c>
      <c r="AC5" s="1">
        <v>2590000000</v>
      </c>
      <c r="AD5">
        <v>0</v>
      </c>
      <c r="AE5" s="1">
        <v>2590000000</v>
      </c>
    </row>
    <row r="6" spans="1:31" x14ac:dyDescent="0.25">
      <c r="A6">
        <v>2016</v>
      </c>
      <c r="B6" s="1">
        <v>20850000000</v>
      </c>
      <c r="C6" s="1">
        <v>9020000000</v>
      </c>
      <c r="D6" s="1">
        <v>9020000000</v>
      </c>
      <c r="E6" s="1">
        <v>1350000000</v>
      </c>
      <c r="F6" s="1">
        <v>803000000</v>
      </c>
      <c r="G6" s="1">
        <v>550000000</v>
      </c>
      <c r="H6" s="1">
        <v>11830000000</v>
      </c>
      <c r="I6" s="1">
        <v>8090000000</v>
      </c>
      <c r="J6" s="1">
        <v>1420000000</v>
      </c>
      <c r="K6" s="1">
        <v>6670000000</v>
      </c>
      <c r="L6" s="1">
        <v>550000000</v>
      </c>
      <c r="M6">
        <v>0</v>
      </c>
      <c r="N6">
        <v>0</v>
      </c>
      <c r="O6" s="1">
        <v>1520000000</v>
      </c>
      <c r="P6" s="1">
        <v>99000000</v>
      </c>
      <c r="Q6">
        <v>0</v>
      </c>
      <c r="R6" s="1">
        <v>332000000</v>
      </c>
      <c r="S6" s="1">
        <v>332000000</v>
      </c>
      <c r="T6" s="1">
        <v>22000000</v>
      </c>
      <c r="U6" s="1">
        <v>1410000000</v>
      </c>
      <c r="V6" s="1">
        <v>350000000</v>
      </c>
      <c r="W6" s="1">
        <v>71000000</v>
      </c>
      <c r="X6" s="1">
        <v>406000000</v>
      </c>
      <c r="Y6" s="1">
        <v>147000000</v>
      </c>
      <c r="Z6" s="1">
        <v>20000000</v>
      </c>
      <c r="AA6">
        <v>0</v>
      </c>
      <c r="AB6">
        <v>0</v>
      </c>
      <c r="AC6" s="1">
        <v>1060000000</v>
      </c>
      <c r="AD6">
        <v>0</v>
      </c>
      <c r="AE6" s="1">
        <v>1060000000</v>
      </c>
    </row>
    <row r="7" spans="1:31" x14ac:dyDescent="0.25">
      <c r="A7" s="6" t="s">
        <v>38</v>
      </c>
      <c r="B7" s="2">
        <f t="shared" ref="B7:AE7" si="0">AVERAGE(B2:B6)</f>
        <v>20532000000</v>
      </c>
      <c r="C7" s="2">
        <f t="shared" si="0"/>
        <v>9744000000</v>
      </c>
      <c r="D7" s="2">
        <f t="shared" si="0"/>
        <v>8250000000</v>
      </c>
      <c r="E7" s="2">
        <f t="shared" si="0"/>
        <v>1758000000</v>
      </c>
      <c r="F7" s="2">
        <f t="shared" si="0"/>
        <v>976000000</v>
      </c>
      <c r="G7" s="2">
        <f t="shared" si="0"/>
        <v>783400000</v>
      </c>
      <c r="H7" s="2">
        <f t="shared" si="0"/>
        <v>10790000000</v>
      </c>
      <c r="I7" s="2">
        <f t="shared" si="0"/>
        <v>8056000000</v>
      </c>
      <c r="J7" s="2">
        <f t="shared" si="0"/>
        <v>1398000000</v>
      </c>
      <c r="K7" s="2">
        <f t="shared" si="0"/>
        <v>6660000000</v>
      </c>
      <c r="L7" s="2">
        <f t="shared" si="0"/>
        <v>110000000</v>
      </c>
      <c r="M7" s="2">
        <f t="shared" si="0"/>
        <v>402600000</v>
      </c>
      <c r="N7" s="2">
        <f t="shared" si="0"/>
        <v>941200000</v>
      </c>
      <c r="O7" s="2">
        <f t="shared" si="0"/>
        <v>456600000</v>
      </c>
      <c r="P7" s="2">
        <f t="shared" si="0"/>
        <v>81400000</v>
      </c>
      <c r="Q7" s="2">
        <f t="shared" si="0"/>
        <v>0</v>
      </c>
      <c r="R7" s="2">
        <f t="shared" si="0"/>
        <v>226000000</v>
      </c>
      <c r="S7" s="2">
        <f t="shared" si="0"/>
        <v>237200000</v>
      </c>
      <c r="T7" s="2">
        <f t="shared" si="0"/>
        <v>15600000</v>
      </c>
      <c r="U7" s="2">
        <f t="shared" si="0"/>
        <v>1891000000</v>
      </c>
      <c r="V7" s="2">
        <f t="shared" si="0"/>
        <v>410200000</v>
      </c>
      <c r="W7" s="2">
        <f t="shared" si="0"/>
        <v>37400000</v>
      </c>
      <c r="X7" s="2">
        <f t="shared" si="0"/>
        <v>511000000</v>
      </c>
      <c r="Y7" s="2">
        <f t="shared" si="0"/>
        <v>327600000</v>
      </c>
      <c r="Z7" s="2">
        <f t="shared" si="0"/>
        <v>165800000</v>
      </c>
      <c r="AA7" s="2">
        <f t="shared" si="0"/>
        <v>0</v>
      </c>
      <c r="AB7" s="2">
        <f t="shared" si="0"/>
        <v>19000000</v>
      </c>
      <c r="AC7" s="2">
        <f t="shared" si="0"/>
        <v>1572600000</v>
      </c>
      <c r="AD7" s="2">
        <f t="shared" si="0"/>
        <v>0</v>
      </c>
      <c r="AE7" s="2">
        <f t="shared" si="0"/>
        <v>1572600000</v>
      </c>
    </row>
    <row r="8" spans="1:31" x14ac:dyDescent="0.25">
      <c r="A8" s="6" t="s">
        <v>39</v>
      </c>
      <c r="B8" s="6">
        <f>VAR(B2:B6)</f>
        <v>4.6842E+17</v>
      </c>
      <c r="C8" s="6">
        <f t="shared" ref="C8:AE8" si="1">VAR(C2:C6)</f>
        <v>3.6433E+17</v>
      </c>
      <c r="D8" s="6">
        <f t="shared" si="1"/>
        <v>2.0905E+17</v>
      </c>
      <c r="E8" s="6">
        <f t="shared" si="1"/>
        <v>3.4457E+17</v>
      </c>
      <c r="F8" s="6">
        <f t="shared" si="1"/>
        <v>4.85195E+16</v>
      </c>
      <c r="G8" s="6">
        <f t="shared" si="1"/>
        <v>1.363073E+17</v>
      </c>
      <c r="H8" s="6">
        <f t="shared" si="1"/>
        <v>5.3115E+17</v>
      </c>
      <c r="I8" s="6">
        <f t="shared" si="1"/>
        <v>2.5048E+17</v>
      </c>
      <c r="J8" s="6">
        <f t="shared" si="1"/>
        <v>8470000000000000</v>
      </c>
      <c r="K8" s="6">
        <f t="shared" si="1"/>
        <v>1.676E+17</v>
      </c>
      <c r="L8" s="6">
        <f t="shared" si="1"/>
        <v>6.05E+16</v>
      </c>
      <c r="M8" s="6">
        <f t="shared" si="1"/>
        <v>4.242528E+17</v>
      </c>
      <c r="N8" s="6">
        <f t="shared" si="1"/>
        <v>1.5036072E+18</v>
      </c>
      <c r="O8" s="6">
        <f t="shared" si="1"/>
        <v>3.783158E+17</v>
      </c>
      <c r="P8" s="6">
        <f t="shared" si="1"/>
        <v>398800000000000</v>
      </c>
      <c r="Q8" s="6">
        <f t="shared" si="1"/>
        <v>0</v>
      </c>
      <c r="R8" s="6">
        <f t="shared" si="1"/>
        <v>2.07285E+16</v>
      </c>
      <c r="S8" s="6">
        <f t="shared" si="1"/>
        <v>1.98527E+16</v>
      </c>
      <c r="T8" s="6">
        <f t="shared" si="1"/>
        <v>13800000000000</v>
      </c>
      <c r="U8" s="6">
        <f t="shared" si="1"/>
        <v>1.20653E+18</v>
      </c>
      <c r="V8" s="6">
        <f t="shared" si="1"/>
        <v>8.18007E+16</v>
      </c>
      <c r="W8" s="6">
        <f t="shared" si="1"/>
        <v>832300000000000</v>
      </c>
      <c r="X8" s="6">
        <f t="shared" si="1"/>
        <v>7.9355E+16</v>
      </c>
      <c r="Y8" s="6">
        <f t="shared" si="1"/>
        <v>2.34553E+16</v>
      </c>
      <c r="Z8" s="6">
        <f t="shared" si="1"/>
        <v>7.86482E+16</v>
      </c>
      <c r="AA8" s="6">
        <f t="shared" si="1"/>
        <v>0</v>
      </c>
      <c r="AB8" s="6">
        <f t="shared" si="1"/>
        <v>289000000000000</v>
      </c>
      <c r="AC8" s="6">
        <f t="shared" si="1"/>
        <v>6.388588E+17</v>
      </c>
      <c r="AD8" s="6">
        <f t="shared" si="1"/>
        <v>0</v>
      </c>
      <c r="AE8" s="6">
        <f t="shared" si="1"/>
        <v>6.388588E+17</v>
      </c>
    </row>
    <row r="9" spans="1:31" x14ac:dyDescent="0.25">
      <c r="A9" s="6" t="s">
        <v>40</v>
      </c>
      <c r="B9" s="6">
        <f>_xlfn.STDEV.P(B2:B6)</f>
        <v>612156842.64737248</v>
      </c>
      <c r="C9" s="6">
        <f t="shared" ref="C9:AE9" si="2">_xlfn.STDEV.P(C2:C6)</f>
        <v>539874059.38792801</v>
      </c>
      <c r="D9" s="6">
        <f t="shared" si="2"/>
        <v>408949874.67903692</v>
      </c>
      <c r="E9" s="6">
        <f t="shared" si="2"/>
        <v>525029522.97942257</v>
      </c>
      <c r="F9" s="6">
        <f t="shared" si="2"/>
        <v>197016750.55690062</v>
      </c>
      <c r="G9" s="6">
        <f t="shared" si="2"/>
        <v>330220895.76524377</v>
      </c>
      <c r="H9" s="6">
        <f t="shared" si="2"/>
        <v>651858880.43348765</v>
      </c>
      <c r="I9" s="6">
        <f t="shared" si="2"/>
        <v>447642714.67320901</v>
      </c>
      <c r="J9" s="6">
        <f t="shared" si="2"/>
        <v>82316462.509026706</v>
      </c>
      <c r="K9" s="6">
        <f t="shared" si="2"/>
        <v>366169359.72306585</v>
      </c>
      <c r="L9" s="6">
        <f t="shared" si="2"/>
        <v>220000000</v>
      </c>
      <c r="M9" s="6">
        <f t="shared" si="2"/>
        <v>582582389.02321792</v>
      </c>
      <c r="N9" s="6">
        <f t="shared" si="2"/>
        <v>1096761487.2888272</v>
      </c>
      <c r="O9" s="6">
        <f t="shared" si="2"/>
        <v>550138746.13591802</v>
      </c>
      <c r="P9" s="6">
        <f t="shared" si="2"/>
        <v>17861690.849412885</v>
      </c>
      <c r="Q9" s="6">
        <f t="shared" si="2"/>
        <v>0</v>
      </c>
      <c r="R9" s="6">
        <f t="shared" si="2"/>
        <v>128774221.02268761</v>
      </c>
      <c r="S9" s="6">
        <f t="shared" si="2"/>
        <v>126024442.07375012</v>
      </c>
      <c r="T9" s="6">
        <f t="shared" si="2"/>
        <v>3322649.5451672301</v>
      </c>
      <c r="U9" s="6">
        <f t="shared" si="2"/>
        <v>982458141.60197175</v>
      </c>
      <c r="V9" s="6">
        <f t="shared" si="2"/>
        <v>255813525.83473769</v>
      </c>
      <c r="W9" s="6">
        <f t="shared" si="2"/>
        <v>25803875.677889939</v>
      </c>
      <c r="X9" s="6">
        <f t="shared" si="2"/>
        <v>251960314.33541274</v>
      </c>
      <c r="Y9" s="6">
        <f t="shared" si="2"/>
        <v>136982626.63564309</v>
      </c>
      <c r="Z9" s="6">
        <f t="shared" si="2"/>
        <v>250835723.13368765</v>
      </c>
      <c r="AA9" s="6">
        <f t="shared" si="2"/>
        <v>0</v>
      </c>
      <c r="AB9" s="6">
        <f t="shared" si="2"/>
        <v>15205262.246998571</v>
      </c>
      <c r="AC9" s="6">
        <f t="shared" si="2"/>
        <v>714903517.96588612</v>
      </c>
      <c r="AD9" s="6">
        <f t="shared" si="2"/>
        <v>0</v>
      </c>
      <c r="AE9" s="6">
        <f t="shared" si="2"/>
        <v>714903517.96588612</v>
      </c>
    </row>
    <row r="10" spans="1:31" x14ac:dyDescent="0.25">
      <c r="A10" s="6" t="s">
        <v>53</v>
      </c>
      <c r="B10" s="2">
        <f>MIN(B2:B6)</f>
        <v>19660000000</v>
      </c>
      <c r="C10" s="2">
        <f t="shared" ref="C10:AE10" si="3">MIN(C2:C6)</f>
        <v>9020000000</v>
      </c>
      <c r="D10" s="2">
        <f t="shared" si="3"/>
        <v>7870000000</v>
      </c>
      <c r="E10" s="2">
        <f t="shared" si="3"/>
        <v>1350000000</v>
      </c>
      <c r="F10" s="2">
        <f t="shared" si="3"/>
        <v>803000000</v>
      </c>
      <c r="G10" s="2">
        <f t="shared" si="3"/>
        <v>550000000</v>
      </c>
      <c r="H10" s="2">
        <f t="shared" si="3"/>
        <v>9830000000</v>
      </c>
      <c r="I10" s="2">
        <f t="shared" si="3"/>
        <v>7570000000</v>
      </c>
      <c r="J10" s="2">
        <f t="shared" si="3"/>
        <v>1290000000</v>
      </c>
      <c r="K10" s="2">
        <f t="shared" si="3"/>
        <v>6290000000</v>
      </c>
      <c r="L10" s="2">
        <f t="shared" si="3"/>
        <v>0</v>
      </c>
      <c r="M10" s="2">
        <f t="shared" si="3"/>
        <v>0</v>
      </c>
      <c r="N10" s="2">
        <f t="shared" si="3"/>
        <v>0</v>
      </c>
      <c r="O10" s="2">
        <f t="shared" si="3"/>
        <v>35000000</v>
      </c>
      <c r="P10" s="2">
        <f t="shared" si="3"/>
        <v>59000000</v>
      </c>
      <c r="Q10" s="2">
        <f t="shared" si="3"/>
        <v>0</v>
      </c>
      <c r="R10" s="2">
        <f t="shared" si="3"/>
        <v>47000000</v>
      </c>
      <c r="S10" s="2">
        <f t="shared" si="3"/>
        <v>62000000</v>
      </c>
      <c r="T10" s="2">
        <f t="shared" si="3"/>
        <v>13000000</v>
      </c>
      <c r="U10" s="2">
        <f t="shared" si="3"/>
        <v>305000000</v>
      </c>
      <c r="V10" s="2">
        <f t="shared" si="3"/>
        <v>53000000</v>
      </c>
      <c r="W10" s="2">
        <f t="shared" si="3"/>
        <v>4000000</v>
      </c>
      <c r="X10" s="2">
        <f t="shared" si="3"/>
        <v>220000000</v>
      </c>
      <c r="Y10" s="2">
        <f t="shared" si="3"/>
        <v>147000000</v>
      </c>
      <c r="Z10" s="2">
        <f t="shared" si="3"/>
        <v>4000000</v>
      </c>
      <c r="AA10" s="2">
        <f t="shared" si="3"/>
        <v>0</v>
      </c>
      <c r="AB10" s="2">
        <f t="shared" si="3"/>
        <v>0</v>
      </c>
      <c r="AC10" s="2">
        <f t="shared" si="3"/>
        <v>533000000</v>
      </c>
      <c r="AD10" s="2">
        <f t="shared" si="3"/>
        <v>0</v>
      </c>
      <c r="AE10" s="2">
        <f t="shared" si="3"/>
        <v>533000000</v>
      </c>
    </row>
    <row r="11" spans="1:31" x14ac:dyDescent="0.25">
      <c r="A11" s="6" t="s">
        <v>54</v>
      </c>
      <c r="B11" s="2">
        <f>MAX(B2:B6)</f>
        <v>21490000000</v>
      </c>
      <c r="C11" s="2">
        <f t="shared" ref="C11:AE11" si="4">MAX(C2:C6)</f>
        <v>10660000000</v>
      </c>
      <c r="D11" s="2">
        <f t="shared" si="4"/>
        <v>9020000000</v>
      </c>
      <c r="E11" s="2">
        <f t="shared" si="4"/>
        <v>2780000000</v>
      </c>
      <c r="F11" s="2">
        <f t="shared" si="4"/>
        <v>1360000000</v>
      </c>
      <c r="G11" s="2">
        <f t="shared" si="4"/>
        <v>1420000000</v>
      </c>
      <c r="H11" s="2">
        <f t="shared" si="4"/>
        <v>11830000000</v>
      </c>
      <c r="I11" s="2">
        <f t="shared" si="4"/>
        <v>8870000000</v>
      </c>
      <c r="J11" s="2">
        <f t="shared" si="4"/>
        <v>1540000000</v>
      </c>
      <c r="K11" s="2">
        <f t="shared" si="4"/>
        <v>7330000000</v>
      </c>
      <c r="L11" s="2">
        <f t="shared" si="4"/>
        <v>550000000</v>
      </c>
      <c r="M11" s="2">
        <f t="shared" si="4"/>
        <v>1540000000</v>
      </c>
      <c r="N11" s="2">
        <f t="shared" si="4"/>
        <v>2820000000</v>
      </c>
      <c r="O11" s="2">
        <f t="shared" si="4"/>
        <v>1520000000</v>
      </c>
      <c r="P11" s="2">
        <f t="shared" si="4"/>
        <v>105000000</v>
      </c>
      <c r="Q11" s="2">
        <f t="shared" si="4"/>
        <v>0</v>
      </c>
      <c r="R11" s="2">
        <f t="shared" si="4"/>
        <v>409000000</v>
      </c>
      <c r="S11" s="2">
        <f t="shared" si="4"/>
        <v>422000000</v>
      </c>
      <c r="T11" s="2">
        <f t="shared" si="4"/>
        <v>22000000</v>
      </c>
      <c r="U11" s="2">
        <f t="shared" si="4"/>
        <v>3180000000</v>
      </c>
      <c r="V11" s="2">
        <f t="shared" si="4"/>
        <v>797000000</v>
      </c>
      <c r="W11" s="2">
        <f t="shared" si="4"/>
        <v>71000000</v>
      </c>
      <c r="X11" s="2">
        <f t="shared" si="4"/>
        <v>979000000</v>
      </c>
      <c r="Y11" s="2">
        <f t="shared" si="4"/>
        <v>572000000</v>
      </c>
      <c r="Z11" s="2">
        <f t="shared" si="4"/>
        <v>660000000</v>
      </c>
      <c r="AA11" s="2">
        <f t="shared" si="4"/>
        <v>0</v>
      </c>
      <c r="AB11" s="2">
        <f t="shared" si="4"/>
        <v>46000000</v>
      </c>
      <c r="AC11" s="2">
        <f t="shared" si="4"/>
        <v>2590000000</v>
      </c>
      <c r="AD11" s="2">
        <f t="shared" si="4"/>
        <v>0</v>
      </c>
      <c r="AE11" s="2">
        <f t="shared" si="4"/>
        <v>2590000000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topLeftCell="E1" workbookViewId="0">
      <selection sqref="A1:AF32"/>
    </sheetView>
  </sheetViews>
  <sheetFormatPr defaultRowHeight="15" x14ac:dyDescent="0.25"/>
  <sheetData>
    <row r="1" spans="1:32" x14ac:dyDescent="0.25">
      <c r="A1" s="4"/>
      <c r="B1" s="4" t="s">
        <v>37</v>
      </c>
      <c r="C1" s="4" t="s">
        <v>36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</row>
    <row r="2" spans="1:32" x14ac:dyDescent="0.25">
      <c r="A2" s="5" t="s">
        <v>37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5" t="s">
        <v>36</v>
      </c>
      <c r="B3" s="5">
        <v>-0.12244136401649312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5" t="s">
        <v>7</v>
      </c>
      <c r="B4" s="5">
        <v>-0.95874612759756306</v>
      </c>
      <c r="C4" s="5">
        <v>0.36531476563126725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5" t="s">
        <v>8</v>
      </c>
      <c r="B5" s="5">
        <v>0.74696227676395754</v>
      </c>
      <c r="C5" s="5">
        <v>2.2848791832854164E-2</v>
      </c>
      <c r="D5" s="5">
        <v>-0.75622302477974179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5" t="s">
        <v>9</v>
      </c>
      <c r="B6" s="5">
        <v>-0.83770606917902857</v>
      </c>
      <c r="C6" s="5">
        <v>0.62154244557510108</v>
      </c>
      <c r="D6" s="5">
        <v>0.92315458207225654</v>
      </c>
      <c r="E6" s="5">
        <v>-0.58236485857990039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5" t="s">
        <v>10</v>
      </c>
      <c r="B7" s="5">
        <v>-0.84056004215774049</v>
      </c>
      <c r="C7" s="5">
        <v>0.63658972063962527</v>
      </c>
      <c r="D7" s="5">
        <v>0.94544939842191045</v>
      </c>
      <c r="E7" s="5">
        <v>-0.60754641821168986</v>
      </c>
      <c r="F7" s="5">
        <v>0.98956289028970135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 s="5" t="s">
        <v>11</v>
      </c>
      <c r="B8" s="5">
        <v>-0.82654738400335659</v>
      </c>
      <c r="C8" s="5">
        <v>0.60913697268600864</v>
      </c>
      <c r="D8" s="5">
        <v>0.90054114485485148</v>
      </c>
      <c r="E8" s="5">
        <v>-0.56051446565443397</v>
      </c>
      <c r="F8" s="5">
        <v>0.99651093369001342</v>
      </c>
      <c r="G8" s="5">
        <v>0.97409049309248086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5" t="s">
        <v>12</v>
      </c>
      <c r="B9" s="5">
        <v>0.67471722960274916</v>
      </c>
      <c r="C9" s="5">
        <v>0.6413394164645998</v>
      </c>
      <c r="D9" s="5">
        <v>-0.47993630411168409</v>
      </c>
      <c r="E9" s="5">
        <v>0.64491538369255319</v>
      </c>
      <c r="F9" s="5">
        <v>-0.17490386282463213</v>
      </c>
      <c r="G9" s="5">
        <v>-0.17923005887512539</v>
      </c>
      <c r="H9" s="5">
        <v>-0.16788271190670978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 s="5" t="s">
        <v>13</v>
      </c>
      <c r="B10" s="5">
        <v>-0.40754276472322476</v>
      </c>
      <c r="C10" s="5">
        <v>0.88227625014868938</v>
      </c>
      <c r="D10" s="5">
        <v>0.57895312118482622</v>
      </c>
      <c r="E10" s="5">
        <v>-0.26285970636940459</v>
      </c>
      <c r="F10" s="5">
        <v>0.83672572577628701</v>
      </c>
      <c r="G10" s="5">
        <v>0.8047793930964533</v>
      </c>
      <c r="H10" s="5">
        <v>0.84865897593676654</v>
      </c>
      <c r="I10" s="5">
        <v>0.3546266037466313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5" t="s">
        <v>14</v>
      </c>
      <c r="B11" s="5">
        <v>-0.41232487964642967</v>
      </c>
      <c r="C11" s="5">
        <v>0.79903814116895278</v>
      </c>
      <c r="D11" s="5">
        <v>0.53212695365474449</v>
      </c>
      <c r="E11" s="5">
        <v>-0.16932382773366078</v>
      </c>
      <c r="F11" s="5">
        <v>0.81622315395985745</v>
      </c>
      <c r="G11" s="5">
        <v>0.75559317329328646</v>
      </c>
      <c r="H11" s="5">
        <v>0.84483406644393921</v>
      </c>
      <c r="I11" s="5">
        <v>0.31495348595280082</v>
      </c>
      <c r="J11" s="5">
        <v>0.97133211345213011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 t="s">
        <v>15</v>
      </c>
      <c r="B12" s="5">
        <v>-0.40552935439895871</v>
      </c>
      <c r="C12" s="5">
        <v>0.89644095359663323</v>
      </c>
      <c r="D12" s="5">
        <v>0.58830867675872445</v>
      </c>
      <c r="E12" s="5">
        <v>-0.28288106042151273</v>
      </c>
      <c r="F12" s="5">
        <v>0.83641212290261768</v>
      </c>
      <c r="G12" s="5">
        <v>0.81237570756346122</v>
      </c>
      <c r="H12" s="5">
        <v>0.84378698381173023</v>
      </c>
      <c r="I12" s="5">
        <v>0.36021504982541791</v>
      </c>
      <c r="J12" s="5">
        <v>0.99821218491542896</v>
      </c>
      <c r="K12" s="5">
        <v>0.95548481283225717</v>
      </c>
      <c r="L12" s="5">
        <v>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 t="s">
        <v>16</v>
      </c>
      <c r="B13" s="5">
        <v>0.70710678118654746</v>
      </c>
      <c r="C13" s="5">
        <v>0.25973735638137846</v>
      </c>
      <c r="D13" s="5">
        <v>-0.67052675286975383</v>
      </c>
      <c r="E13" s="5">
        <v>0.94143567179759147</v>
      </c>
      <c r="F13" s="5">
        <v>-0.38854957877863061</v>
      </c>
      <c r="G13" s="5">
        <v>-0.43904896286987455</v>
      </c>
      <c r="H13" s="5">
        <v>-0.35339980448409541</v>
      </c>
      <c r="I13" s="5">
        <v>0.79771867133910768</v>
      </c>
      <c r="J13" s="5">
        <v>3.797671545355194E-2</v>
      </c>
      <c r="K13" s="5">
        <v>0.1336306209562122</v>
      </c>
      <c r="L13" s="5">
        <v>1.3654883641224115E-2</v>
      </c>
      <c r="M13" s="5"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5" t="s">
        <v>17</v>
      </c>
      <c r="B14" s="5">
        <v>-0.71683812081750287</v>
      </c>
      <c r="C14" s="5">
        <v>0.76395543855918846</v>
      </c>
      <c r="D14" s="5">
        <v>0.87678563723358705</v>
      </c>
      <c r="E14" s="5">
        <v>-0.51239261174984718</v>
      </c>
      <c r="F14" s="5">
        <v>0.94003473148933137</v>
      </c>
      <c r="G14" s="5">
        <v>0.9722326958755817</v>
      </c>
      <c r="H14" s="5">
        <v>0.91295227206032803</v>
      </c>
      <c r="I14" s="5">
        <v>-2.7438273479125524E-3</v>
      </c>
      <c r="J14" s="5">
        <v>0.82792064437760371</v>
      </c>
      <c r="K14" s="5">
        <v>0.74132767566829205</v>
      </c>
      <c r="L14" s="5">
        <v>0.84495017801345673</v>
      </c>
      <c r="M14" s="5">
        <v>-0.34553052717145816</v>
      </c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 s="5" t="s">
        <v>18</v>
      </c>
      <c r="B15" s="5">
        <v>-3.3525568729254052E-2</v>
      </c>
      <c r="C15" s="5">
        <v>0.30793068834962195</v>
      </c>
      <c r="D15" s="5">
        <v>0.19830536547035349</v>
      </c>
      <c r="E15" s="5">
        <v>-0.60840924007078212</v>
      </c>
      <c r="F15" s="5">
        <v>0.22995311669728291</v>
      </c>
      <c r="G15" s="5">
        <v>0.25471261615259055</v>
      </c>
      <c r="H15" s="5">
        <v>0.21369290412790834</v>
      </c>
      <c r="I15" s="5">
        <v>0.1266131363994128</v>
      </c>
      <c r="J15" s="5">
        <v>0.38931451692521263</v>
      </c>
      <c r="K15" s="5">
        <v>0.22673963258071722</v>
      </c>
      <c r="L15" s="5">
        <v>0.42200151752240922</v>
      </c>
      <c r="M15" s="5">
        <v>-0.42908144154780081</v>
      </c>
      <c r="N15" s="5">
        <v>0.29886987432897899</v>
      </c>
      <c r="O15" s="5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5" t="s">
        <v>19</v>
      </c>
      <c r="B16" s="5">
        <v>0.75936968493726176</v>
      </c>
      <c r="C16" s="5">
        <v>0.34311366511394126</v>
      </c>
      <c r="D16" s="5">
        <v>-0.68325436950000429</v>
      </c>
      <c r="E16" s="5">
        <v>0.84854966309439805</v>
      </c>
      <c r="F16" s="5">
        <v>-0.36480104679450059</v>
      </c>
      <c r="G16" s="5">
        <v>-0.41894497784064755</v>
      </c>
      <c r="H16" s="5">
        <v>-0.32756052891030107</v>
      </c>
      <c r="I16" s="5">
        <v>0.88680598108254283</v>
      </c>
      <c r="J16" s="5">
        <v>0.14389504561623306</v>
      </c>
      <c r="K16" s="5">
        <v>0.21064590579591105</v>
      </c>
      <c r="L16" s="5">
        <v>0.12437206328408905</v>
      </c>
      <c r="M16" s="5">
        <v>0.96648346209855485</v>
      </c>
      <c r="N16" s="5">
        <v>-0.31442496092894978</v>
      </c>
      <c r="O16" s="5">
        <v>-0.18719149905966778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 s="5" t="s">
        <v>20</v>
      </c>
      <c r="B17" s="5">
        <v>0.93427437394881607</v>
      </c>
      <c r="C17" s="5">
        <v>-9.0432217645006724E-2</v>
      </c>
      <c r="D17" s="5">
        <v>-0.86088823951545101</v>
      </c>
      <c r="E17" s="5">
        <v>0.4747734679796406</v>
      </c>
      <c r="F17" s="5">
        <v>-0.74762886850194565</v>
      </c>
      <c r="G17" s="5">
        <v>-0.74895164446339979</v>
      </c>
      <c r="H17" s="5">
        <v>-0.73840892749474962</v>
      </c>
      <c r="I17" s="5">
        <v>0.62422155888441433</v>
      </c>
      <c r="J17" s="5">
        <v>-0.300963431401507</v>
      </c>
      <c r="K17" s="5">
        <v>-0.35040200890409862</v>
      </c>
      <c r="L17" s="5">
        <v>-0.29050193665375873</v>
      </c>
      <c r="M17" s="5">
        <v>0.49267452192462824</v>
      </c>
      <c r="N17" s="5">
        <v>-0.63466262961669706</v>
      </c>
      <c r="O17" s="5">
        <v>0.31172615835106876</v>
      </c>
      <c r="P17" s="5">
        <v>0.62685773578319803</v>
      </c>
      <c r="Q17" s="5"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5" t="s">
        <v>21</v>
      </c>
      <c r="B18" s="5" t="e">
        <v>#DIV/0!</v>
      </c>
      <c r="C18" s="5" t="e">
        <v>#DIV/0!</v>
      </c>
      <c r="D18" s="5" t="e">
        <v>#DIV/0!</v>
      </c>
      <c r="E18" s="5" t="e">
        <v>#DIV/0!</v>
      </c>
      <c r="F18" s="5" t="e">
        <v>#DIV/0!</v>
      </c>
      <c r="G18" s="5" t="e">
        <v>#DIV/0!</v>
      </c>
      <c r="H18" s="5" t="e">
        <v>#DIV/0!</v>
      </c>
      <c r="I18" s="5" t="e">
        <v>#DIV/0!</v>
      </c>
      <c r="J18" s="5" t="e">
        <v>#DIV/0!</v>
      </c>
      <c r="K18" s="5" t="e">
        <v>#DIV/0!</v>
      </c>
      <c r="L18" s="5" t="e">
        <v>#DIV/0!</v>
      </c>
      <c r="M18" s="5" t="e">
        <v>#DIV/0!</v>
      </c>
      <c r="N18" s="5" t="e">
        <v>#DIV/0!</v>
      </c>
      <c r="O18" s="5" t="e">
        <v>#DIV/0!</v>
      </c>
      <c r="P18" s="5" t="e">
        <v>#DIV/0!</v>
      </c>
      <c r="Q18" s="5" t="e">
        <v>#DIV/0!</v>
      </c>
      <c r="R18" s="5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5" t="s">
        <v>22</v>
      </c>
      <c r="B19" s="5">
        <v>-2.525886910925328E-2</v>
      </c>
      <c r="C19" s="5">
        <v>0.98553824358298969</v>
      </c>
      <c r="D19" s="5">
        <v>0.25491262217203609</v>
      </c>
      <c r="E19" s="5">
        <v>0.1850283450628559</v>
      </c>
      <c r="F19" s="5">
        <v>0.53914887733683181</v>
      </c>
      <c r="G19" s="5">
        <v>0.54521206264260347</v>
      </c>
      <c r="H19" s="5">
        <v>0.53293746385545648</v>
      </c>
      <c r="I19" s="5">
        <v>0.71875288533239223</v>
      </c>
      <c r="J19" s="5">
        <v>0.83778528010834086</v>
      </c>
      <c r="K19" s="5">
        <v>0.78054848740184013</v>
      </c>
      <c r="L19" s="5">
        <v>0.84609362560896106</v>
      </c>
      <c r="M19" s="5">
        <v>0.4115730584824302</v>
      </c>
      <c r="N19" s="5">
        <v>0.67786350228073566</v>
      </c>
      <c r="O19" s="5">
        <v>0.17702177021205123</v>
      </c>
      <c r="P19" s="5">
        <v>0.4723187162345982</v>
      </c>
      <c r="Q19" s="5">
        <v>-4.4867120441527616E-2</v>
      </c>
      <c r="R19" s="5" t="e">
        <v>#DIV/0!</v>
      </c>
      <c r="S19" s="5">
        <v>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 s="5" t="s">
        <v>23</v>
      </c>
      <c r="B20" s="5">
        <v>-5.4986527546560388E-2</v>
      </c>
      <c r="C20" s="5">
        <v>0.99117105022693708</v>
      </c>
      <c r="D20" s="5">
        <v>0.28691897264411503</v>
      </c>
      <c r="E20" s="5">
        <v>0.14696043808114975</v>
      </c>
      <c r="F20" s="5">
        <v>0.56497427282112767</v>
      </c>
      <c r="G20" s="5">
        <v>0.57275936788347503</v>
      </c>
      <c r="H20" s="5">
        <v>0.55746764305373908</v>
      </c>
      <c r="I20" s="5">
        <v>0.69767369629611797</v>
      </c>
      <c r="J20" s="5">
        <v>0.85193152918979398</v>
      </c>
      <c r="K20" s="5">
        <v>0.78990648188040491</v>
      </c>
      <c r="L20" s="5">
        <v>0.86130435695400598</v>
      </c>
      <c r="M20" s="5">
        <v>0.3761175151425093</v>
      </c>
      <c r="N20" s="5">
        <v>0.70321638304879641</v>
      </c>
      <c r="O20" s="5">
        <v>0.20130234927894075</v>
      </c>
      <c r="P20" s="5">
        <v>0.44037315871535404</v>
      </c>
      <c r="Q20" s="5">
        <v>-6.4539928423462192E-2</v>
      </c>
      <c r="R20" s="5" t="e">
        <v>#DIV/0!</v>
      </c>
      <c r="S20" s="5">
        <v>0.99924212300722492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 s="5" t="s">
        <v>24</v>
      </c>
      <c r="B21" s="5">
        <v>0.76613087768287369</v>
      </c>
      <c r="C21" s="5">
        <v>8.5939769244376255E-2</v>
      </c>
      <c r="D21" s="5">
        <v>-0.77287908085143719</v>
      </c>
      <c r="E21" s="5">
        <v>0.89638106120920669</v>
      </c>
      <c r="F21" s="5">
        <v>-0.495732531181173</v>
      </c>
      <c r="G21" s="5">
        <v>-0.56918724845686097</v>
      </c>
      <c r="H21" s="5">
        <v>-0.44662439750700605</v>
      </c>
      <c r="I21" s="5">
        <v>0.7184085122721976</v>
      </c>
      <c r="J21" s="5">
        <v>-5.6206975943512663E-2</v>
      </c>
      <c r="K21" s="5">
        <v>6.2886469181306442E-2</v>
      </c>
      <c r="L21" s="5">
        <v>-8.7124305244591013E-2</v>
      </c>
      <c r="M21" s="5">
        <v>0.96308682468615359</v>
      </c>
      <c r="N21" s="5">
        <v>-0.51451733050294923</v>
      </c>
      <c r="O21" s="5">
        <v>-0.36198250112487701</v>
      </c>
      <c r="P21" s="5">
        <v>0.95717628267608978</v>
      </c>
      <c r="Q21" s="5">
        <v>0.59580638263772234</v>
      </c>
      <c r="R21" s="5" t="e">
        <v>#DIV/0!</v>
      </c>
      <c r="S21" s="5">
        <v>0.23371497053078552</v>
      </c>
      <c r="T21" s="5">
        <v>0.19792945200879411</v>
      </c>
      <c r="U21" s="5">
        <v>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5" t="s">
        <v>25</v>
      </c>
      <c r="B22" s="5">
        <v>0.48222058867819351</v>
      </c>
      <c r="C22" s="5">
        <v>-0.71062333213703699</v>
      </c>
      <c r="D22" s="5">
        <v>-0.55075788353192912</v>
      </c>
      <c r="E22" s="5">
        <v>-6.5011327943740232E-2</v>
      </c>
      <c r="F22" s="5">
        <v>-0.76875336696972674</v>
      </c>
      <c r="G22" s="5">
        <v>-0.72823663206740286</v>
      </c>
      <c r="H22" s="5">
        <v>-0.78601488418257925</v>
      </c>
      <c r="I22" s="5">
        <v>-0.2161536515035706</v>
      </c>
      <c r="J22" s="5">
        <v>-0.78193187771460715</v>
      </c>
      <c r="K22" s="5">
        <v>-0.85069730813206257</v>
      </c>
      <c r="L22" s="5">
        <v>-0.76117579551623216</v>
      </c>
      <c r="M22" s="5">
        <v>-0.24479414421447684</v>
      </c>
      <c r="N22" s="5">
        <v>-0.72020856683524259</v>
      </c>
      <c r="O22" s="5">
        <v>0.26174382879246705</v>
      </c>
      <c r="P22" s="5">
        <v>-0.18427152227849949</v>
      </c>
      <c r="Q22" s="5">
        <v>0.59912139051690139</v>
      </c>
      <c r="R22" s="5" t="e">
        <v>#DIV/0!</v>
      </c>
      <c r="S22" s="5">
        <v>-0.74104091310258891</v>
      </c>
      <c r="T22" s="5">
        <v>-0.7424636443943089</v>
      </c>
      <c r="U22" s="5">
        <v>-8.9021932399278303E-2</v>
      </c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5" t="s">
        <v>26</v>
      </c>
      <c r="B23" s="5">
        <v>0.3737129868503587</v>
      </c>
      <c r="C23" s="5">
        <v>4.141559910306726E-2</v>
      </c>
      <c r="D23" s="5">
        <v>-0.22409277288540672</v>
      </c>
      <c r="E23" s="5">
        <v>3.8828117578685886E-2</v>
      </c>
      <c r="F23" s="5">
        <v>-0.38790659245505543</v>
      </c>
      <c r="G23" s="5">
        <v>-0.2567046749526371</v>
      </c>
      <c r="H23" s="5">
        <v>-0.45963531258544427</v>
      </c>
      <c r="I23" s="5">
        <v>0.22285479814289577</v>
      </c>
      <c r="J23" s="5">
        <v>-0.34178808605156075</v>
      </c>
      <c r="K23" s="5">
        <v>-0.54239633247521646</v>
      </c>
      <c r="L23" s="5">
        <v>-0.28764482536926272</v>
      </c>
      <c r="M23" s="5">
        <v>-0.11766383306661196</v>
      </c>
      <c r="N23" s="5">
        <v>-7.3449236262967704E-2</v>
      </c>
      <c r="O23" s="5">
        <v>0.28118888617778531</v>
      </c>
      <c r="P23" s="5">
        <v>-8.6185371097542124E-2</v>
      </c>
      <c r="Q23" s="5">
        <v>0.41011435838611954</v>
      </c>
      <c r="R23" s="5" t="e">
        <v>#DIV/0!</v>
      </c>
      <c r="S23" s="5">
        <v>3.9159512383820684E-3</v>
      </c>
      <c r="T23" s="5">
        <v>6.4940469279148915E-3</v>
      </c>
      <c r="U23" s="5">
        <v>-0.2170877941158661</v>
      </c>
      <c r="V23" s="5">
        <v>0.51729529774755878</v>
      </c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5">
      <c r="A24" s="5" t="s">
        <v>27</v>
      </c>
      <c r="B24" s="5">
        <v>0.87689993861495108</v>
      </c>
      <c r="C24" s="5">
        <v>0.30116448840773474</v>
      </c>
      <c r="D24" s="5">
        <v>-0.72081782276865247</v>
      </c>
      <c r="E24" s="5">
        <v>0.55001227685505782</v>
      </c>
      <c r="F24" s="5">
        <v>-0.49994845884425027</v>
      </c>
      <c r="G24" s="5">
        <v>-0.49950866064553495</v>
      </c>
      <c r="H24" s="5">
        <v>-0.4932015475348609</v>
      </c>
      <c r="I24" s="5">
        <v>0.87785813263331736</v>
      </c>
      <c r="J24" s="5">
        <v>3.771129180490148E-2</v>
      </c>
      <c r="K24" s="5">
        <v>-2.598767568119232E-2</v>
      </c>
      <c r="L24" s="5">
        <v>4.9742878872063585E-2</v>
      </c>
      <c r="M24" s="5">
        <v>0.65106498766753418</v>
      </c>
      <c r="N24" s="5">
        <v>-0.33893963103994712</v>
      </c>
      <c r="O24" s="5">
        <v>0.32619408555110146</v>
      </c>
      <c r="P24" s="5">
        <v>0.79284224348459242</v>
      </c>
      <c r="Q24" s="5">
        <v>0.91698680948643152</v>
      </c>
      <c r="R24" s="5" t="e">
        <v>#DIV/0!</v>
      </c>
      <c r="S24" s="5">
        <v>0.35553560069724111</v>
      </c>
      <c r="T24" s="5">
        <v>0.33559261102053933</v>
      </c>
      <c r="U24" s="5">
        <v>0.67368628661005048</v>
      </c>
      <c r="V24" s="5">
        <v>0.25732875999989202</v>
      </c>
      <c r="W24" s="5">
        <v>0.38041621717209095</v>
      </c>
      <c r="X24" s="5">
        <v>1</v>
      </c>
      <c r="Y24" s="5"/>
      <c r="Z24" s="5"/>
      <c r="AA24" s="5"/>
      <c r="AB24" s="5"/>
      <c r="AC24" s="5"/>
      <c r="AD24" s="5"/>
      <c r="AE24" s="5"/>
      <c r="AF24" s="5"/>
    </row>
    <row r="25" spans="1:32" x14ac:dyDescent="0.25">
      <c r="A25" s="5" t="s">
        <v>28</v>
      </c>
      <c r="B25" s="5">
        <v>-0.79028822498236384</v>
      </c>
      <c r="C25" s="5">
        <v>0.63261467064001475</v>
      </c>
      <c r="D25" s="5">
        <v>0.86318260411750491</v>
      </c>
      <c r="E25" s="5">
        <v>-0.33858978586409033</v>
      </c>
      <c r="F25" s="5">
        <v>0.93498507476743409</v>
      </c>
      <c r="G25" s="5">
        <v>0.93600369364289948</v>
      </c>
      <c r="H25" s="5">
        <v>0.92572871982117533</v>
      </c>
      <c r="I25" s="5">
        <v>-0.11511023105820929</v>
      </c>
      <c r="J25" s="5">
        <v>0.74623055135501215</v>
      </c>
      <c r="K25" s="5">
        <v>0.74974150424156161</v>
      </c>
      <c r="L25" s="5">
        <v>0.74279092594509211</v>
      </c>
      <c r="M25" s="5">
        <v>-0.20836614741681636</v>
      </c>
      <c r="N25" s="5">
        <v>0.91136418775246741</v>
      </c>
      <c r="O25" s="5">
        <v>-8.3070020047152804E-2</v>
      </c>
      <c r="P25" s="5">
        <v>-0.26491429511712927</v>
      </c>
      <c r="Q25" s="5">
        <v>-0.8262308306715247</v>
      </c>
      <c r="R25" s="5" t="e">
        <v>#DIV/0!</v>
      </c>
      <c r="S25" s="5">
        <v>0.59384220039038915</v>
      </c>
      <c r="T25" s="5">
        <v>0.61136596165490709</v>
      </c>
      <c r="U25" s="5">
        <v>-0.37865403058462094</v>
      </c>
      <c r="V25" s="5">
        <v>-0.88729736571632745</v>
      </c>
      <c r="W25" s="5">
        <v>-0.34825304500664905</v>
      </c>
      <c r="X25" s="5">
        <v>-0.53919428191816821</v>
      </c>
      <c r="Y25" s="5">
        <v>1</v>
      </c>
      <c r="Z25" s="5"/>
      <c r="AA25" s="5"/>
      <c r="AB25" s="5"/>
      <c r="AC25" s="5"/>
      <c r="AD25" s="5"/>
      <c r="AE25" s="5"/>
      <c r="AF25" s="5"/>
    </row>
    <row r="26" spans="1:32" x14ac:dyDescent="0.25">
      <c r="A26" s="5" t="s">
        <v>29</v>
      </c>
      <c r="B26" s="5">
        <v>-0.87238103805955325</v>
      </c>
      <c r="C26" s="5">
        <v>0.48637376276774186</v>
      </c>
      <c r="D26" s="5">
        <v>0.9648188199774681</v>
      </c>
      <c r="E26" s="5">
        <v>-0.80683299259221553</v>
      </c>
      <c r="F26" s="5">
        <v>0.93697541762549752</v>
      </c>
      <c r="G26" s="5">
        <v>0.95808961954329597</v>
      </c>
      <c r="H26" s="5">
        <v>0.91528228460503702</v>
      </c>
      <c r="I26" s="5">
        <v>-0.33684482457930431</v>
      </c>
      <c r="J26" s="5">
        <v>0.69815567950781665</v>
      </c>
      <c r="K26" s="5">
        <v>0.61876962159698912</v>
      </c>
      <c r="L26" s="5">
        <v>0.71321425114802939</v>
      </c>
      <c r="M26" s="5">
        <v>-0.65920768361514104</v>
      </c>
      <c r="N26" s="5">
        <v>0.9129410183924439</v>
      </c>
      <c r="O26" s="5">
        <v>0.43259891698949698</v>
      </c>
      <c r="P26" s="5">
        <v>-0.6050543060204655</v>
      </c>
      <c r="Q26" s="5">
        <v>-0.70176605097352029</v>
      </c>
      <c r="R26" s="5" t="e">
        <v>#DIV/0!</v>
      </c>
      <c r="S26" s="5">
        <v>0.35857486311191422</v>
      </c>
      <c r="T26" s="5">
        <v>0.39280643609120869</v>
      </c>
      <c r="U26" s="5">
        <v>-0.74428985253381863</v>
      </c>
      <c r="V26" s="5">
        <v>-0.50692341879255076</v>
      </c>
      <c r="W26" s="5">
        <v>-0.16721986603391689</v>
      </c>
      <c r="X26" s="5">
        <v>-0.53765505383167556</v>
      </c>
      <c r="Y26" s="5">
        <v>0.80796922952721995</v>
      </c>
      <c r="Z26" s="5">
        <v>1</v>
      </c>
      <c r="AA26" s="5"/>
      <c r="AB26" s="5"/>
      <c r="AC26" s="5"/>
      <c r="AD26" s="5"/>
      <c r="AE26" s="5"/>
      <c r="AF26" s="5"/>
    </row>
    <row r="27" spans="1:32" x14ac:dyDescent="0.25">
      <c r="A27" s="5" t="s">
        <v>30</v>
      </c>
      <c r="B27" s="5">
        <v>-0.78086396922132895</v>
      </c>
      <c r="C27" s="5">
        <v>0.68520904518810732</v>
      </c>
      <c r="D27" s="5">
        <v>0.87877022267026383</v>
      </c>
      <c r="E27" s="5">
        <v>-0.50376666115863544</v>
      </c>
      <c r="F27" s="5">
        <v>0.99425526102874862</v>
      </c>
      <c r="G27" s="5">
        <v>0.97795903110376492</v>
      </c>
      <c r="H27" s="5">
        <v>0.99449582767563971</v>
      </c>
      <c r="I27" s="5">
        <v>-7.8282916263168245E-2</v>
      </c>
      <c r="J27" s="5">
        <v>0.8826770327507576</v>
      </c>
      <c r="K27" s="5">
        <v>0.86854313689713125</v>
      </c>
      <c r="L27" s="5">
        <v>0.88029882517101377</v>
      </c>
      <c r="M27" s="5">
        <v>-0.29062846028971145</v>
      </c>
      <c r="N27" s="5">
        <v>0.93965232679791433</v>
      </c>
      <c r="O27" s="5">
        <v>0.21368357905455848</v>
      </c>
      <c r="P27" s="5">
        <v>-0.26325899298477851</v>
      </c>
      <c r="Q27" s="5">
        <v>-0.70430209715158776</v>
      </c>
      <c r="R27" s="5" t="e">
        <v>#DIV/0!</v>
      </c>
      <c r="S27" s="5">
        <v>0.61494357686683709</v>
      </c>
      <c r="T27" s="5">
        <v>0.63799197586695622</v>
      </c>
      <c r="U27" s="5">
        <v>-0.40444461868498871</v>
      </c>
      <c r="V27" s="5">
        <v>-0.81924771142237784</v>
      </c>
      <c r="W27" s="5">
        <v>-0.40788084776238731</v>
      </c>
      <c r="X27" s="5">
        <v>-0.42754817185380672</v>
      </c>
      <c r="Y27" s="5">
        <v>0.94037960388726149</v>
      </c>
      <c r="Z27" s="5">
        <v>0.90122809210447585</v>
      </c>
      <c r="AA27" s="5">
        <v>1</v>
      </c>
      <c r="AB27" s="5"/>
      <c r="AC27" s="5"/>
      <c r="AD27" s="5"/>
      <c r="AE27" s="5"/>
      <c r="AF27" s="5"/>
    </row>
    <row r="28" spans="1:32" x14ac:dyDescent="0.25">
      <c r="A28" s="5" t="s">
        <v>31</v>
      </c>
      <c r="B28" s="5" t="e">
        <v>#DIV/0!</v>
      </c>
      <c r="C28" s="5" t="e">
        <v>#DIV/0!</v>
      </c>
      <c r="D28" s="5" t="e">
        <v>#DIV/0!</v>
      </c>
      <c r="E28" s="5" t="e">
        <v>#DIV/0!</v>
      </c>
      <c r="F28" s="5" t="e">
        <v>#DIV/0!</v>
      </c>
      <c r="G28" s="5" t="e">
        <v>#DIV/0!</v>
      </c>
      <c r="H28" s="5" t="e">
        <v>#DIV/0!</v>
      </c>
      <c r="I28" s="5" t="e">
        <v>#DIV/0!</v>
      </c>
      <c r="J28" s="5" t="e">
        <v>#DIV/0!</v>
      </c>
      <c r="K28" s="5" t="e">
        <v>#DIV/0!</v>
      </c>
      <c r="L28" s="5" t="e">
        <v>#DIV/0!</v>
      </c>
      <c r="M28" s="5" t="e">
        <v>#DIV/0!</v>
      </c>
      <c r="N28" s="5" t="e">
        <v>#DIV/0!</v>
      </c>
      <c r="O28" s="5" t="e">
        <v>#DIV/0!</v>
      </c>
      <c r="P28" s="5" t="e">
        <v>#DIV/0!</v>
      </c>
      <c r="Q28" s="5" t="e">
        <v>#DIV/0!</v>
      </c>
      <c r="R28" s="5" t="e">
        <v>#DIV/0!</v>
      </c>
      <c r="S28" s="5" t="e">
        <v>#DIV/0!</v>
      </c>
      <c r="T28" s="5" t="e">
        <v>#DIV/0!</v>
      </c>
      <c r="U28" s="5" t="e">
        <v>#DIV/0!</v>
      </c>
      <c r="V28" s="5" t="e">
        <v>#DIV/0!</v>
      </c>
      <c r="W28" s="5" t="e">
        <v>#DIV/0!</v>
      </c>
      <c r="X28" s="5" t="e">
        <v>#DIV/0!</v>
      </c>
      <c r="Y28" s="5" t="e">
        <v>#DIV/0!</v>
      </c>
      <c r="Z28" s="5" t="e">
        <v>#DIV/0!</v>
      </c>
      <c r="AA28" s="5" t="e">
        <v>#DIV/0!</v>
      </c>
      <c r="AB28" s="5">
        <v>1</v>
      </c>
      <c r="AC28" s="5"/>
      <c r="AD28" s="5"/>
      <c r="AE28" s="5"/>
      <c r="AF28" s="5"/>
    </row>
    <row r="29" spans="1:32" x14ac:dyDescent="0.25">
      <c r="A29" s="5" t="s">
        <v>32</v>
      </c>
      <c r="B29" s="5">
        <v>-0.83707349827986499</v>
      </c>
      <c r="C29" s="5">
        <v>0.49054548624911382</v>
      </c>
      <c r="D29" s="5">
        <v>0.92533412963370076</v>
      </c>
      <c r="E29" s="5">
        <v>-0.81277669652226436</v>
      </c>
      <c r="F29" s="5">
        <v>0.93696627240756902</v>
      </c>
      <c r="G29" s="5">
        <v>0.93881500552383645</v>
      </c>
      <c r="H29" s="5">
        <v>0.92649107494289895</v>
      </c>
      <c r="I29" s="5">
        <v>-0.30025166583033547</v>
      </c>
      <c r="J29" s="5">
        <v>0.74898719944384562</v>
      </c>
      <c r="K29" s="5">
        <v>0.68390086202556211</v>
      </c>
      <c r="L29" s="5">
        <v>0.75902062497085632</v>
      </c>
      <c r="M29" s="5">
        <v>-0.62478369959552948</v>
      </c>
      <c r="N29" s="5">
        <v>0.87915109788263235</v>
      </c>
      <c r="O29" s="5">
        <v>0.49928804092338303</v>
      </c>
      <c r="P29" s="5">
        <v>-0.5425460705495333</v>
      </c>
      <c r="Q29" s="5">
        <v>-0.63772200740890261</v>
      </c>
      <c r="R29" s="5" t="e">
        <v>#DIV/0!</v>
      </c>
      <c r="S29" s="5">
        <v>0.36301500175686385</v>
      </c>
      <c r="T29" s="5">
        <v>0.39671549808908224</v>
      </c>
      <c r="U29" s="5">
        <v>-0.67693606802901685</v>
      </c>
      <c r="V29" s="5">
        <v>-0.50306142196224646</v>
      </c>
      <c r="W29" s="5">
        <v>-0.26243589923599631</v>
      </c>
      <c r="X29" s="5">
        <v>-0.47813879021099415</v>
      </c>
      <c r="Y29" s="5">
        <v>0.76807773197354279</v>
      </c>
      <c r="Z29" s="5">
        <v>0.98633762925675739</v>
      </c>
      <c r="AA29" s="5">
        <v>0.90733591389232315</v>
      </c>
      <c r="AB29" s="5" t="e">
        <v>#DIV/0!</v>
      </c>
      <c r="AC29" s="5">
        <v>1</v>
      </c>
      <c r="AD29" s="5"/>
      <c r="AE29" s="5"/>
      <c r="AF29" s="5"/>
    </row>
    <row r="30" spans="1:32" x14ac:dyDescent="0.25">
      <c r="A30" s="5" t="s">
        <v>33</v>
      </c>
      <c r="B30" s="5">
        <v>0.33114867166250656</v>
      </c>
      <c r="C30" s="5">
        <v>-0.7624405351829332</v>
      </c>
      <c r="D30" s="5">
        <v>-0.43729747624023446</v>
      </c>
      <c r="E30" s="5">
        <v>-0.22988120134937123</v>
      </c>
      <c r="F30" s="5">
        <v>-0.63995127174506872</v>
      </c>
      <c r="G30" s="5">
        <v>-0.63103217758160968</v>
      </c>
      <c r="H30" s="5">
        <v>-0.64055977184711976</v>
      </c>
      <c r="I30" s="5">
        <v>-0.35829226011792309</v>
      </c>
      <c r="J30" s="5">
        <v>-0.68921526316331549</v>
      </c>
      <c r="K30" s="5">
        <v>-0.72509790830651188</v>
      </c>
      <c r="L30" s="5">
        <v>-0.67851201221887902</v>
      </c>
      <c r="M30" s="5">
        <v>-0.35850991575653451</v>
      </c>
      <c r="N30" s="5">
        <v>-0.68392187955027262</v>
      </c>
      <c r="O30" s="5">
        <v>0.33558480576628436</v>
      </c>
      <c r="P30" s="5">
        <v>-0.27496726545417743</v>
      </c>
      <c r="Q30" s="5">
        <v>0.50039682312184852</v>
      </c>
      <c r="R30" s="5" t="e">
        <v>#DIV/0!</v>
      </c>
      <c r="S30" s="5">
        <v>-0.81048526072959992</v>
      </c>
      <c r="T30" s="5">
        <v>-0.80709544547708334</v>
      </c>
      <c r="U30" s="5">
        <v>-0.15019109525814525</v>
      </c>
      <c r="V30" s="5">
        <v>0.95461550281895369</v>
      </c>
      <c r="W30" s="5">
        <v>0.27706325877803556</v>
      </c>
      <c r="X30" s="5">
        <v>0.13212570101970905</v>
      </c>
      <c r="Y30" s="5">
        <v>-0.82853175217778008</v>
      </c>
      <c r="Z30" s="5">
        <v>-0.38438481935809332</v>
      </c>
      <c r="AA30" s="5">
        <v>-0.69797428138450635</v>
      </c>
      <c r="AB30" s="5" t="e">
        <v>#DIV/0!</v>
      </c>
      <c r="AC30" s="5">
        <v>-0.34606235034724098</v>
      </c>
      <c r="AD30" s="5">
        <v>1</v>
      </c>
      <c r="AE30" s="5"/>
      <c r="AF30" s="5"/>
    </row>
    <row r="31" spans="1:32" x14ac:dyDescent="0.25">
      <c r="A31" s="5" t="s">
        <v>34</v>
      </c>
      <c r="B31" s="5" t="e">
        <v>#DIV/0!</v>
      </c>
      <c r="C31" s="5" t="e">
        <v>#DIV/0!</v>
      </c>
      <c r="D31" s="5" t="e">
        <v>#DIV/0!</v>
      </c>
      <c r="E31" s="5" t="e">
        <v>#DIV/0!</v>
      </c>
      <c r="F31" s="5" t="e">
        <v>#DIV/0!</v>
      </c>
      <c r="G31" s="5" t="e">
        <v>#DIV/0!</v>
      </c>
      <c r="H31" s="5" t="e">
        <v>#DIV/0!</v>
      </c>
      <c r="I31" s="5" t="e">
        <v>#DIV/0!</v>
      </c>
      <c r="J31" s="5" t="e">
        <v>#DIV/0!</v>
      </c>
      <c r="K31" s="5" t="e">
        <v>#DIV/0!</v>
      </c>
      <c r="L31" s="5" t="e">
        <v>#DIV/0!</v>
      </c>
      <c r="M31" s="5" t="e">
        <v>#DIV/0!</v>
      </c>
      <c r="N31" s="5" t="e">
        <v>#DIV/0!</v>
      </c>
      <c r="O31" s="5" t="e">
        <v>#DIV/0!</v>
      </c>
      <c r="P31" s="5" t="e">
        <v>#DIV/0!</v>
      </c>
      <c r="Q31" s="5" t="e">
        <v>#DIV/0!</v>
      </c>
      <c r="R31" s="5" t="e">
        <v>#DIV/0!</v>
      </c>
      <c r="S31" s="5" t="e">
        <v>#DIV/0!</v>
      </c>
      <c r="T31" s="5" t="e">
        <v>#DIV/0!</v>
      </c>
      <c r="U31" s="5" t="e">
        <v>#DIV/0!</v>
      </c>
      <c r="V31" s="5" t="e">
        <v>#DIV/0!</v>
      </c>
      <c r="W31" s="5" t="e">
        <v>#DIV/0!</v>
      </c>
      <c r="X31" s="5" t="e">
        <v>#DIV/0!</v>
      </c>
      <c r="Y31" s="5" t="e">
        <v>#DIV/0!</v>
      </c>
      <c r="Z31" s="5" t="e">
        <v>#DIV/0!</v>
      </c>
      <c r="AA31" s="5" t="e">
        <v>#DIV/0!</v>
      </c>
      <c r="AB31" s="5" t="e">
        <v>#DIV/0!</v>
      </c>
      <c r="AC31" s="5" t="e">
        <v>#DIV/0!</v>
      </c>
      <c r="AD31" s="5" t="e">
        <v>#DIV/0!</v>
      </c>
      <c r="AE31" s="5">
        <v>1</v>
      </c>
      <c r="AF31" s="5"/>
    </row>
    <row r="32" spans="1:32" ht="15.75" thickBot="1" x14ac:dyDescent="0.3">
      <c r="A32" s="3" t="s">
        <v>35</v>
      </c>
      <c r="B32" s="3">
        <v>0.33114867166250656</v>
      </c>
      <c r="C32" s="3">
        <v>-0.7624405351829332</v>
      </c>
      <c r="D32" s="3">
        <v>-0.43729747624023446</v>
      </c>
      <c r="E32" s="3">
        <v>-0.22988120134937123</v>
      </c>
      <c r="F32" s="3">
        <v>-0.63995127174506872</v>
      </c>
      <c r="G32" s="3">
        <v>-0.63103217758160968</v>
      </c>
      <c r="H32" s="3">
        <v>-0.64055977184711976</v>
      </c>
      <c r="I32" s="3">
        <v>-0.35829226011792309</v>
      </c>
      <c r="J32" s="3">
        <v>-0.68921526316331549</v>
      </c>
      <c r="K32" s="3">
        <v>-0.72509790830651188</v>
      </c>
      <c r="L32" s="3">
        <v>-0.67851201221887902</v>
      </c>
      <c r="M32" s="3">
        <v>-0.35850991575653451</v>
      </c>
      <c r="N32" s="3">
        <v>-0.68392187955027262</v>
      </c>
      <c r="O32" s="3">
        <v>0.33558480576628436</v>
      </c>
      <c r="P32" s="3">
        <v>-0.27496726545417743</v>
      </c>
      <c r="Q32" s="3">
        <v>0.50039682312184852</v>
      </c>
      <c r="R32" s="3" t="e">
        <v>#DIV/0!</v>
      </c>
      <c r="S32" s="3">
        <v>-0.81048526072959992</v>
      </c>
      <c r="T32" s="3">
        <v>-0.80709544547708334</v>
      </c>
      <c r="U32" s="3">
        <v>-0.15019109525814525</v>
      </c>
      <c r="V32" s="3">
        <v>0.95461550281895369</v>
      </c>
      <c r="W32" s="3">
        <v>0.27706325877803556</v>
      </c>
      <c r="X32" s="3">
        <v>0.13212570101970905</v>
      </c>
      <c r="Y32" s="3">
        <v>-0.82853175217778008</v>
      </c>
      <c r="Z32" s="3">
        <v>-0.38438481935809332</v>
      </c>
      <c r="AA32" s="3">
        <v>-0.69797428138450635</v>
      </c>
      <c r="AB32" s="3" t="e">
        <v>#DIV/0!</v>
      </c>
      <c r="AC32" s="3">
        <v>-0.34606235034724098</v>
      </c>
      <c r="AD32" s="3">
        <v>0.99999999999999989</v>
      </c>
      <c r="AE32" s="3" t="e">
        <v>#DIV/0!</v>
      </c>
      <c r="AF32" s="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53"/>
  <sheetViews>
    <sheetView workbookViewId="0">
      <selection activeCell="G44" sqref="G44"/>
    </sheetView>
  </sheetViews>
  <sheetFormatPr defaultRowHeight="15" x14ac:dyDescent="0.25"/>
  <cols>
    <col min="1" max="1" width="33.85546875" customWidth="1"/>
    <col min="2" max="2" width="18.42578125" customWidth="1"/>
    <col min="3" max="3" width="15.28515625" customWidth="1"/>
    <col min="4" max="4" width="14" customWidth="1"/>
    <col min="5" max="5" width="15.140625" customWidth="1"/>
    <col min="6" max="6" width="17.140625" customWidth="1"/>
  </cols>
  <sheetData>
    <row r="1" spans="1:6" x14ac:dyDescent="0.25">
      <c r="A1" t="s">
        <v>37</v>
      </c>
      <c r="B1">
        <v>2012</v>
      </c>
      <c r="C1">
        <v>2013</v>
      </c>
      <c r="D1">
        <v>2014</v>
      </c>
      <c r="E1">
        <v>2015</v>
      </c>
      <c r="F1">
        <v>2016</v>
      </c>
    </row>
    <row r="2" spans="1:6" x14ac:dyDescent="0.25">
      <c r="A2" t="s">
        <v>6</v>
      </c>
      <c r="B2" s="1">
        <v>7710000000</v>
      </c>
      <c r="C2" s="1">
        <v>8050000000</v>
      </c>
      <c r="D2" s="1">
        <v>8430000000</v>
      </c>
      <c r="E2" s="1">
        <v>10280000000</v>
      </c>
      <c r="F2" s="1">
        <v>12480000000</v>
      </c>
    </row>
    <row r="3" spans="1:6" x14ac:dyDescent="0.25">
      <c r="A3" s="8" t="s">
        <v>41</v>
      </c>
      <c r="B3" s="9"/>
      <c r="C3" s="10">
        <f>((C2-B2)/B2)</f>
        <v>4.4098573281452662E-2</v>
      </c>
      <c r="D3" s="10">
        <f t="shared" ref="D3:F3" si="0">((D2-C2)/C2)</f>
        <v>4.7204968944099382E-2</v>
      </c>
      <c r="E3" s="10">
        <f t="shared" si="0"/>
        <v>0.21945432977461446</v>
      </c>
      <c r="F3" s="10">
        <f t="shared" si="0"/>
        <v>0.2140077821011673</v>
      </c>
    </row>
    <row r="4" spans="1:6" x14ac:dyDescent="0.25">
      <c r="B4" s="1"/>
      <c r="C4" s="7"/>
      <c r="D4" s="7"/>
      <c r="E4" s="7"/>
      <c r="F4" s="7"/>
    </row>
    <row r="5" spans="1:6" x14ac:dyDescent="0.25">
      <c r="A5" t="s">
        <v>7</v>
      </c>
      <c r="B5" s="1">
        <v>3760000000</v>
      </c>
      <c r="C5" s="1">
        <v>3880000000</v>
      </c>
      <c r="D5" s="1">
        <v>4140000000</v>
      </c>
      <c r="E5" s="1">
        <v>5590000000</v>
      </c>
      <c r="F5" s="1">
        <v>6490000000</v>
      </c>
    </row>
    <row r="6" spans="1:6" x14ac:dyDescent="0.25">
      <c r="A6" s="8" t="s">
        <v>44</v>
      </c>
      <c r="B6" s="9"/>
      <c r="C6" s="10">
        <f>((C5-B5)/B5)</f>
        <v>3.1914893617021274E-2</v>
      </c>
      <c r="D6" s="10">
        <f t="shared" ref="D6:F6" si="1">((D5-C5)/C5)</f>
        <v>6.7010309278350513E-2</v>
      </c>
      <c r="E6" s="10">
        <f t="shared" si="1"/>
        <v>0.35024154589371981</v>
      </c>
      <c r="F6" s="10">
        <f t="shared" si="1"/>
        <v>0.16100178890876565</v>
      </c>
    </row>
    <row r="7" spans="1:6" x14ac:dyDescent="0.25">
      <c r="B7" s="1"/>
      <c r="C7" s="1"/>
      <c r="D7" s="1"/>
      <c r="E7" s="1"/>
      <c r="F7" s="1"/>
    </row>
    <row r="8" spans="1:6" x14ac:dyDescent="0.25">
      <c r="A8" t="s">
        <v>8</v>
      </c>
      <c r="B8" s="1">
        <v>3240000000</v>
      </c>
      <c r="C8" s="1">
        <v>3340000000</v>
      </c>
      <c r="D8" s="1">
        <v>3580000000</v>
      </c>
      <c r="E8" s="1">
        <v>4700000000</v>
      </c>
      <c r="F8" s="1">
        <v>5380000000</v>
      </c>
    </row>
    <row r="9" spans="1:6" x14ac:dyDescent="0.25">
      <c r="A9" t="s">
        <v>9</v>
      </c>
      <c r="B9" s="1">
        <v>510940000</v>
      </c>
      <c r="C9" s="1">
        <v>546000000</v>
      </c>
      <c r="D9" s="1">
        <v>562000000</v>
      </c>
      <c r="E9" s="1">
        <v>891000000</v>
      </c>
      <c r="F9" s="1">
        <v>1110000000</v>
      </c>
    </row>
    <row r="10" spans="1:6" x14ac:dyDescent="0.25">
      <c r="A10" t="s">
        <v>10</v>
      </c>
      <c r="B10" s="1">
        <v>439500000</v>
      </c>
      <c r="C10" s="1">
        <v>463000000</v>
      </c>
      <c r="D10" s="1">
        <v>478000000</v>
      </c>
      <c r="E10" s="1">
        <v>545000000</v>
      </c>
      <c r="F10" s="1">
        <v>562000000</v>
      </c>
    </row>
    <row r="11" spans="1:6" x14ac:dyDescent="0.25">
      <c r="A11" s="8" t="s">
        <v>45</v>
      </c>
      <c r="B11" s="9"/>
      <c r="C11" s="10">
        <f>((C10-B10)/B10)</f>
        <v>5.3469852104664393E-2</v>
      </c>
      <c r="D11" s="10">
        <f t="shared" ref="D11:F11" si="2">((D10-C10)/C10)</f>
        <v>3.2397408207343416E-2</v>
      </c>
      <c r="E11" s="10">
        <f t="shared" si="2"/>
        <v>0.14016736401673641</v>
      </c>
      <c r="F11" s="10">
        <f t="shared" si="2"/>
        <v>3.1192660550458717E-2</v>
      </c>
    </row>
    <row r="12" spans="1:6" x14ac:dyDescent="0.25">
      <c r="B12" s="1"/>
      <c r="C12" s="7"/>
      <c r="D12" s="7"/>
      <c r="E12" s="7"/>
      <c r="F12" s="7"/>
    </row>
    <row r="13" spans="1:6" x14ac:dyDescent="0.25">
      <c r="A13" t="s">
        <v>11</v>
      </c>
      <c r="B13" s="1">
        <v>71440000</v>
      </c>
      <c r="C13" s="1">
        <v>83000000</v>
      </c>
      <c r="D13" s="1">
        <v>84000000</v>
      </c>
      <c r="E13" s="1">
        <v>346000000</v>
      </c>
      <c r="F13" s="1">
        <v>552000000</v>
      </c>
    </row>
    <row r="14" spans="1:6" x14ac:dyDescent="0.25">
      <c r="A14" t="s">
        <v>12</v>
      </c>
      <c r="B14" s="1">
        <v>3950000000</v>
      </c>
      <c r="C14" s="1">
        <v>4170000000</v>
      </c>
      <c r="D14" s="1">
        <v>4290000000</v>
      </c>
      <c r="E14" s="1">
        <v>4700000000</v>
      </c>
      <c r="F14" s="1">
        <v>5990000000</v>
      </c>
    </row>
    <row r="15" spans="1:6" x14ac:dyDescent="0.25">
      <c r="A15" s="8" t="s">
        <v>42</v>
      </c>
      <c r="B15" s="9"/>
      <c r="C15" s="10">
        <f>((C14-B14)/B14)</f>
        <v>5.5696202531645568E-2</v>
      </c>
      <c r="D15" s="10">
        <f t="shared" ref="D15:F15" si="3">((D14-C14)/C14)</f>
        <v>2.8776978417266189E-2</v>
      </c>
      <c r="E15" s="10">
        <f t="shared" si="3"/>
        <v>9.5571095571095568E-2</v>
      </c>
      <c r="F15" s="10">
        <f t="shared" si="3"/>
        <v>0.27446808510638299</v>
      </c>
    </row>
    <row r="16" spans="1:6" x14ac:dyDescent="0.25">
      <c r="B16" s="1"/>
      <c r="C16" s="1"/>
      <c r="D16" s="1"/>
      <c r="E16" s="1"/>
      <c r="F16" s="1"/>
    </row>
    <row r="17" spans="1:6" x14ac:dyDescent="0.25">
      <c r="A17" t="s">
        <v>13</v>
      </c>
      <c r="B17" s="1">
        <v>2390000000</v>
      </c>
      <c r="C17" s="1">
        <v>2550000000</v>
      </c>
      <c r="D17" s="1">
        <v>2550000000</v>
      </c>
      <c r="E17" s="1">
        <v>3180000000</v>
      </c>
      <c r="F17" s="1">
        <v>3830000000</v>
      </c>
    </row>
    <row r="18" spans="1:6" x14ac:dyDescent="0.25">
      <c r="A18" s="8" t="s">
        <v>43</v>
      </c>
      <c r="B18" s="9"/>
      <c r="C18" s="10">
        <f>((C17-B17)/B17)</f>
        <v>6.6945606694560664E-2</v>
      </c>
      <c r="D18" s="10">
        <f t="shared" ref="D18:F18" si="4">((D17-C17)/C17)</f>
        <v>0</v>
      </c>
      <c r="E18" s="10">
        <f t="shared" si="4"/>
        <v>0.24705882352941178</v>
      </c>
      <c r="F18" s="10">
        <f t="shared" si="4"/>
        <v>0.20440251572327045</v>
      </c>
    </row>
    <row r="19" spans="1:6" x14ac:dyDescent="0.25">
      <c r="B19" s="1"/>
      <c r="C19" s="1"/>
      <c r="D19" s="1"/>
      <c r="E19" s="1"/>
      <c r="F19" s="1"/>
    </row>
    <row r="20" spans="1:6" x14ac:dyDescent="0.25">
      <c r="A20" t="s">
        <v>14</v>
      </c>
      <c r="B20" s="1">
        <v>471760000</v>
      </c>
      <c r="C20" s="1">
        <v>494000000</v>
      </c>
      <c r="D20" s="1">
        <v>524000000</v>
      </c>
      <c r="E20" s="1">
        <v>632000000</v>
      </c>
      <c r="F20" s="1">
        <v>828000000</v>
      </c>
    </row>
    <row r="21" spans="1:6" x14ac:dyDescent="0.25">
      <c r="A21" s="8" t="s">
        <v>58</v>
      </c>
      <c r="B21" s="9"/>
      <c r="C21" s="10">
        <f>((C20-B20)/B20)</f>
        <v>4.7142614888926571E-2</v>
      </c>
      <c r="D21" s="10">
        <f t="shared" ref="D21:F21" si="5">((D20-C20)/C20)</f>
        <v>6.0728744939271252E-2</v>
      </c>
      <c r="E21" s="10">
        <f t="shared" si="5"/>
        <v>0.20610687022900764</v>
      </c>
      <c r="F21" s="10">
        <f t="shared" si="5"/>
        <v>0.310126582278481</v>
      </c>
    </row>
    <row r="22" spans="1:6" x14ac:dyDescent="0.25">
      <c r="B22" s="1"/>
      <c r="C22" s="1"/>
      <c r="D22" s="1"/>
      <c r="E22" s="1"/>
      <c r="F22" s="1"/>
    </row>
    <row r="23" spans="1:6" x14ac:dyDescent="0.25">
      <c r="A23" t="s">
        <v>15</v>
      </c>
      <c r="B23" s="1">
        <v>1920000000</v>
      </c>
      <c r="C23" s="1">
        <v>2060000000</v>
      </c>
      <c r="D23" s="1">
        <v>2020000000</v>
      </c>
      <c r="E23" s="1">
        <v>2550000000</v>
      </c>
      <c r="F23" s="1">
        <v>3010000000</v>
      </c>
    </row>
    <row r="24" spans="1:6" x14ac:dyDescent="0.25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17</v>
      </c>
      <c r="B25" s="1">
        <v>8100000</v>
      </c>
      <c r="C25" s="1">
        <v>367000000</v>
      </c>
      <c r="D25" s="1">
        <v>87000000</v>
      </c>
      <c r="E25" s="1">
        <v>487000000</v>
      </c>
      <c r="F25" s="1">
        <v>731000000</v>
      </c>
    </row>
    <row r="26" spans="1:6" x14ac:dyDescent="0.25">
      <c r="A26" t="s">
        <v>18</v>
      </c>
      <c r="B26" s="1">
        <v>1550000000</v>
      </c>
      <c r="C26" s="1">
        <v>1250000000</v>
      </c>
      <c r="D26" s="1">
        <v>1660000000</v>
      </c>
      <c r="E26" s="1">
        <v>1030000000</v>
      </c>
      <c r="F26" s="1">
        <v>1430000000</v>
      </c>
    </row>
    <row r="27" spans="1:6" x14ac:dyDescent="0.25">
      <c r="A27" s="8" t="s">
        <v>46</v>
      </c>
      <c r="B27" s="9"/>
      <c r="C27" s="10">
        <f>((C26-B26)/B26)</f>
        <v>-0.19354838709677419</v>
      </c>
      <c r="D27" s="10">
        <f t="shared" ref="D27:F27" si="6">((D26-C26)/C26)</f>
        <v>0.32800000000000001</v>
      </c>
      <c r="E27" s="10">
        <f t="shared" si="6"/>
        <v>-0.37951807228915663</v>
      </c>
      <c r="F27" s="10">
        <f t="shared" si="6"/>
        <v>0.38834951456310679</v>
      </c>
    </row>
    <row r="28" spans="1:6" x14ac:dyDescent="0.25">
      <c r="B28" s="1"/>
      <c r="C28" s="1"/>
      <c r="D28" s="1"/>
      <c r="E28" s="1"/>
      <c r="F28" s="1"/>
    </row>
    <row r="29" spans="1:6" x14ac:dyDescent="0.25">
      <c r="A29" t="s">
        <v>19</v>
      </c>
      <c r="B29" s="1">
        <v>14310000</v>
      </c>
      <c r="C29" s="1">
        <v>4000000</v>
      </c>
      <c r="D29" s="1">
        <v>59000000</v>
      </c>
      <c r="E29" s="1">
        <v>67000000</v>
      </c>
      <c r="F29" s="1">
        <v>25000000</v>
      </c>
    </row>
    <row r="30" spans="1:6" x14ac:dyDescent="0.25">
      <c r="A30" t="s">
        <v>20</v>
      </c>
      <c r="B30" s="1">
        <v>50330000</v>
      </c>
      <c r="C30" s="1">
        <v>40000000</v>
      </c>
      <c r="D30" s="1">
        <v>46000000</v>
      </c>
      <c r="E30" s="1">
        <v>15000000</v>
      </c>
      <c r="F30" s="1">
        <v>21000000</v>
      </c>
    </row>
    <row r="31" spans="1:6" x14ac:dyDescent="0.25">
      <c r="A31" t="s">
        <v>21</v>
      </c>
      <c r="B31" s="1">
        <v>12080000</v>
      </c>
      <c r="C31" s="1">
        <v>5000000</v>
      </c>
      <c r="D31" s="1">
        <v>13000000</v>
      </c>
      <c r="E31" s="1">
        <v>9000000</v>
      </c>
      <c r="F31" s="1">
        <v>8000000</v>
      </c>
    </row>
    <row r="32" spans="1:6" x14ac:dyDescent="0.25">
      <c r="A32" t="s">
        <v>22</v>
      </c>
      <c r="B32" s="1">
        <v>126790000</v>
      </c>
      <c r="C32" s="1">
        <v>138000000</v>
      </c>
      <c r="D32" s="1">
        <v>135000000</v>
      </c>
      <c r="E32" s="1">
        <v>377000000</v>
      </c>
      <c r="F32" s="1">
        <v>407000000</v>
      </c>
    </row>
    <row r="33" spans="1:6" x14ac:dyDescent="0.25">
      <c r="A33" t="s">
        <v>23</v>
      </c>
      <c r="B33" s="1">
        <v>161140000</v>
      </c>
      <c r="C33" s="1">
        <v>171000000</v>
      </c>
      <c r="D33" s="1">
        <v>167000000</v>
      </c>
      <c r="E33" s="1">
        <v>407000000</v>
      </c>
      <c r="F33" s="1">
        <v>437000000</v>
      </c>
    </row>
    <row r="34" spans="1:6" x14ac:dyDescent="0.25">
      <c r="A34" t="s">
        <v>24</v>
      </c>
      <c r="B34" s="1">
        <v>34350000</v>
      </c>
      <c r="C34" s="1">
        <v>33000000</v>
      </c>
      <c r="D34" s="1">
        <v>32000000</v>
      </c>
      <c r="E34" s="1">
        <v>30000000</v>
      </c>
      <c r="F34" s="1">
        <v>30000000</v>
      </c>
    </row>
    <row r="35" spans="1:6" x14ac:dyDescent="0.25">
      <c r="A35" t="s">
        <v>25</v>
      </c>
      <c r="B35" s="1">
        <v>1470000000</v>
      </c>
      <c r="C35" s="1">
        <v>1170000000</v>
      </c>
      <c r="D35" s="1">
        <v>1520000000</v>
      </c>
      <c r="E35" s="1">
        <v>739000000</v>
      </c>
      <c r="F35" s="1">
        <v>1070000000</v>
      </c>
    </row>
    <row r="36" spans="1:6" x14ac:dyDescent="0.25">
      <c r="A36" s="8" t="s">
        <v>47</v>
      </c>
      <c r="B36" s="9"/>
      <c r="C36" s="10">
        <f>((C35-B35)/B35)</f>
        <v>-0.20408163265306123</v>
      </c>
      <c r="D36" s="10">
        <f t="shared" ref="D36:F36" si="7">((D35-C35)/C35)</f>
        <v>0.29914529914529914</v>
      </c>
      <c r="E36" s="10">
        <f t="shared" si="7"/>
        <v>-0.51381578947368423</v>
      </c>
      <c r="F36" s="10">
        <f t="shared" si="7"/>
        <v>0.44790257104194858</v>
      </c>
    </row>
    <row r="37" spans="1:6" x14ac:dyDescent="0.25">
      <c r="B37" s="1"/>
      <c r="C37" s="1"/>
      <c r="D37" s="1"/>
      <c r="E37" s="1"/>
      <c r="F37" s="1"/>
    </row>
    <row r="38" spans="1:6" x14ac:dyDescent="0.25">
      <c r="A38" t="s">
        <v>26</v>
      </c>
      <c r="B38" s="1">
        <v>362880000</v>
      </c>
      <c r="C38" s="1">
        <v>236000000</v>
      </c>
      <c r="D38" s="1">
        <v>337000000</v>
      </c>
      <c r="E38" s="1">
        <v>44000000</v>
      </c>
      <c r="F38" s="1">
        <v>98000000</v>
      </c>
    </row>
    <row r="39" spans="1:6" x14ac:dyDescent="0.25">
      <c r="A39" s="8" t="s">
        <v>48</v>
      </c>
      <c r="B39" s="9"/>
      <c r="C39" s="10">
        <f>((C38-B38)/B38)</f>
        <v>-0.349647266313933</v>
      </c>
      <c r="D39" s="10">
        <f t="shared" ref="D39:F39" si="8">((D38-C38)/C38)</f>
        <v>0.42796610169491528</v>
      </c>
      <c r="E39" s="10">
        <f t="shared" si="8"/>
        <v>-0.86943620178041547</v>
      </c>
      <c r="F39" s="10">
        <f t="shared" si="8"/>
        <v>1.2272727272727273</v>
      </c>
    </row>
    <row r="40" spans="1:6" x14ac:dyDescent="0.25">
      <c r="A40" s="8" t="s">
        <v>51</v>
      </c>
      <c r="B40" s="10">
        <f>B38/B2</f>
        <v>4.7066147859922178E-2</v>
      </c>
      <c r="C40" s="10">
        <f t="shared" ref="C40:F40" si="9">C38/C2</f>
        <v>2.9316770186335404E-2</v>
      </c>
      <c r="D40" s="10">
        <f t="shared" si="9"/>
        <v>3.9976275207591935E-2</v>
      </c>
      <c r="E40" s="10">
        <f t="shared" si="9"/>
        <v>4.2801556420233467E-3</v>
      </c>
      <c r="F40" s="10">
        <f t="shared" si="9"/>
        <v>7.8525641025641024E-3</v>
      </c>
    </row>
    <row r="41" spans="1:6" x14ac:dyDescent="0.25">
      <c r="B41" s="1"/>
      <c r="C41" s="1"/>
      <c r="D41" s="1"/>
      <c r="E41" s="1"/>
      <c r="F41" s="1"/>
    </row>
    <row r="42" spans="1:6" x14ac:dyDescent="0.25">
      <c r="A42" t="s">
        <v>27</v>
      </c>
      <c r="B42" s="1">
        <v>174010000</v>
      </c>
      <c r="C42" s="1">
        <v>206000000</v>
      </c>
      <c r="D42" s="1">
        <v>214000000</v>
      </c>
      <c r="E42" s="1">
        <v>65000000</v>
      </c>
      <c r="F42" s="1">
        <v>331000000</v>
      </c>
    </row>
    <row r="43" spans="1:6" x14ac:dyDescent="0.25">
      <c r="A43" t="s">
        <v>28</v>
      </c>
      <c r="B43" s="1">
        <v>241060000</v>
      </c>
      <c r="C43" s="1">
        <v>179000000</v>
      </c>
      <c r="D43" s="1">
        <v>217000000</v>
      </c>
      <c r="E43" s="1">
        <v>253000000</v>
      </c>
      <c r="F43" s="1">
        <v>286000000</v>
      </c>
    </row>
    <row r="44" spans="1:6" x14ac:dyDescent="0.25">
      <c r="A44" t="s">
        <v>29</v>
      </c>
      <c r="B44" s="1">
        <v>29280000</v>
      </c>
      <c r="C44" s="1">
        <v>152000000</v>
      </c>
      <c r="D44" s="1">
        <v>59000000</v>
      </c>
      <c r="E44" s="1">
        <v>238000000</v>
      </c>
      <c r="F44" s="1">
        <v>441000000</v>
      </c>
    </row>
    <row r="45" spans="1:6" x14ac:dyDescent="0.25">
      <c r="A45" t="s">
        <v>30</v>
      </c>
      <c r="B45" s="1">
        <v>22910000</v>
      </c>
      <c r="C45" s="1">
        <v>3000000</v>
      </c>
      <c r="D45" s="1">
        <v>35000000</v>
      </c>
      <c r="E45" s="1">
        <v>36000000</v>
      </c>
      <c r="F45" s="1">
        <v>78000000</v>
      </c>
    </row>
    <row r="46" spans="1:6" x14ac:dyDescent="0.25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32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33</v>
      </c>
      <c r="B48" s="1">
        <v>1110000000</v>
      </c>
      <c r="C48" s="1">
        <v>929000000</v>
      </c>
      <c r="D48" s="1">
        <v>1190000000</v>
      </c>
      <c r="E48" s="1">
        <v>695000000</v>
      </c>
      <c r="F48" s="1">
        <v>976000000</v>
      </c>
    </row>
    <row r="49" spans="1:6" x14ac:dyDescent="0.25">
      <c r="A49" s="8" t="s">
        <v>50</v>
      </c>
      <c r="B49" s="9"/>
      <c r="C49" s="10">
        <f>((C48-B48)/B48)</f>
        <v>-0.16306306306306306</v>
      </c>
      <c r="D49" s="10">
        <f t="shared" ref="D49:F49" si="10">((D48-C48)/C48)</f>
        <v>0.28094725511302476</v>
      </c>
      <c r="E49" s="10">
        <f t="shared" si="10"/>
        <v>-0.41596638655462187</v>
      </c>
      <c r="F49" s="10">
        <f t="shared" si="10"/>
        <v>0.40431654676258993</v>
      </c>
    </row>
    <row r="50" spans="1:6" x14ac:dyDescent="0.25">
      <c r="B50" s="1"/>
      <c r="C50" s="1"/>
      <c r="D50" s="1"/>
      <c r="E50" s="1"/>
      <c r="F50" s="1"/>
    </row>
    <row r="51" spans="1:6" x14ac:dyDescent="0.25">
      <c r="A51" t="s">
        <v>34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t="s">
        <v>35</v>
      </c>
      <c r="B52" s="1">
        <v>1110000000</v>
      </c>
      <c r="C52" s="1">
        <v>929000000</v>
      </c>
      <c r="D52" s="1">
        <v>1190000000</v>
      </c>
      <c r="E52" s="1">
        <v>695000000</v>
      </c>
      <c r="F52" s="1">
        <v>976000000</v>
      </c>
    </row>
    <row r="53" spans="1:6" x14ac:dyDescent="0.25">
      <c r="A53" s="8" t="s">
        <v>49</v>
      </c>
      <c r="B53" s="8"/>
      <c r="C53" s="11">
        <f>((C52-B52)/B52)</f>
        <v>-0.16306306306306306</v>
      </c>
      <c r="D53" s="11">
        <f t="shared" ref="D53:F53" si="11">((D52-C52)/C52)</f>
        <v>0.28094725511302476</v>
      </c>
      <c r="E53" s="11">
        <f t="shared" si="11"/>
        <v>-0.41596638655462187</v>
      </c>
      <c r="F53" s="11">
        <f t="shared" si="11"/>
        <v>0.40431654676258993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11"/>
  <sheetViews>
    <sheetView topLeftCell="E1" workbookViewId="0">
      <selection activeCell="AF16" sqref="AF16"/>
    </sheetView>
  </sheetViews>
  <sheetFormatPr defaultRowHeight="15" x14ac:dyDescent="0.25"/>
  <cols>
    <col min="1" max="1" width="17.5703125" customWidth="1"/>
  </cols>
  <sheetData>
    <row r="1" spans="1:31" x14ac:dyDescent="0.25">
      <c r="A1" t="s">
        <v>37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>
        <v>2012</v>
      </c>
      <c r="B2" s="1">
        <v>7710000000</v>
      </c>
      <c r="C2" s="1">
        <v>3760000000</v>
      </c>
      <c r="D2" s="1">
        <v>3240000000</v>
      </c>
      <c r="E2" s="1">
        <v>510940000</v>
      </c>
      <c r="F2" s="1">
        <v>439500000</v>
      </c>
      <c r="G2" s="1">
        <v>71440000</v>
      </c>
      <c r="H2" s="1">
        <v>3950000000</v>
      </c>
      <c r="I2" s="1">
        <v>2390000000</v>
      </c>
      <c r="J2" s="1">
        <v>471760000</v>
      </c>
      <c r="K2" s="1">
        <v>1920000000</v>
      </c>
      <c r="L2">
        <v>0</v>
      </c>
      <c r="M2" s="1">
        <v>8100000</v>
      </c>
      <c r="N2" s="1">
        <v>1550000000</v>
      </c>
      <c r="O2" s="1">
        <v>14310000</v>
      </c>
      <c r="P2" s="1">
        <v>50330000</v>
      </c>
      <c r="Q2" s="1">
        <v>12080000</v>
      </c>
      <c r="R2" s="1">
        <v>126790000</v>
      </c>
      <c r="S2" s="1">
        <v>161140000</v>
      </c>
      <c r="T2" s="1">
        <v>34350000</v>
      </c>
      <c r="U2" s="1">
        <v>1470000000</v>
      </c>
      <c r="V2" s="1">
        <v>362880000</v>
      </c>
      <c r="W2" s="1">
        <v>174010000</v>
      </c>
      <c r="X2" s="1">
        <v>241060000</v>
      </c>
      <c r="Y2" s="1">
        <v>29280000</v>
      </c>
      <c r="Z2" s="1">
        <v>22910000</v>
      </c>
      <c r="AA2">
        <v>0</v>
      </c>
      <c r="AB2">
        <v>0</v>
      </c>
      <c r="AC2" s="1">
        <v>1110000000</v>
      </c>
      <c r="AD2">
        <v>0</v>
      </c>
      <c r="AE2" s="1">
        <v>1110000000</v>
      </c>
    </row>
    <row r="3" spans="1:31" x14ac:dyDescent="0.25">
      <c r="A3">
        <v>2013</v>
      </c>
      <c r="B3" s="1">
        <v>8050000000</v>
      </c>
      <c r="C3" s="1">
        <v>3880000000</v>
      </c>
      <c r="D3" s="1">
        <v>3340000000</v>
      </c>
      <c r="E3" s="1">
        <v>546000000</v>
      </c>
      <c r="F3" s="1">
        <v>463000000</v>
      </c>
      <c r="G3" s="1">
        <v>83000000</v>
      </c>
      <c r="H3" s="1">
        <v>4170000000</v>
      </c>
      <c r="I3" s="1">
        <v>2550000000</v>
      </c>
      <c r="J3" s="1">
        <v>494000000</v>
      </c>
      <c r="K3" s="1">
        <v>2060000000</v>
      </c>
      <c r="L3">
        <v>0</v>
      </c>
      <c r="M3" s="1">
        <v>367000000</v>
      </c>
      <c r="N3" s="1">
        <v>1250000000</v>
      </c>
      <c r="O3" s="1">
        <v>4000000</v>
      </c>
      <c r="P3" s="1">
        <v>40000000</v>
      </c>
      <c r="Q3" s="1">
        <v>5000000</v>
      </c>
      <c r="R3" s="1">
        <v>138000000</v>
      </c>
      <c r="S3" s="1">
        <v>171000000</v>
      </c>
      <c r="T3" s="1">
        <v>33000000</v>
      </c>
      <c r="U3" s="1">
        <v>1170000000</v>
      </c>
      <c r="V3" s="1">
        <v>236000000</v>
      </c>
      <c r="W3" s="1">
        <v>206000000</v>
      </c>
      <c r="X3" s="1">
        <v>179000000</v>
      </c>
      <c r="Y3" s="1">
        <v>152000000</v>
      </c>
      <c r="Z3" s="1">
        <v>3000000</v>
      </c>
      <c r="AA3">
        <v>0</v>
      </c>
      <c r="AB3">
        <v>0</v>
      </c>
      <c r="AC3" s="1">
        <v>929000000</v>
      </c>
      <c r="AD3">
        <v>0</v>
      </c>
      <c r="AE3" s="1">
        <v>929000000</v>
      </c>
    </row>
    <row r="4" spans="1:31" x14ac:dyDescent="0.25">
      <c r="A4">
        <v>2014</v>
      </c>
      <c r="B4" s="1">
        <v>8430000000</v>
      </c>
      <c r="C4" s="1">
        <v>4140000000</v>
      </c>
      <c r="D4" s="1">
        <v>3580000000</v>
      </c>
      <c r="E4" s="1">
        <v>562000000</v>
      </c>
      <c r="F4" s="1">
        <v>478000000</v>
      </c>
      <c r="G4" s="1">
        <v>84000000</v>
      </c>
      <c r="H4" s="1">
        <v>4290000000</v>
      </c>
      <c r="I4" s="1">
        <v>2550000000</v>
      </c>
      <c r="J4" s="1">
        <v>524000000</v>
      </c>
      <c r="K4" s="1">
        <v>2020000000</v>
      </c>
      <c r="L4">
        <v>0</v>
      </c>
      <c r="M4" s="1">
        <v>87000000</v>
      </c>
      <c r="N4" s="1">
        <v>1660000000</v>
      </c>
      <c r="O4" s="1">
        <v>59000000</v>
      </c>
      <c r="P4" s="1">
        <v>46000000</v>
      </c>
      <c r="Q4" s="1">
        <v>13000000</v>
      </c>
      <c r="R4" s="1">
        <v>135000000</v>
      </c>
      <c r="S4" s="1">
        <v>167000000</v>
      </c>
      <c r="T4" s="1">
        <v>32000000</v>
      </c>
      <c r="U4" s="1">
        <v>1520000000</v>
      </c>
      <c r="V4" s="1">
        <v>337000000</v>
      </c>
      <c r="W4" s="1">
        <v>214000000</v>
      </c>
      <c r="X4" s="1">
        <v>217000000</v>
      </c>
      <c r="Y4" s="1">
        <v>59000000</v>
      </c>
      <c r="Z4" s="1">
        <v>35000000</v>
      </c>
      <c r="AA4">
        <v>0</v>
      </c>
      <c r="AB4">
        <v>0</v>
      </c>
      <c r="AC4" s="1">
        <v>1190000000</v>
      </c>
      <c r="AD4">
        <v>0</v>
      </c>
      <c r="AE4" s="1">
        <v>1190000000</v>
      </c>
    </row>
    <row r="5" spans="1:31" x14ac:dyDescent="0.25">
      <c r="A5">
        <v>2015</v>
      </c>
      <c r="B5" s="1">
        <v>10280000000</v>
      </c>
      <c r="C5" s="1">
        <v>5590000000</v>
      </c>
      <c r="D5" s="1">
        <v>4700000000</v>
      </c>
      <c r="E5" s="1">
        <v>891000000</v>
      </c>
      <c r="F5" s="1">
        <v>545000000</v>
      </c>
      <c r="G5" s="1">
        <v>346000000</v>
      </c>
      <c r="H5" s="1">
        <v>4700000000</v>
      </c>
      <c r="I5" s="1">
        <v>3180000000</v>
      </c>
      <c r="J5" s="1">
        <v>632000000</v>
      </c>
      <c r="K5" s="1">
        <v>2550000000</v>
      </c>
      <c r="L5">
        <v>0</v>
      </c>
      <c r="M5" s="1">
        <v>487000000</v>
      </c>
      <c r="N5" s="1">
        <v>1030000000</v>
      </c>
      <c r="O5" s="1">
        <v>67000000</v>
      </c>
      <c r="P5" s="1">
        <v>15000000</v>
      </c>
      <c r="Q5" s="1">
        <v>9000000</v>
      </c>
      <c r="R5" s="1">
        <v>377000000</v>
      </c>
      <c r="S5" s="1">
        <v>407000000</v>
      </c>
      <c r="T5" s="1">
        <v>30000000</v>
      </c>
      <c r="U5" s="1">
        <v>739000000</v>
      </c>
      <c r="V5" s="1">
        <v>44000000</v>
      </c>
      <c r="W5" s="1">
        <v>65000000</v>
      </c>
      <c r="X5" s="1">
        <v>253000000</v>
      </c>
      <c r="Y5" s="1">
        <v>238000000</v>
      </c>
      <c r="Z5" s="1">
        <v>36000000</v>
      </c>
      <c r="AA5">
        <v>0</v>
      </c>
      <c r="AB5">
        <v>0</v>
      </c>
      <c r="AC5" s="1">
        <v>695000000</v>
      </c>
      <c r="AD5">
        <v>0</v>
      </c>
      <c r="AE5" s="1">
        <v>695000000</v>
      </c>
    </row>
    <row r="6" spans="1:31" x14ac:dyDescent="0.25">
      <c r="A6">
        <v>2016</v>
      </c>
      <c r="B6" s="1">
        <v>12480000000</v>
      </c>
      <c r="C6" s="1">
        <v>6490000000</v>
      </c>
      <c r="D6" s="1">
        <v>5380000000</v>
      </c>
      <c r="E6" s="1">
        <v>1110000000</v>
      </c>
      <c r="F6" s="1">
        <v>562000000</v>
      </c>
      <c r="G6" s="1">
        <v>552000000</v>
      </c>
      <c r="H6" s="1">
        <v>5990000000</v>
      </c>
      <c r="I6" s="1">
        <v>3830000000</v>
      </c>
      <c r="J6" s="1">
        <v>828000000</v>
      </c>
      <c r="K6" s="1">
        <v>3010000000</v>
      </c>
      <c r="L6">
        <v>0</v>
      </c>
      <c r="M6" s="1">
        <v>731000000</v>
      </c>
      <c r="N6" s="1">
        <v>1430000000</v>
      </c>
      <c r="O6" s="1">
        <v>25000000</v>
      </c>
      <c r="P6" s="1">
        <v>21000000</v>
      </c>
      <c r="Q6" s="1">
        <v>8000000</v>
      </c>
      <c r="R6" s="1">
        <v>407000000</v>
      </c>
      <c r="S6" s="1">
        <v>437000000</v>
      </c>
      <c r="T6" s="1">
        <v>30000000</v>
      </c>
      <c r="U6" s="1">
        <v>1070000000</v>
      </c>
      <c r="V6" s="1">
        <v>98000000</v>
      </c>
      <c r="W6" s="1">
        <v>331000000</v>
      </c>
      <c r="X6" s="1">
        <v>286000000</v>
      </c>
      <c r="Y6" s="1">
        <v>441000000</v>
      </c>
      <c r="Z6" s="1">
        <v>78000000</v>
      </c>
      <c r="AA6">
        <v>0</v>
      </c>
      <c r="AB6">
        <v>0</v>
      </c>
      <c r="AC6" s="1">
        <v>976000000</v>
      </c>
      <c r="AD6">
        <v>0</v>
      </c>
      <c r="AE6" s="1">
        <v>976000000</v>
      </c>
    </row>
    <row r="7" spans="1:31" x14ac:dyDescent="0.25">
      <c r="A7" s="6" t="s">
        <v>38</v>
      </c>
      <c r="B7" s="2">
        <f t="shared" ref="B7:AE7" si="0">AVERAGE(B2:B6)</f>
        <v>9390000000</v>
      </c>
      <c r="C7" s="2">
        <f t="shared" si="0"/>
        <v>4772000000</v>
      </c>
      <c r="D7" s="2">
        <f t="shared" si="0"/>
        <v>4048000000</v>
      </c>
      <c r="E7" s="2">
        <f t="shared" si="0"/>
        <v>723988000</v>
      </c>
      <c r="F7" s="2">
        <f t="shared" si="0"/>
        <v>497500000</v>
      </c>
      <c r="G7" s="2">
        <f t="shared" si="0"/>
        <v>227288000</v>
      </c>
      <c r="H7" s="2">
        <f t="shared" si="0"/>
        <v>4620000000</v>
      </c>
      <c r="I7" s="2">
        <f t="shared" si="0"/>
        <v>2900000000</v>
      </c>
      <c r="J7" s="2">
        <f t="shared" si="0"/>
        <v>589952000</v>
      </c>
      <c r="K7" s="2">
        <f t="shared" si="0"/>
        <v>2312000000</v>
      </c>
      <c r="L7" s="2">
        <f t="shared" si="0"/>
        <v>0</v>
      </c>
      <c r="M7" s="2">
        <f t="shared" si="0"/>
        <v>336020000</v>
      </c>
      <c r="N7" s="2">
        <f t="shared" si="0"/>
        <v>1384000000</v>
      </c>
      <c r="O7" s="2">
        <f t="shared" si="0"/>
        <v>33862000</v>
      </c>
      <c r="P7" s="2">
        <f t="shared" si="0"/>
        <v>34466000</v>
      </c>
      <c r="Q7" s="2">
        <f t="shared" si="0"/>
        <v>9416000</v>
      </c>
      <c r="R7" s="2">
        <f t="shared" si="0"/>
        <v>236758000</v>
      </c>
      <c r="S7" s="2">
        <f t="shared" si="0"/>
        <v>268628000</v>
      </c>
      <c r="T7" s="2">
        <f t="shared" si="0"/>
        <v>31870000</v>
      </c>
      <c r="U7" s="2">
        <f t="shared" si="0"/>
        <v>1193800000</v>
      </c>
      <c r="V7" s="2">
        <f t="shared" si="0"/>
        <v>215576000</v>
      </c>
      <c r="W7" s="2">
        <f t="shared" si="0"/>
        <v>198002000</v>
      </c>
      <c r="X7" s="2">
        <f t="shared" si="0"/>
        <v>235212000</v>
      </c>
      <c r="Y7" s="2">
        <f t="shared" si="0"/>
        <v>183856000</v>
      </c>
      <c r="Z7" s="2">
        <f t="shared" si="0"/>
        <v>34982000</v>
      </c>
      <c r="AA7" s="2">
        <f t="shared" si="0"/>
        <v>0</v>
      </c>
      <c r="AB7" s="2">
        <f t="shared" si="0"/>
        <v>0</v>
      </c>
      <c r="AC7" s="2">
        <f t="shared" si="0"/>
        <v>980000000</v>
      </c>
      <c r="AD7" s="2">
        <f t="shared" si="0"/>
        <v>0</v>
      </c>
      <c r="AE7" s="2">
        <f t="shared" si="0"/>
        <v>980000000</v>
      </c>
    </row>
    <row r="8" spans="1:31" x14ac:dyDescent="0.25">
      <c r="A8" s="6" t="s">
        <v>39</v>
      </c>
      <c r="B8" s="6">
        <f>VAR(B2:B6)</f>
        <v>3.9699499999999918E+18</v>
      </c>
      <c r="C8" s="6">
        <f t="shared" ref="C8:AE8" si="1">VAR(C2:C6)</f>
        <v>1.45997E+18</v>
      </c>
      <c r="D8" s="6">
        <f t="shared" si="1"/>
        <v>8.9312E+17</v>
      </c>
      <c r="E8" s="6">
        <f t="shared" si="1"/>
        <v>7.005189072E+16</v>
      </c>
      <c r="F8" s="6">
        <f t="shared" si="1"/>
        <v>2837750000000000</v>
      </c>
      <c r="G8" s="6">
        <f t="shared" si="1"/>
        <v>4.629237472E+16</v>
      </c>
      <c r="H8" s="6">
        <f t="shared" si="1"/>
        <v>6.609E+17</v>
      </c>
      <c r="I8" s="6">
        <f t="shared" si="1"/>
        <v>3.621E+17</v>
      </c>
      <c r="J8" s="6">
        <f t="shared" si="1"/>
        <v>2.149017152E+16</v>
      </c>
      <c r="K8" s="6">
        <f t="shared" si="1"/>
        <v>2.1157E+17</v>
      </c>
      <c r="L8" s="6">
        <f t="shared" si="1"/>
        <v>0</v>
      </c>
      <c r="M8" s="6">
        <f t="shared" si="1"/>
        <v>8.7326602E+16</v>
      </c>
      <c r="N8" s="6">
        <f t="shared" si="1"/>
        <v>6.228E+16</v>
      </c>
      <c r="O8" s="6">
        <f t="shared" si="1"/>
        <v>770650220000000</v>
      </c>
      <c r="P8" s="6">
        <f t="shared" si="1"/>
        <v>243895780000000</v>
      </c>
      <c r="Q8" s="6">
        <f t="shared" si="1"/>
        <v>10405280000000</v>
      </c>
      <c r="R8" s="6">
        <f t="shared" si="1"/>
        <v>2.021273782E+16</v>
      </c>
      <c r="S8" s="6">
        <f t="shared" si="1"/>
        <v>1.972727192E+16</v>
      </c>
      <c r="T8" s="6">
        <f t="shared" si="1"/>
        <v>3609500000000</v>
      </c>
      <c r="U8" s="6">
        <f t="shared" si="1"/>
        <v>1.013572E+17</v>
      </c>
      <c r="V8" s="6">
        <f t="shared" si="1"/>
        <v>2.003045888E+16</v>
      </c>
      <c r="W8" s="6">
        <f t="shared" si="1"/>
        <v>9068380020000000</v>
      </c>
      <c r="X8" s="6">
        <f t="shared" si="1"/>
        <v>1605374720000000</v>
      </c>
      <c r="Y8" s="6">
        <f t="shared" si="1"/>
        <v>2.738804368E+16</v>
      </c>
      <c r="Z8" s="6">
        <f t="shared" si="1"/>
        <v>755041620000000</v>
      </c>
      <c r="AA8" s="6">
        <f t="shared" si="1"/>
        <v>0</v>
      </c>
      <c r="AB8" s="6">
        <f t="shared" si="1"/>
        <v>0</v>
      </c>
      <c r="AC8" s="6">
        <f t="shared" si="1"/>
        <v>3.62105E+16</v>
      </c>
      <c r="AD8" s="6">
        <f t="shared" si="1"/>
        <v>0</v>
      </c>
      <c r="AE8" s="6">
        <f t="shared" si="1"/>
        <v>3.62105E+16</v>
      </c>
    </row>
    <row r="9" spans="1:31" x14ac:dyDescent="0.25">
      <c r="A9" s="6" t="s">
        <v>40</v>
      </c>
      <c r="B9" s="6">
        <f>_xlfn.STDEV.P(B2:B6)</f>
        <v>1782122330.2568192</v>
      </c>
      <c r="C9" s="6">
        <f t="shared" ref="C9:AE9" si="2">_xlfn.STDEV.P(C2:C6)</f>
        <v>1080729383.3333123</v>
      </c>
      <c r="D9" s="6">
        <f t="shared" si="2"/>
        <v>845278652.27982664</v>
      </c>
      <c r="E9" s="6">
        <f t="shared" si="2"/>
        <v>236730886.4005709</v>
      </c>
      <c r="F9" s="6">
        <f t="shared" si="2"/>
        <v>47646615.829458445</v>
      </c>
      <c r="G9" s="6">
        <f t="shared" si="2"/>
        <v>192441938.71399239</v>
      </c>
      <c r="H9" s="6">
        <f t="shared" si="2"/>
        <v>727131349.89491415</v>
      </c>
      <c r="I9" s="6">
        <f t="shared" si="2"/>
        <v>538219286.16503513</v>
      </c>
      <c r="J9" s="6">
        <f t="shared" si="2"/>
        <v>131118790.47642256</v>
      </c>
      <c r="K9" s="6">
        <f t="shared" si="2"/>
        <v>411407340.72206342</v>
      </c>
      <c r="L9" s="6">
        <f t="shared" si="2"/>
        <v>0</v>
      </c>
      <c r="M9" s="6">
        <f t="shared" si="2"/>
        <v>264312847.96619329</v>
      </c>
      <c r="N9" s="6">
        <f t="shared" si="2"/>
        <v>223212902.85285929</v>
      </c>
      <c r="O9" s="6">
        <f t="shared" si="2"/>
        <v>24829824.324791346</v>
      </c>
      <c r="P9" s="6">
        <f t="shared" si="2"/>
        <v>13968415.228650672</v>
      </c>
      <c r="Q9" s="6">
        <f t="shared" si="2"/>
        <v>2885173.1317201746</v>
      </c>
      <c r="R9" s="6">
        <f t="shared" si="2"/>
        <v>127162062.95904452</v>
      </c>
      <c r="S9" s="6">
        <f t="shared" si="2"/>
        <v>125625704.1214098</v>
      </c>
      <c r="T9" s="6">
        <f t="shared" si="2"/>
        <v>1699293.9710362065</v>
      </c>
      <c r="U9" s="6">
        <f t="shared" si="2"/>
        <v>284755614.51883584</v>
      </c>
      <c r="V9" s="6">
        <f t="shared" si="2"/>
        <v>126587389.19813459</v>
      </c>
      <c r="W9" s="6">
        <f t="shared" si="2"/>
        <v>85174550.283520728</v>
      </c>
      <c r="X9" s="6">
        <f t="shared" si="2"/>
        <v>35837128.456392817</v>
      </c>
      <c r="Y9" s="6">
        <f t="shared" si="2"/>
        <v>148021738.07924294</v>
      </c>
      <c r="Z9" s="6">
        <f t="shared" si="2"/>
        <v>24577088.84306683</v>
      </c>
      <c r="AA9" s="6">
        <f t="shared" si="2"/>
        <v>0</v>
      </c>
      <c r="AB9" s="6">
        <f t="shared" si="2"/>
        <v>0</v>
      </c>
      <c r="AC9" s="6">
        <f t="shared" si="2"/>
        <v>170201057.5760327</v>
      </c>
      <c r="AD9" s="6">
        <f t="shared" si="2"/>
        <v>0</v>
      </c>
      <c r="AE9" s="6">
        <f t="shared" si="2"/>
        <v>170201057.5760327</v>
      </c>
    </row>
    <row r="10" spans="1:31" x14ac:dyDescent="0.25">
      <c r="A10" s="6" t="s">
        <v>53</v>
      </c>
      <c r="B10" s="2">
        <f>MIN(B2:B6)</f>
        <v>7710000000</v>
      </c>
      <c r="C10" s="2">
        <f t="shared" ref="C10:AE10" si="3">MIN(C2:C6)</f>
        <v>3760000000</v>
      </c>
      <c r="D10" s="2">
        <f t="shared" si="3"/>
        <v>3240000000</v>
      </c>
      <c r="E10" s="2">
        <f t="shared" si="3"/>
        <v>510940000</v>
      </c>
      <c r="F10" s="2">
        <f t="shared" si="3"/>
        <v>439500000</v>
      </c>
      <c r="G10" s="2">
        <f t="shared" si="3"/>
        <v>71440000</v>
      </c>
      <c r="H10" s="2">
        <f t="shared" si="3"/>
        <v>3950000000</v>
      </c>
      <c r="I10" s="2">
        <f t="shared" si="3"/>
        <v>2390000000</v>
      </c>
      <c r="J10" s="2">
        <f t="shared" si="3"/>
        <v>471760000</v>
      </c>
      <c r="K10" s="2">
        <f t="shared" si="3"/>
        <v>1920000000</v>
      </c>
      <c r="L10" s="2">
        <f t="shared" si="3"/>
        <v>0</v>
      </c>
      <c r="M10" s="2">
        <f t="shared" si="3"/>
        <v>8100000</v>
      </c>
      <c r="N10" s="2">
        <f t="shared" si="3"/>
        <v>1030000000</v>
      </c>
      <c r="O10" s="2">
        <f t="shared" si="3"/>
        <v>4000000</v>
      </c>
      <c r="P10" s="2">
        <f t="shared" si="3"/>
        <v>15000000</v>
      </c>
      <c r="Q10" s="2">
        <f t="shared" si="3"/>
        <v>5000000</v>
      </c>
      <c r="R10" s="2">
        <f t="shared" si="3"/>
        <v>126790000</v>
      </c>
      <c r="S10" s="2">
        <f t="shared" si="3"/>
        <v>161140000</v>
      </c>
      <c r="T10" s="2">
        <f t="shared" si="3"/>
        <v>30000000</v>
      </c>
      <c r="U10" s="2">
        <f t="shared" si="3"/>
        <v>739000000</v>
      </c>
      <c r="V10" s="2">
        <f t="shared" si="3"/>
        <v>44000000</v>
      </c>
      <c r="W10" s="2">
        <f t="shared" si="3"/>
        <v>65000000</v>
      </c>
      <c r="X10" s="2">
        <f t="shared" si="3"/>
        <v>179000000</v>
      </c>
      <c r="Y10" s="2">
        <f t="shared" si="3"/>
        <v>29280000</v>
      </c>
      <c r="Z10" s="2">
        <f t="shared" si="3"/>
        <v>3000000</v>
      </c>
      <c r="AA10" s="2">
        <f t="shared" si="3"/>
        <v>0</v>
      </c>
      <c r="AB10" s="2">
        <f t="shared" si="3"/>
        <v>0</v>
      </c>
      <c r="AC10" s="2">
        <f t="shared" si="3"/>
        <v>695000000</v>
      </c>
      <c r="AD10" s="2">
        <f t="shared" si="3"/>
        <v>0</v>
      </c>
      <c r="AE10" s="2">
        <f t="shared" si="3"/>
        <v>695000000</v>
      </c>
    </row>
    <row r="11" spans="1:31" x14ac:dyDescent="0.25">
      <c r="A11" s="6" t="s">
        <v>54</v>
      </c>
      <c r="B11" s="2">
        <f>MAX(B2:B6)</f>
        <v>12480000000</v>
      </c>
      <c r="C11" s="2">
        <f t="shared" ref="C11:AE11" si="4">MAX(C2:C6)</f>
        <v>6490000000</v>
      </c>
      <c r="D11" s="2">
        <f t="shared" si="4"/>
        <v>5380000000</v>
      </c>
      <c r="E11" s="2">
        <f t="shared" si="4"/>
        <v>1110000000</v>
      </c>
      <c r="F11" s="2">
        <f t="shared" si="4"/>
        <v>562000000</v>
      </c>
      <c r="G11" s="2">
        <f t="shared" si="4"/>
        <v>552000000</v>
      </c>
      <c r="H11" s="2">
        <f t="shared" si="4"/>
        <v>5990000000</v>
      </c>
      <c r="I11" s="2">
        <f t="shared" si="4"/>
        <v>3830000000</v>
      </c>
      <c r="J11" s="2">
        <f t="shared" si="4"/>
        <v>828000000</v>
      </c>
      <c r="K11" s="2">
        <f t="shared" si="4"/>
        <v>3010000000</v>
      </c>
      <c r="L11" s="2">
        <f t="shared" si="4"/>
        <v>0</v>
      </c>
      <c r="M11" s="2">
        <f t="shared" si="4"/>
        <v>731000000</v>
      </c>
      <c r="N11" s="2">
        <f t="shared" si="4"/>
        <v>1660000000</v>
      </c>
      <c r="O11" s="2">
        <f t="shared" si="4"/>
        <v>67000000</v>
      </c>
      <c r="P11" s="2">
        <f t="shared" si="4"/>
        <v>50330000</v>
      </c>
      <c r="Q11" s="2">
        <f t="shared" si="4"/>
        <v>13000000</v>
      </c>
      <c r="R11" s="2">
        <f t="shared" si="4"/>
        <v>407000000</v>
      </c>
      <c r="S11" s="2">
        <f t="shared" si="4"/>
        <v>437000000</v>
      </c>
      <c r="T11" s="2">
        <f t="shared" si="4"/>
        <v>34350000</v>
      </c>
      <c r="U11" s="2">
        <f t="shared" si="4"/>
        <v>1520000000</v>
      </c>
      <c r="V11" s="2">
        <f t="shared" si="4"/>
        <v>362880000</v>
      </c>
      <c r="W11" s="2">
        <f t="shared" si="4"/>
        <v>331000000</v>
      </c>
      <c r="X11" s="2">
        <f t="shared" si="4"/>
        <v>286000000</v>
      </c>
      <c r="Y11" s="2">
        <f t="shared" si="4"/>
        <v>441000000</v>
      </c>
      <c r="Z11" s="2">
        <f t="shared" si="4"/>
        <v>78000000</v>
      </c>
      <c r="AA11" s="2">
        <f t="shared" si="4"/>
        <v>0</v>
      </c>
      <c r="AB11" s="2">
        <f t="shared" si="4"/>
        <v>0</v>
      </c>
      <c r="AC11" s="2">
        <f t="shared" si="4"/>
        <v>1190000000</v>
      </c>
      <c r="AD11" s="2">
        <f t="shared" si="4"/>
        <v>0</v>
      </c>
      <c r="AE11" s="2">
        <f t="shared" si="4"/>
        <v>1190000000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F32"/>
  <sheetViews>
    <sheetView workbookViewId="0">
      <selection activeCell="H6" sqref="H6"/>
    </sheetView>
  </sheetViews>
  <sheetFormatPr defaultRowHeight="15" x14ac:dyDescent="0.25"/>
  <cols>
    <col min="33" max="33" width="8.7109375" customWidth="1"/>
  </cols>
  <sheetData>
    <row r="1" spans="1:32" x14ac:dyDescent="0.25">
      <c r="A1" s="4"/>
      <c r="B1" s="4" t="s">
        <v>37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</row>
    <row r="2" spans="1:32" x14ac:dyDescent="0.25">
      <c r="A2" s="5" t="s">
        <v>37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5" t="s">
        <v>6</v>
      </c>
      <c r="B3" s="5">
        <v>0.93401521020908729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5" t="s">
        <v>7</v>
      </c>
      <c r="B4" s="5">
        <v>0.93824702081666322</v>
      </c>
      <c r="C4" s="5">
        <v>0.9905337263522711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5" t="s">
        <v>8</v>
      </c>
      <c r="B5" s="5">
        <v>0.94361362022706963</v>
      </c>
      <c r="C5" s="5">
        <v>0.98933213714390178</v>
      </c>
      <c r="D5" s="5">
        <v>0.99981010037834084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5" t="s">
        <v>9</v>
      </c>
      <c r="B6" s="5">
        <v>0.92184896764020541</v>
      </c>
      <c r="C6" s="5">
        <v>0.99238358531242377</v>
      </c>
      <c r="D6" s="5">
        <v>0.99790542278619898</v>
      </c>
      <c r="E6" s="5">
        <v>0.99651246287868711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5" t="s">
        <v>10</v>
      </c>
      <c r="B7" s="5">
        <v>0.97057855389193182</v>
      </c>
      <c r="C7" s="5">
        <v>0.951501633732451</v>
      </c>
      <c r="D7" s="5">
        <v>0.97667458754806913</v>
      </c>
      <c r="E7" s="5">
        <v>0.97977221736705722</v>
      </c>
      <c r="F7" s="5">
        <v>0.96613040301280573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 s="5" t="s">
        <v>11</v>
      </c>
      <c r="B8" s="5">
        <v>0.89957891587499406</v>
      </c>
      <c r="C8" s="5">
        <v>0.99239866547960631</v>
      </c>
      <c r="D8" s="5">
        <v>0.99235920929679478</v>
      </c>
      <c r="E8" s="5">
        <v>0.98982113175320852</v>
      </c>
      <c r="F8" s="5">
        <v>0.99771660405853813</v>
      </c>
      <c r="G8" s="5">
        <v>0.94651542747559736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5" t="s">
        <v>12</v>
      </c>
      <c r="B9" s="5">
        <v>0.89660891714848734</v>
      </c>
      <c r="C9" s="5">
        <v>0.98004608962031159</v>
      </c>
      <c r="D9" s="5">
        <v>0.94348384489035253</v>
      </c>
      <c r="E9" s="5">
        <v>0.94086085966738398</v>
      </c>
      <c r="F9" s="5">
        <v>0.95098942111962881</v>
      </c>
      <c r="G9" s="5">
        <v>0.88314886962747552</v>
      </c>
      <c r="H9" s="5">
        <v>0.95902591685433769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 s="5" t="s">
        <v>13</v>
      </c>
      <c r="B10" s="5">
        <v>0.92228014334058572</v>
      </c>
      <c r="C10" s="5">
        <v>0.99767236008417326</v>
      </c>
      <c r="D10" s="5">
        <v>0.9889810306925233</v>
      </c>
      <c r="E10" s="5">
        <v>0.98693189445959051</v>
      </c>
      <c r="F10" s="5">
        <v>0.9942469924468712</v>
      </c>
      <c r="G10" s="5">
        <v>0.94964470965776104</v>
      </c>
      <c r="H10" s="5">
        <v>0.99512586831144045</v>
      </c>
      <c r="I10" s="5">
        <v>0.97670634055813788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5" t="s">
        <v>14</v>
      </c>
      <c r="B11" s="5">
        <v>0.9173058614686862</v>
      </c>
      <c r="C11" s="5">
        <v>0.99580140548068385</v>
      </c>
      <c r="D11" s="5">
        <v>0.97420428928148162</v>
      </c>
      <c r="E11" s="5">
        <v>0.9722721517870837</v>
      </c>
      <c r="F11" s="5">
        <v>0.97844626142815705</v>
      </c>
      <c r="G11" s="5">
        <v>0.92208194811172106</v>
      </c>
      <c r="H11" s="5">
        <v>0.98287711547507217</v>
      </c>
      <c r="I11" s="5">
        <v>0.99353451494038547</v>
      </c>
      <c r="J11" s="5">
        <v>0.99220381672910318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 t="s">
        <v>15</v>
      </c>
      <c r="B12" s="5">
        <v>0.91781303778123424</v>
      </c>
      <c r="C12" s="5">
        <v>0.99435579415334763</v>
      </c>
      <c r="D12" s="5">
        <v>0.98955512208121255</v>
      </c>
      <c r="E12" s="5">
        <v>0.98731906893731047</v>
      </c>
      <c r="F12" s="5">
        <v>0.99566579526511023</v>
      </c>
      <c r="G12" s="5">
        <v>0.95346598725842513</v>
      </c>
      <c r="H12" s="5">
        <v>0.99579495100110449</v>
      </c>
      <c r="I12" s="5">
        <v>0.96788478776241205</v>
      </c>
      <c r="J12" s="5">
        <v>0.999063506688735</v>
      </c>
      <c r="K12" s="5">
        <v>0.98597753846381253</v>
      </c>
      <c r="L12" s="5">
        <v>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 t="s">
        <v>16</v>
      </c>
      <c r="B13" s="5" t="e">
        <v>#DIV/0!</v>
      </c>
      <c r="C13" s="5" t="e">
        <v>#DIV/0!</v>
      </c>
      <c r="D13" s="5" t="e">
        <v>#DIV/0!</v>
      </c>
      <c r="E13" s="5" t="e">
        <v>#DIV/0!</v>
      </c>
      <c r="F13" s="5" t="e">
        <v>#DIV/0!</v>
      </c>
      <c r="G13" s="5" t="e">
        <v>#DIV/0!</v>
      </c>
      <c r="H13" s="5" t="e">
        <v>#DIV/0!</v>
      </c>
      <c r="I13" s="5" t="e">
        <v>#DIV/0!</v>
      </c>
      <c r="J13" s="5" t="e">
        <v>#DIV/0!</v>
      </c>
      <c r="K13" s="5" t="e">
        <v>#DIV/0!</v>
      </c>
      <c r="L13" s="5" t="e">
        <v>#DIV/0!</v>
      </c>
      <c r="M13" s="5"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5" t="s">
        <v>17</v>
      </c>
      <c r="B14" s="5">
        <v>0.83778583334209311</v>
      </c>
      <c r="C14" s="5">
        <v>0.89305438866539411</v>
      </c>
      <c r="D14" s="5">
        <v>0.88477218623439124</v>
      </c>
      <c r="E14" s="5">
        <v>0.88096676647512706</v>
      </c>
      <c r="F14" s="5">
        <v>0.90255648295077517</v>
      </c>
      <c r="G14" s="5">
        <v>0.88067183273371641</v>
      </c>
      <c r="H14" s="5">
        <v>0.89843958807095736</v>
      </c>
      <c r="I14" s="5">
        <v>0.87532369922824937</v>
      </c>
      <c r="J14" s="5">
        <v>0.91827208243140435</v>
      </c>
      <c r="K14" s="5">
        <v>0.88053568603296806</v>
      </c>
      <c r="L14" s="5">
        <v>0.92896755165039679</v>
      </c>
      <c r="M14" s="5" t="e">
        <v>#DIV/0!</v>
      </c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 s="5" t="s">
        <v>18</v>
      </c>
      <c r="B15" s="5">
        <v>-0.29144293648672043</v>
      </c>
      <c r="C15" s="5">
        <v>-0.27009042746319017</v>
      </c>
      <c r="D15" s="5">
        <v>-0.35935420281279695</v>
      </c>
      <c r="E15" s="5">
        <v>-0.3582416699896514</v>
      </c>
      <c r="F15" s="5">
        <v>-0.36936940171425847</v>
      </c>
      <c r="G15" s="5">
        <v>-0.45574473966872409</v>
      </c>
      <c r="H15" s="5">
        <v>-0.34068242487327849</v>
      </c>
      <c r="I15" s="5">
        <v>-0.13222012175780012</v>
      </c>
      <c r="J15" s="5">
        <v>-0.31746959456581209</v>
      </c>
      <c r="K15" s="5">
        <v>-0.19748822397996244</v>
      </c>
      <c r="L15" s="5">
        <v>-0.35726331552567786</v>
      </c>
      <c r="M15" s="5" t="e">
        <v>#DIV/0!</v>
      </c>
      <c r="N15" s="5">
        <v>-0.55118239642514411</v>
      </c>
      <c r="O15" s="5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5" t="s">
        <v>19</v>
      </c>
      <c r="B16" s="5">
        <v>0.48059679694912438</v>
      </c>
      <c r="C16" s="5">
        <v>0.22978281456478683</v>
      </c>
      <c r="D16" s="5">
        <v>0.31614945968282449</v>
      </c>
      <c r="E16" s="5">
        <v>0.33330778806342759</v>
      </c>
      <c r="F16" s="5">
        <v>0.25594285894766122</v>
      </c>
      <c r="G16" s="5">
        <v>0.45247520147244202</v>
      </c>
      <c r="H16" s="5">
        <v>0.20133418128363742</v>
      </c>
      <c r="I16" s="5">
        <v>9.6953987380026529E-2</v>
      </c>
      <c r="J16" s="5">
        <v>0.18949422201635571</v>
      </c>
      <c r="K16" s="5">
        <v>0.17213808959376345</v>
      </c>
      <c r="L16" s="5">
        <v>0.18698618101947009</v>
      </c>
      <c r="M16" s="5" t="e">
        <v>#DIV/0!</v>
      </c>
      <c r="N16" s="5">
        <v>2.2227103638284902E-2</v>
      </c>
      <c r="O16" s="5">
        <v>-0.16038504579537585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 s="5" t="s">
        <v>20</v>
      </c>
      <c r="B17" s="5">
        <v>-0.84700450760842672</v>
      </c>
      <c r="C17" s="5">
        <v>-0.8361597591783424</v>
      </c>
      <c r="D17" s="5">
        <v>-0.89212529849011213</v>
      </c>
      <c r="E17" s="5">
        <v>-0.89373646088605618</v>
      </c>
      <c r="F17" s="5">
        <v>-0.88801501320743614</v>
      </c>
      <c r="G17" s="5">
        <v>-0.9403202605889055</v>
      </c>
      <c r="H17" s="5">
        <v>-0.86357854089950048</v>
      </c>
      <c r="I17" s="5">
        <v>-0.72721400331975583</v>
      </c>
      <c r="J17" s="5">
        <v>-0.85230113535429419</v>
      </c>
      <c r="K17" s="5">
        <v>-0.78522108933799062</v>
      </c>
      <c r="L17" s="5">
        <v>-0.87052822409166963</v>
      </c>
      <c r="M17" s="5" t="e">
        <v>#DIV/0!</v>
      </c>
      <c r="N17" s="5">
        <v>-0.87543419473136241</v>
      </c>
      <c r="O17" s="5">
        <v>0.72784046715365514</v>
      </c>
      <c r="P17" s="5">
        <v>-0.41011988626515072</v>
      </c>
      <c r="Q17" s="5"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5" t="s">
        <v>21</v>
      </c>
      <c r="B18" s="5">
        <v>-0.20390902558989532</v>
      </c>
      <c r="C18" s="5">
        <v>-0.2623396436126163</v>
      </c>
      <c r="D18" s="5">
        <v>-0.24341557306539155</v>
      </c>
      <c r="E18" s="5">
        <v>-0.23459644282702533</v>
      </c>
      <c r="F18" s="5">
        <v>-0.28643809696997397</v>
      </c>
      <c r="G18" s="5">
        <v>-0.26644603796322081</v>
      </c>
      <c r="H18" s="5">
        <v>-0.28843047955060475</v>
      </c>
      <c r="I18" s="5">
        <v>-0.28157683719735588</v>
      </c>
      <c r="J18" s="5">
        <v>-0.32209043006930693</v>
      </c>
      <c r="K18" s="5">
        <v>-0.25486589257699738</v>
      </c>
      <c r="L18" s="5">
        <v>-0.34800208161304386</v>
      </c>
      <c r="M18" s="5" t="e">
        <v>#DIV/0!</v>
      </c>
      <c r="N18" s="5">
        <v>-0.662211447393111</v>
      </c>
      <c r="O18" s="5">
        <v>0.6538056748022627</v>
      </c>
      <c r="P18" s="5">
        <v>0.4708144696676636</v>
      </c>
      <c r="Q18" s="5">
        <v>0.42840865134997214</v>
      </c>
      <c r="R18" s="5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5" t="s">
        <v>22</v>
      </c>
      <c r="B19" s="5">
        <v>0.88906280672437621</v>
      </c>
      <c r="C19" s="5">
        <v>0.94046469827311907</v>
      </c>
      <c r="D19" s="5">
        <v>0.97634485592980025</v>
      </c>
      <c r="E19" s="5">
        <v>0.97611029996214216</v>
      </c>
      <c r="F19" s="5">
        <v>0.97416478720131383</v>
      </c>
      <c r="G19" s="5">
        <v>0.97086803666423516</v>
      </c>
      <c r="H19" s="5">
        <v>0.96354953749599359</v>
      </c>
      <c r="I19" s="5">
        <v>0.85687996587441573</v>
      </c>
      <c r="J19" s="5">
        <v>0.94638227458687729</v>
      </c>
      <c r="K19" s="5">
        <v>0.90692315947179591</v>
      </c>
      <c r="L19" s="5">
        <v>0.95541385733568807</v>
      </c>
      <c r="M19" s="5" t="e">
        <v>#DIV/0!</v>
      </c>
      <c r="N19" s="5">
        <v>0.87327823502078339</v>
      </c>
      <c r="O19" s="5">
        <v>-0.52790513837155317</v>
      </c>
      <c r="P19" s="5">
        <v>0.35978000263256255</v>
      </c>
      <c r="Q19" s="5">
        <v>-0.95562601100449085</v>
      </c>
      <c r="R19" s="5">
        <v>-0.28398220380777395</v>
      </c>
      <c r="S19" s="5">
        <v>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 s="5" t="s">
        <v>23</v>
      </c>
      <c r="B20" s="5">
        <v>0.88676462762422825</v>
      </c>
      <c r="C20" s="5">
        <v>0.94013136383865126</v>
      </c>
      <c r="D20" s="5">
        <v>0.97599625541860557</v>
      </c>
      <c r="E20" s="5">
        <v>0.97566455525064055</v>
      </c>
      <c r="F20" s="5">
        <v>0.97407626750335918</v>
      </c>
      <c r="G20" s="5">
        <v>0.96954984381743992</v>
      </c>
      <c r="H20" s="5">
        <v>0.96377319945517392</v>
      </c>
      <c r="I20" s="5">
        <v>0.85657727544502027</v>
      </c>
      <c r="J20" s="5">
        <v>0.94621753944937192</v>
      </c>
      <c r="K20" s="5">
        <v>0.90667525596935583</v>
      </c>
      <c r="L20" s="5">
        <v>0.95531416895101073</v>
      </c>
      <c r="M20" s="5" t="e">
        <v>#DIV/0!</v>
      </c>
      <c r="N20" s="5">
        <v>0.87292617068554135</v>
      </c>
      <c r="O20" s="5">
        <v>-0.52814111940738551</v>
      </c>
      <c r="P20" s="5">
        <v>0.35620623505340054</v>
      </c>
      <c r="Q20" s="5">
        <v>-0.95492651515142868</v>
      </c>
      <c r="R20" s="5">
        <v>-0.28441568727057442</v>
      </c>
      <c r="S20" s="5">
        <v>0.99998349898778127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 s="5" t="s">
        <v>24</v>
      </c>
      <c r="B21" s="5">
        <v>-0.97371608219591943</v>
      </c>
      <c r="C21" s="5">
        <v>-0.87493197119194366</v>
      </c>
      <c r="D21" s="5">
        <v>-0.90850038838274749</v>
      </c>
      <c r="E21" s="5">
        <v>-0.91547001614164025</v>
      </c>
      <c r="F21" s="5">
        <v>-0.8873020532133179</v>
      </c>
      <c r="G21" s="5">
        <v>-0.97522890159028264</v>
      </c>
      <c r="H21" s="5">
        <v>-0.8546256157420693</v>
      </c>
      <c r="I21" s="5">
        <v>-0.79709622335736852</v>
      </c>
      <c r="J21" s="5">
        <v>-0.86781790797845804</v>
      </c>
      <c r="K21" s="5">
        <v>-0.83829077689815501</v>
      </c>
      <c r="L21" s="5">
        <v>-0.87117471848114691</v>
      </c>
      <c r="M21" s="5" t="e">
        <v>#DIV/0!</v>
      </c>
      <c r="N21" s="5">
        <v>-0.81557228338421439</v>
      </c>
      <c r="O21" s="5">
        <v>0.45984182507732174</v>
      </c>
      <c r="P21" s="5">
        <v>-0.58948496977038212</v>
      </c>
      <c r="Q21" s="5">
        <v>0.91570920221792651</v>
      </c>
      <c r="R21" s="5">
        <v>0.22470620729556523</v>
      </c>
      <c r="S21" s="5">
        <v>-0.90533587191819165</v>
      </c>
      <c r="T21" s="5">
        <v>-0.90288117361147446</v>
      </c>
      <c r="U21" s="5">
        <v>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5" t="s">
        <v>25</v>
      </c>
      <c r="B22" s="5">
        <v>-0.61136525726558488</v>
      </c>
      <c r="C22" s="5">
        <v>-0.60401284622002227</v>
      </c>
      <c r="D22" s="5">
        <v>-0.68183868364523093</v>
      </c>
      <c r="E22" s="5">
        <v>-0.68169452035451583</v>
      </c>
      <c r="F22" s="5">
        <v>-0.68592799875357846</v>
      </c>
      <c r="G22" s="5">
        <v>-0.75396303018611621</v>
      </c>
      <c r="H22" s="5">
        <v>-0.65892270761961891</v>
      </c>
      <c r="I22" s="5">
        <v>-0.47135362682956383</v>
      </c>
      <c r="J22" s="5">
        <v>-0.63836216161022996</v>
      </c>
      <c r="K22" s="5">
        <v>-0.53817282875497841</v>
      </c>
      <c r="L22" s="5">
        <v>-0.6695282259997507</v>
      </c>
      <c r="M22" s="5" t="e">
        <v>#DIV/0!</v>
      </c>
      <c r="N22" s="5">
        <v>-0.77088964923915704</v>
      </c>
      <c r="O22" s="5">
        <v>0.92627054430963196</v>
      </c>
      <c r="P22" s="5">
        <v>-0.2959812970881584</v>
      </c>
      <c r="Q22" s="5">
        <v>0.93184922878983678</v>
      </c>
      <c r="R22" s="5">
        <v>0.57803916235777142</v>
      </c>
      <c r="S22" s="5">
        <v>-0.80681443070673131</v>
      </c>
      <c r="T22" s="5">
        <v>-0.80671593828190369</v>
      </c>
      <c r="U22" s="5">
        <v>0.73673518679272709</v>
      </c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5" t="s">
        <v>26</v>
      </c>
      <c r="B23" s="5">
        <v>-0.80633844117028886</v>
      </c>
      <c r="C23" s="5">
        <v>-0.80446957203104397</v>
      </c>
      <c r="D23" s="5">
        <v>-0.85723069494398474</v>
      </c>
      <c r="E23" s="5">
        <v>-0.85753290408667526</v>
      </c>
      <c r="F23" s="5">
        <v>-0.85912941573659718</v>
      </c>
      <c r="G23" s="5">
        <v>-0.90689606884224105</v>
      </c>
      <c r="H23" s="5">
        <v>-0.83617422961790655</v>
      </c>
      <c r="I23" s="5">
        <v>-0.70130325069036825</v>
      </c>
      <c r="J23" s="5">
        <v>-0.828273747745225</v>
      </c>
      <c r="K23" s="5">
        <v>-0.75408179484466753</v>
      </c>
      <c r="L23" s="5">
        <v>-0.84966700606032464</v>
      </c>
      <c r="M23" s="5" t="e">
        <v>#DIV/0!</v>
      </c>
      <c r="N23" s="5">
        <v>-0.89814026995791962</v>
      </c>
      <c r="O23" s="5">
        <v>0.7825475666253856</v>
      </c>
      <c r="P23" s="5">
        <v>-0.32332988662815848</v>
      </c>
      <c r="Q23" s="5">
        <v>0.99235530015325524</v>
      </c>
      <c r="R23" s="5">
        <v>0.53406432932135284</v>
      </c>
      <c r="S23" s="5">
        <v>-0.92749743716200195</v>
      </c>
      <c r="T23" s="5">
        <v>-0.92695693604487517</v>
      </c>
      <c r="U23" s="5">
        <v>0.87852351819651731</v>
      </c>
      <c r="V23" s="5">
        <v>0.95652338189891595</v>
      </c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5">
      <c r="A24" s="5" t="s">
        <v>27</v>
      </c>
      <c r="B24" s="5">
        <v>0.28721098168994763</v>
      </c>
      <c r="C24" s="5">
        <v>0.40426936241195527</v>
      </c>
      <c r="D24" s="5">
        <v>0.27534818029822367</v>
      </c>
      <c r="E24" s="5">
        <v>0.26854717600018063</v>
      </c>
      <c r="F24" s="5">
        <v>0.29977324649577186</v>
      </c>
      <c r="G24" s="5">
        <v>0.15102066382122997</v>
      </c>
      <c r="H24" s="5">
        <v>0.33786368966244679</v>
      </c>
      <c r="I24" s="5">
        <v>0.57727884186374434</v>
      </c>
      <c r="J24" s="5">
        <v>0.39389095843481747</v>
      </c>
      <c r="K24" s="5">
        <v>0.48496806674457915</v>
      </c>
      <c r="L24" s="5">
        <v>0.364688715412538</v>
      </c>
      <c r="M24" s="5" t="e">
        <v>#DIV/0!</v>
      </c>
      <c r="N24" s="5">
        <v>0.32499234091508739</v>
      </c>
      <c r="O24" s="5">
        <v>0.55292970694204724</v>
      </c>
      <c r="P24" s="5">
        <v>-0.46845787968844582</v>
      </c>
      <c r="Q24" s="5">
        <v>0.10863404024427431</v>
      </c>
      <c r="R24" s="5">
        <v>-0.14233823907348853</v>
      </c>
      <c r="S24" s="5">
        <v>7.7738923235566915E-2</v>
      </c>
      <c r="T24" s="5">
        <v>7.778544352440192E-2</v>
      </c>
      <c r="U24" s="5">
        <v>-6.6845842824403118E-2</v>
      </c>
      <c r="V24" s="5">
        <v>0.34984647468034064</v>
      </c>
      <c r="W24" s="5">
        <v>0.10673975625623314</v>
      </c>
      <c r="X24" s="5">
        <v>1</v>
      </c>
      <c r="Y24" s="5"/>
      <c r="Z24" s="5"/>
      <c r="AA24" s="5"/>
      <c r="AB24" s="5"/>
      <c r="AC24" s="5"/>
      <c r="AD24" s="5"/>
      <c r="AE24" s="5"/>
      <c r="AF24" s="5"/>
    </row>
    <row r="25" spans="1:32" x14ac:dyDescent="0.25">
      <c r="A25" s="5" t="s">
        <v>28</v>
      </c>
      <c r="B25" s="5">
        <v>0.64670727980818443</v>
      </c>
      <c r="C25" s="5">
        <v>0.80089127813794847</v>
      </c>
      <c r="D25" s="5">
        <v>0.81351052409903757</v>
      </c>
      <c r="E25" s="5">
        <v>0.81105282947200774</v>
      </c>
      <c r="F25" s="5">
        <v>0.80824748876451791</v>
      </c>
      <c r="G25" s="5">
        <v>0.71167863347062021</v>
      </c>
      <c r="H25" s="5">
        <v>0.82394626979267915</v>
      </c>
      <c r="I25" s="5">
        <v>0.75515134559686881</v>
      </c>
      <c r="J25" s="5">
        <v>0.78057328821761696</v>
      </c>
      <c r="K25" s="5">
        <v>0.79769448049354974</v>
      </c>
      <c r="L25" s="5">
        <v>0.7715111282464806</v>
      </c>
      <c r="M25" s="5" t="e">
        <v>#DIV/0!</v>
      </c>
      <c r="N25" s="5">
        <v>0.49876208632353786</v>
      </c>
      <c r="O25" s="5">
        <v>-1.2102044599079794E-2</v>
      </c>
      <c r="P25" s="5">
        <v>0.28001425768970223</v>
      </c>
      <c r="Q25" s="5">
        <v>-0.58272850245416485</v>
      </c>
      <c r="R25" s="5">
        <v>0.23061524788913323</v>
      </c>
      <c r="S25" s="5">
        <v>0.78568795237999844</v>
      </c>
      <c r="T25" s="5">
        <v>0.78731714019880483</v>
      </c>
      <c r="U25" s="5">
        <v>-0.58991015060642193</v>
      </c>
      <c r="V25" s="5">
        <v>-0.34033372431018688</v>
      </c>
      <c r="W25" s="5">
        <v>-0.5079415985050949</v>
      </c>
      <c r="X25" s="5">
        <v>0.22982607096984847</v>
      </c>
      <c r="Y25" s="5">
        <v>1</v>
      </c>
      <c r="Z25" s="5"/>
      <c r="AA25" s="5"/>
      <c r="AB25" s="5"/>
      <c r="AC25" s="5"/>
      <c r="AD25" s="5"/>
      <c r="AE25" s="5"/>
      <c r="AF25" s="5"/>
    </row>
    <row r="26" spans="1:32" x14ac:dyDescent="0.25">
      <c r="A26" s="5" t="s">
        <v>29</v>
      </c>
      <c r="B26" s="5">
        <v>0.86888750183169416</v>
      </c>
      <c r="C26" s="5">
        <v>0.95908560445278435</v>
      </c>
      <c r="D26" s="5">
        <v>0.93744062310710385</v>
      </c>
      <c r="E26" s="5">
        <v>0.93302997892423556</v>
      </c>
      <c r="F26" s="5">
        <v>0.95390611779878842</v>
      </c>
      <c r="G26" s="5">
        <v>0.89771586483007515</v>
      </c>
      <c r="H26" s="5">
        <v>0.95839650414558342</v>
      </c>
      <c r="I26" s="5">
        <v>0.95831353458418</v>
      </c>
      <c r="J26" s="5">
        <v>0.9740082567927234</v>
      </c>
      <c r="K26" s="5">
        <v>0.95886222835713608</v>
      </c>
      <c r="L26" s="5">
        <v>0.97689908653095159</v>
      </c>
      <c r="M26" s="5" t="e">
        <v>#DIV/0!</v>
      </c>
      <c r="N26" s="5">
        <v>0.97400303019105638</v>
      </c>
      <c r="O26" s="5">
        <v>-0.38249895871108636</v>
      </c>
      <c r="P26" s="5">
        <v>1.9064148028587281E-2</v>
      </c>
      <c r="Q26" s="5">
        <v>-0.83044314655039819</v>
      </c>
      <c r="R26" s="5">
        <v>-0.51759307459592985</v>
      </c>
      <c r="S26" s="5">
        <v>0.8948694410000434</v>
      </c>
      <c r="T26" s="5">
        <v>0.89486778313136262</v>
      </c>
      <c r="U26" s="5">
        <v>-0.80918832677993024</v>
      </c>
      <c r="V26" s="5">
        <v>-0.66013188480562757</v>
      </c>
      <c r="W26" s="5">
        <v>-0.83366304157605953</v>
      </c>
      <c r="X26" s="5">
        <v>0.4513871388878497</v>
      </c>
      <c r="Y26" s="5">
        <v>0.64786447967671712</v>
      </c>
      <c r="Z26" s="5">
        <v>1</v>
      </c>
      <c r="AA26" s="5"/>
      <c r="AB26" s="5"/>
      <c r="AC26" s="5"/>
      <c r="AD26" s="5"/>
      <c r="AE26" s="5"/>
      <c r="AF26" s="5"/>
    </row>
    <row r="27" spans="1:32" x14ac:dyDescent="0.25">
      <c r="A27" s="5" t="s">
        <v>30</v>
      </c>
      <c r="B27" s="5">
        <v>0.82388560806989608</v>
      </c>
      <c r="C27" s="5">
        <v>0.89933330205324691</v>
      </c>
      <c r="D27" s="5">
        <v>0.8694724481604571</v>
      </c>
      <c r="E27" s="5">
        <v>0.86984302743367481</v>
      </c>
      <c r="F27" s="5">
        <v>0.86064705738258496</v>
      </c>
      <c r="G27" s="5">
        <v>0.79012131598662572</v>
      </c>
      <c r="H27" s="5">
        <v>0.87036847878382817</v>
      </c>
      <c r="I27" s="5">
        <v>0.91199530687895669</v>
      </c>
      <c r="J27" s="5">
        <v>0.87143175086343749</v>
      </c>
      <c r="K27" s="5">
        <v>0.91714097700399111</v>
      </c>
      <c r="L27" s="5">
        <v>0.85163585523897767</v>
      </c>
      <c r="M27" s="5" t="e">
        <v>#DIV/0!</v>
      </c>
      <c r="N27" s="5">
        <v>0.61909445528044738</v>
      </c>
      <c r="O27" s="5">
        <v>0.14236655362797046</v>
      </c>
      <c r="P27" s="5">
        <v>0.27662330993378131</v>
      </c>
      <c r="Q27" s="5">
        <v>-0.56357667164033931</v>
      </c>
      <c r="R27" s="5">
        <v>0.1348210652510147</v>
      </c>
      <c r="S27" s="5">
        <v>0.76475980824245537</v>
      </c>
      <c r="T27" s="5">
        <v>0.76449814132170557</v>
      </c>
      <c r="U27" s="5">
        <v>-0.71077612338558649</v>
      </c>
      <c r="V27" s="5">
        <v>-0.23879119636283982</v>
      </c>
      <c r="W27" s="5">
        <v>-0.49253932243142612</v>
      </c>
      <c r="X27" s="5">
        <v>0.53694407945438505</v>
      </c>
      <c r="Y27" s="5">
        <v>0.8923427144169046</v>
      </c>
      <c r="Z27" s="5">
        <v>0.76964099063335312</v>
      </c>
      <c r="AA27" s="5">
        <v>1</v>
      </c>
      <c r="AB27" s="5"/>
      <c r="AC27" s="5"/>
      <c r="AD27" s="5"/>
      <c r="AE27" s="5"/>
      <c r="AF27" s="5"/>
    </row>
    <row r="28" spans="1:32" x14ac:dyDescent="0.25">
      <c r="A28" s="5" t="s">
        <v>31</v>
      </c>
      <c r="B28" s="5" t="e">
        <v>#DIV/0!</v>
      </c>
      <c r="C28" s="5" t="e">
        <v>#DIV/0!</v>
      </c>
      <c r="D28" s="5" t="e">
        <v>#DIV/0!</v>
      </c>
      <c r="E28" s="5" t="e">
        <v>#DIV/0!</v>
      </c>
      <c r="F28" s="5" t="e">
        <v>#DIV/0!</v>
      </c>
      <c r="G28" s="5" t="e">
        <v>#DIV/0!</v>
      </c>
      <c r="H28" s="5" t="e">
        <v>#DIV/0!</v>
      </c>
      <c r="I28" s="5" t="e">
        <v>#DIV/0!</v>
      </c>
      <c r="J28" s="5" t="e">
        <v>#DIV/0!</v>
      </c>
      <c r="K28" s="5" t="e">
        <v>#DIV/0!</v>
      </c>
      <c r="L28" s="5" t="e">
        <v>#DIV/0!</v>
      </c>
      <c r="M28" s="5" t="e">
        <v>#DIV/0!</v>
      </c>
      <c r="N28" s="5" t="e">
        <v>#DIV/0!</v>
      </c>
      <c r="O28" s="5" t="e">
        <v>#DIV/0!</v>
      </c>
      <c r="P28" s="5" t="e">
        <v>#DIV/0!</v>
      </c>
      <c r="Q28" s="5" t="e">
        <v>#DIV/0!</v>
      </c>
      <c r="R28" s="5" t="e">
        <v>#DIV/0!</v>
      </c>
      <c r="S28" s="5" t="e">
        <v>#DIV/0!</v>
      </c>
      <c r="T28" s="5" t="e">
        <v>#DIV/0!</v>
      </c>
      <c r="U28" s="5" t="e">
        <v>#DIV/0!</v>
      </c>
      <c r="V28" s="5" t="e">
        <v>#DIV/0!</v>
      </c>
      <c r="W28" s="5" t="e">
        <v>#DIV/0!</v>
      </c>
      <c r="X28" s="5" t="e">
        <v>#DIV/0!</v>
      </c>
      <c r="Y28" s="5" t="e">
        <v>#DIV/0!</v>
      </c>
      <c r="Z28" s="5" t="e">
        <v>#DIV/0!</v>
      </c>
      <c r="AA28" s="5" t="e">
        <v>#DIV/0!</v>
      </c>
      <c r="AB28" s="5">
        <v>1</v>
      </c>
      <c r="AC28" s="5"/>
      <c r="AD28" s="5"/>
      <c r="AE28" s="5"/>
      <c r="AF28" s="5"/>
    </row>
    <row r="29" spans="1:32" x14ac:dyDescent="0.25">
      <c r="A29" s="5" t="s">
        <v>32</v>
      </c>
      <c r="B29" s="5" t="e">
        <v>#DIV/0!</v>
      </c>
      <c r="C29" s="5" t="e">
        <v>#DIV/0!</v>
      </c>
      <c r="D29" s="5" t="e">
        <v>#DIV/0!</v>
      </c>
      <c r="E29" s="5" t="e">
        <v>#DIV/0!</v>
      </c>
      <c r="F29" s="5" t="e">
        <v>#DIV/0!</v>
      </c>
      <c r="G29" s="5" t="e">
        <v>#DIV/0!</v>
      </c>
      <c r="H29" s="5" t="e">
        <v>#DIV/0!</v>
      </c>
      <c r="I29" s="5" t="e">
        <v>#DIV/0!</v>
      </c>
      <c r="J29" s="5" t="e">
        <v>#DIV/0!</v>
      </c>
      <c r="K29" s="5" t="e">
        <v>#DIV/0!</v>
      </c>
      <c r="L29" s="5" t="e">
        <v>#DIV/0!</v>
      </c>
      <c r="M29" s="5" t="e">
        <v>#DIV/0!</v>
      </c>
      <c r="N29" s="5" t="e">
        <v>#DIV/0!</v>
      </c>
      <c r="O29" s="5" t="e">
        <v>#DIV/0!</v>
      </c>
      <c r="P29" s="5" t="e">
        <v>#DIV/0!</v>
      </c>
      <c r="Q29" s="5" t="e">
        <v>#DIV/0!</v>
      </c>
      <c r="R29" s="5" t="e">
        <v>#DIV/0!</v>
      </c>
      <c r="S29" s="5" t="e">
        <v>#DIV/0!</v>
      </c>
      <c r="T29" s="5" t="e">
        <v>#DIV/0!</v>
      </c>
      <c r="U29" s="5" t="e">
        <v>#DIV/0!</v>
      </c>
      <c r="V29" s="5" t="e">
        <v>#DIV/0!</v>
      </c>
      <c r="W29" s="5" t="e">
        <v>#DIV/0!</v>
      </c>
      <c r="X29" s="5" t="e">
        <v>#DIV/0!</v>
      </c>
      <c r="Y29" s="5" t="e">
        <v>#DIV/0!</v>
      </c>
      <c r="Z29" s="5" t="e">
        <v>#DIV/0!</v>
      </c>
      <c r="AA29" s="5" t="e">
        <v>#DIV/0!</v>
      </c>
      <c r="AB29" s="5" t="e">
        <v>#DIV/0!</v>
      </c>
      <c r="AC29" s="5">
        <v>1</v>
      </c>
      <c r="AD29" s="5"/>
      <c r="AE29" s="5"/>
      <c r="AF29" s="5"/>
    </row>
    <row r="30" spans="1:32" x14ac:dyDescent="0.25">
      <c r="A30" s="5" t="s">
        <v>33</v>
      </c>
      <c r="B30" s="5">
        <v>-0.41711562690740006</v>
      </c>
      <c r="C30" s="5">
        <v>-0.40727404843720627</v>
      </c>
      <c r="D30" s="5">
        <v>-0.49884396806529141</v>
      </c>
      <c r="E30" s="5">
        <v>-0.49818123892758681</v>
      </c>
      <c r="F30" s="5">
        <v>-0.50520791180600622</v>
      </c>
      <c r="G30" s="5">
        <v>-0.58378413329558176</v>
      </c>
      <c r="H30" s="5">
        <v>-0.47703624458733518</v>
      </c>
      <c r="I30" s="5">
        <v>-0.26136381364963662</v>
      </c>
      <c r="J30" s="5">
        <v>-0.4485975592893468</v>
      </c>
      <c r="K30" s="5">
        <v>-0.33389738678699293</v>
      </c>
      <c r="L30" s="5">
        <v>-0.48570473921897223</v>
      </c>
      <c r="M30" s="5" t="e">
        <v>#DIV/0!</v>
      </c>
      <c r="N30" s="5">
        <v>-0.62735951898276421</v>
      </c>
      <c r="O30" s="5">
        <v>0.98486296653586236</v>
      </c>
      <c r="P30" s="5">
        <v>-0.2436641753957049</v>
      </c>
      <c r="Q30" s="5">
        <v>0.8247445941767354</v>
      </c>
      <c r="R30" s="5">
        <v>0.58990812559278982</v>
      </c>
      <c r="S30" s="5">
        <v>-0.6586694331199533</v>
      </c>
      <c r="T30" s="5">
        <v>-0.65893767291952776</v>
      </c>
      <c r="U30" s="5">
        <v>0.57568308228753573</v>
      </c>
      <c r="V30" s="5">
        <v>0.97279093135185535</v>
      </c>
      <c r="W30" s="5">
        <v>0.86307795723309788</v>
      </c>
      <c r="X30" s="5">
        <v>0.51330367743616501</v>
      </c>
      <c r="Y30" s="5">
        <v>-0.17936501703759064</v>
      </c>
      <c r="Z30" s="5">
        <v>-0.48544033905686645</v>
      </c>
      <c r="AA30" s="5">
        <v>-1.8967037480712781E-2</v>
      </c>
      <c r="AB30" s="5" t="e">
        <v>#DIV/0!</v>
      </c>
      <c r="AC30" s="5" t="e">
        <v>#DIV/0!</v>
      </c>
      <c r="AD30" s="5">
        <v>1</v>
      </c>
      <c r="AE30" s="5"/>
      <c r="AF30" s="5"/>
    </row>
    <row r="31" spans="1:32" x14ac:dyDescent="0.25">
      <c r="A31" s="5" t="s">
        <v>34</v>
      </c>
      <c r="B31" s="5" t="e">
        <v>#DIV/0!</v>
      </c>
      <c r="C31" s="5" t="e">
        <v>#DIV/0!</v>
      </c>
      <c r="D31" s="5" t="e">
        <v>#DIV/0!</v>
      </c>
      <c r="E31" s="5" t="e">
        <v>#DIV/0!</v>
      </c>
      <c r="F31" s="5" t="e">
        <v>#DIV/0!</v>
      </c>
      <c r="G31" s="5" t="e">
        <v>#DIV/0!</v>
      </c>
      <c r="H31" s="5" t="e">
        <v>#DIV/0!</v>
      </c>
      <c r="I31" s="5" t="e">
        <v>#DIV/0!</v>
      </c>
      <c r="J31" s="5" t="e">
        <v>#DIV/0!</v>
      </c>
      <c r="K31" s="5" t="e">
        <v>#DIV/0!</v>
      </c>
      <c r="L31" s="5" t="e">
        <v>#DIV/0!</v>
      </c>
      <c r="M31" s="5" t="e">
        <v>#DIV/0!</v>
      </c>
      <c r="N31" s="5" t="e">
        <v>#DIV/0!</v>
      </c>
      <c r="O31" s="5" t="e">
        <v>#DIV/0!</v>
      </c>
      <c r="P31" s="5" t="e">
        <v>#DIV/0!</v>
      </c>
      <c r="Q31" s="5" t="e">
        <v>#DIV/0!</v>
      </c>
      <c r="R31" s="5" t="e">
        <v>#DIV/0!</v>
      </c>
      <c r="S31" s="5" t="e">
        <v>#DIV/0!</v>
      </c>
      <c r="T31" s="5" t="e">
        <v>#DIV/0!</v>
      </c>
      <c r="U31" s="5" t="e">
        <v>#DIV/0!</v>
      </c>
      <c r="V31" s="5" t="e">
        <v>#DIV/0!</v>
      </c>
      <c r="W31" s="5" t="e">
        <v>#DIV/0!</v>
      </c>
      <c r="X31" s="5" t="e">
        <v>#DIV/0!</v>
      </c>
      <c r="Y31" s="5" t="e">
        <v>#DIV/0!</v>
      </c>
      <c r="Z31" s="5" t="e">
        <v>#DIV/0!</v>
      </c>
      <c r="AA31" s="5" t="e">
        <v>#DIV/0!</v>
      </c>
      <c r="AB31" s="5" t="e">
        <v>#DIV/0!</v>
      </c>
      <c r="AC31" s="5" t="e">
        <v>#DIV/0!</v>
      </c>
      <c r="AD31" s="5" t="e">
        <v>#DIV/0!</v>
      </c>
      <c r="AE31" s="5">
        <v>1</v>
      </c>
      <c r="AF31" s="5"/>
    </row>
    <row r="32" spans="1:32" ht="15.75" thickBot="1" x14ac:dyDescent="0.3">
      <c r="A32" s="3" t="s">
        <v>35</v>
      </c>
      <c r="B32" s="3">
        <v>-0.41711562690740006</v>
      </c>
      <c r="C32" s="3">
        <v>-0.40727404843720627</v>
      </c>
      <c r="D32" s="3">
        <v>-0.49884396806529141</v>
      </c>
      <c r="E32" s="3">
        <v>-0.49818123892758681</v>
      </c>
      <c r="F32" s="3">
        <v>-0.50520791180600622</v>
      </c>
      <c r="G32" s="3">
        <v>-0.58378413329558176</v>
      </c>
      <c r="H32" s="3">
        <v>-0.47703624458733518</v>
      </c>
      <c r="I32" s="3">
        <v>-0.26136381364963662</v>
      </c>
      <c r="J32" s="3">
        <v>-0.4485975592893468</v>
      </c>
      <c r="K32" s="3">
        <v>-0.33389738678699293</v>
      </c>
      <c r="L32" s="3">
        <v>-0.48570473921897223</v>
      </c>
      <c r="M32" s="3" t="e">
        <v>#DIV/0!</v>
      </c>
      <c r="N32" s="3">
        <v>-0.62735951898276421</v>
      </c>
      <c r="O32" s="3">
        <v>0.98486296653586236</v>
      </c>
      <c r="P32" s="3">
        <v>-0.2436641753957049</v>
      </c>
      <c r="Q32" s="3">
        <v>0.8247445941767354</v>
      </c>
      <c r="R32" s="3">
        <v>0.58990812559278982</v>
      </c>
      <c r="S32" s="3">
        <v>-0.6586694331199533</v>
      </c>
      <c r="T32" s="3">
        <v>-0.65893767291952776</v>
      </c>
      <c r="U32" s="3">
        <v>0.57568308228753573</v>
      </c>
      <c r="V32" s="3">
        <v>0.97279093135185535</v>
      </c>
      <c r="W32" s="3">
        <v>0.86307795723309788</v>
      </c>
      <c r="X32" s="3">
        <v>0.51330367743616501</v>
      </c>
      <c r="Y32" s="3">
        <v>-0.17936501703759064</v>
      </c>
      <c r="Z32" s="3">
        <v>-0.48544033905686645</v>
      </c>
      <c r="AA32" s="3">
        <v>-1.8967037480712781E-2</v>
      </c>
      <c r="AB32" s="3" t="e">
        <v>#DIV/0!</v>
      </c>
      <c r="AC32" s="3" t="e">
        <v>#DIV/0!</v>
      </c>
      <c r="AD32" s="3">
        <v>1.0000000000000002</v>
      </c>
      <c r="AE32" s="3" t="e">
        <v>#DIV/0!</v>
      </c>
      <c r="AF3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2"/>
  <sheetViews>
    <sheetView workbookViewId="0">
      <selection activeCell="A21" sqref="A21:F22"/>
    </sheetView>
  </sheetViews>
  <sheetFormatPr defaultRowHeight="15" x14ac:dyDescent="0.25"/>
  <cols>
    <col min="1" max="1" width="35.140625" customWidth="1"/>
    <col min="2" max="2" width="18.7109375" customWidth="1"/>
    <col min="3" max="3" width="18" customWidth="1"/>
    <col min="4" max="4" width="18.85546875" customWidth="1"/>
    <col min="5" max="5" width="16.140625" customWidth="1"/>
    <col min="6" max="6" width="17.140625" customWidth="1"/>
    <col min="7" max="7" width="9.140625" customWidth="1"/>
  </cols>
  <sheetData>
    <row r="1" spans="1:6" x14ac:dyDescent="0.25">
      <c r="A1" t="s">
        <v>37</v>
      </c>
      <c r="B1">
        <v>2012</v>
      </c>
      <c r="C1">
        <v>2013</v>
      </c>
      <c r="D1">
        <v>2014</v>
      </c>
      <c r="E1">
        <v>2015</v>
      </c>
      <c r="F1">
        <v>2016</v>
      </c>
    </row>
    <row r="2" spans="1:6" x14ac:dyDescent="0.25">
      <c r="A2" t="s">
        <v>6</v>
      </c>
      <c r="B2" s="1">
        <v>17620000000</v>
      </c>
      <c r="C2" s="1">
        <v>16390000000</v>
      </c>
      <c r="D2" s="1">
        <v>15880000000</v>
      </c>
      <c r="E2" s="1">
        <v>16560000000</v>
      </c>
      <c r="F2" s="1">
        <v>19430000000</v>
      </c>
    </row>
    <row r="3" spans="1:6" x14ac:dyDescent="0.25">
      <c r="A3" s="8" t="s">
        <v>52</v>
      </c>
      <c r="B3" s="9"/>
      <c r="C3" s="10">
        <f>((C2-B2)/B2)</f>
        <v>-6.9807037457434731E-2</v>
      </c>
      <c r="D3" s="10">
        <f t="shared" ref="D3:F3" si="0">((D2-C2)/C2)</f>
        <v>-3.1116534472239169E-2</v>
      </c>
      <c r="E3" s="10">
        <f t="shared" si="0"/>
        <v>4.2821158690176324E-2</v>
      </c>
      <c r="F3" s="10">
        <f t="shared" si="0"/>
        <v>0.17330917874396135</v>
      </c>
    </row>
    <row r="4" spans="1:6" x14ac:dyDescent="0.25">
      <c r="B4" s="1"/>
      <c r="C4" s="7"/>
      <c r="D4" s="7"/>
      <c r="E4" s="7"/>
      <c r="F4" s="7"/>
    </row>
    <row r="5" spans="1:6" x14ac:dyDescent="0.25">
      <c r="A5" t="s">
        <v>7</v>
      </c>
      <c r="B5" s="1">
        <v>4460000000</v>
      </c>
      <c r="C5" s="1">
        <v>4680000000</v>
      </c>
      <c r="D5" s="1">
        <v>3740000000</v>
      </c>
      <c r="E5" s="1">
        <v>3750000000</v>
      </c>
      <c r="F5" s="1">
        <v>4930000000</v>
      </c>
    </row>
    <row r="6" spans="1:6" x14ac:dyDescent="0.25">
      <c r="A6" t="s">
        <v>8</v>
      </c>
      <c r="B6" s="1">
        <v>3470000000</v>
      </c>
      <c r="C6" s="1">
        <v>3360000000</v>
      </c>
      <c r="D6" s="1">
        <v>2910000000</v>
      </c>
      <c r="E6" s="1">
        <v>3070000000</v>
      </c>
      <c r="F6" s="1">
        <v>4310000000</v>
      </c>
    </row>
    <row r="7" spans="1:6" x14ac:dyDescent="0.25">
      <c r="A7" s="8" t="s">
        <v>44</v>
      </c>
      <c r="B7" s="9"/>
      <c r="C7" s="10">
        <f>((C6-B6)/B6)</f>
        <v>-3.1700288184438041E-2</v>
      </c>
      <c r="D7" s="10">
        <f t="shared" ref="D7:F7" si="1">((D6-C6)/C6)</f>
        <v>-0.13392857142857142</v>
      </c>
      <c r="E7" s="10">
        <f t="shared" si="1"/>
        <v>5.4982817869415807E-2</v>
      </c>
      <c r="F7" s="10">
        <f t="shared" si="1"/>
        <v>0.40390879478827363</v>
      </c>
    </row>
    <row r="8" spans="1:6" x14ac:dyDescent="0.25">
      <c r="B8" s="1"/>
      <c r="C8" s="1"/>
      <c r="D8" s="1"/>
      <c r="E8" s="1"/>
      <c r="F8" s="1"/>
    </row>
    <row r="9" spans="1:6" x14ac:dyDescent="0.25">
      <c r="A9" t="s">
        <v>9</v>
      </c>
      <c r="B9" s="1">
        <v>989000000</v>
      </c>
      <c r="C9" s="1">
        <v>1310000000</v>
      </c>
      <c r="D9" s="1">
        <v>829000000</v>
      </c>
      <c r="E9" s="1">
        <v>683000000</v>
      </c>
      <c r="F9" s="1">
        <v>626000000</v>
      </c>
    </row>
    <row r="10" spans="1:6" x14ac:dyDescent="0.25">
      <c r="A10" t="s">
        <v>10</v>
      </c>
      <c r="B10" s="1">
        <v>382000000</v>
      </c>
      <c r="C10" s="1">
        <v>453000000</v>
      </c>
      <c r="D10" s="1">
        <v>543000000</v>
      </c>
      <c r="E10" s="1">
        <v>500000000</v>
      </c>
      <c r="F10" s="1">
        <v>448000000</v>
      </c>
    </row>
    <row r="11" spans="1:6" x14ac:dyDescent="0.25">
      <c r="A11" s="8" t="s">
        <v>45</v>
      </c>
      <c r="B11" s="9"/>
      <c r="C11" s="10">
        <f>((C10-B10)/B10)</f>
        <v>0.18586387434554974</v>
      </c>
      <c r="D11" s="10">
        <f t="shared" ref="D11:F11" si="2">((D10-C10)/C10)</f>
        <v>0.19867549668874171</v>
      </c>
      <c r="E11" s="10">
        <f t="shared" si="2"/>
        <v>-7.918968692449356E-2</v>
      </c>
      <c r="F11" s="10">
        <f t="shared" si="2"/>
        <v>-0.104</v>
      </c>
    </row>
    <row r="12" spans="1:6" x14ac:dyDescent="0.25">
      <c r="B12" s="1"/>
      <c r="C12" s="7"/>
      <c r="D12" s="7"/>
      <c r="E12" s="7"/>
      <c r="F12" s="7"/>
    </row>
    <row r="13" spans="1:6" x14ac:dyDescent="0.25">
      <c r="A13" t="s">
        <v>11</v>
      </c>
      <c r="B13" s="1">
        <v>607000000</v>
      </c>
      <c r="C13" s="1">
        <v>858000000</v>
      </c>
      <c r="D13" s="1">
        <v>286000000</v>
      </c>
      <c r="E13" s="1">
        <v>183000000</v>
      </c>
      <c r="F13" s="1">
        <v>178000000</v>
      </c>
    </row>
    <row r="14" spans="1:6" x14ac:dyDescent="0.25">
      <c r="A14" t="s">
        <v>12</v>
      </c>
      <c r="B14" s="1">
        <v>13160000000</v>
      </c>
      <c r="C14" s="1">
        <v>11710000000</v>
      </c>
      <c r="D14" s="1">
        <v>12140000000</v>
      </c>
      <c r="E14" s="1">
        <v>12810000000</v>
      </c>
      <c r="F14" s="1">
        <v>14500000000</v>
      </c>
    </row>
    <row r="15" spans="1:6" x14ac:dyDescent="0.25">
      <c r="A15" s="8" t="s">
        <v>42</v>
      </c>
      <c r="B15" s="9"/>
      <c r="C15" s="10">
        <f>((C20-B20)/B20)</f>
        <v>-4.3589743589743588E-2</v>
      </c>
      <c r="D15" s="10">
        <f t="shared" ref="D15:F15" si="3">((D14-C14)/C14)</f>
        <v>3.6720751494449186E-2</v>
      </c>
      <c r="E15" s="10">
        <f t="shared" si="3"/>
        <v>5.5189456342668863E-2</v>
      </c>
      <c r="F15" s="10">
        <f t="shared" si="3"/>
        <v>0.13192818110850899</v>
      </c>
    </row>
    <row r="16" spans="1:6" x14ac:dyDescent="0.25">
      <c r="B16" s="1"/>
      <c r="C16" s="1"/>
      <c r="D16" s="1"/>
      <c r="E16" s="1"/>
      <c r="F16" s="1"/>
    </row>
    <row r="17" spans="1:6" x14ac:dyDescent="0.25">
      <c r="A17" t="s">
        <v>13</v>
      </c>
      <c r="B17" s="1">
        <v>8920000000</v>
      </c>
      <c r="C17" s="1">
        <v>8670000000</v>
      </c>
      <c r="D17" s="1">
        <v>8870000000</v>
      </c>
      <c r="E17" s="1">
        <v>8870000000</v>
      </c>
      <c r="F17" s="1">
        <v>9320000000</v>
      </c>
    </row>
    <row r="18" spans="1:6" x14ac:dyDescent="0.25">
      <c r="A18" s="8" t="s">
        <v>43</v>
      </c>
      <c r="B18" s="9"/>
      <c r="C18" s="10">
        <f>((C17-B17)/B17)</f>
        <v>-2.8026905829596414E-2</v>
      </c>
      <c r="D18" s="10">
        <f t="shared" ref="D18:F18" si="4">((D17-C17)/C17)</f>
        <v>2.306805074971165E-2</v>
      </c>
      <c r="E18" s="10">
        <f t="shared" si="4"/>
        <v>0</v>
      </c>
      <c r="F18" s="10">
        <f t="shared" si="4"/>
        <v>5.0732807215332583E-2</v>
      </c>
    </row>
    <row r="19" spans="1:6" x14ac:dyDescent="0.25">
      <c r="B19" s="1"/>
      <c r="C19" s="1"/>
      <c r="D19" s="1"/>
      <c r="E19" s="1"/>
      <c r="F19" s="1"/>
    </row>
    <row r="20" spans="1:6" x14ac:dyDescent="0.25">
      <c r="A20" t="s">
        <v>14</v>
      </c>
      <c r="B20" s="1">
        <v>3900000000</v>
      </c>
      <c r="C20" s="1">
        <v>3730000000</v>
      </c>
      <c r="D20" s="1">
        <v>4040000000</v>
      </c>
      <c r="E20" s="1">
        <v>4040000000</v>
      </c>
      <c r="F20" s="1">
        <v>4410000000</v>
      </c>
    </row>
    <row r="21" spans="1:6" x14ac:dyDescent="0.25">
      <c r="A21" s="8" t="s">
        <v>58</v>
      </c>
      <c r="B21" s="9"/>
      <c r="C21" s="10">
        <f>((C20-B20)/B20)</f>
        <v>-4.3589743589743588E-2</v>
      </c>
      <c r="D21" s="10">
        <f t="shared" ref="D21:F21" si="5">((D20-C20)/C20)</f>
        <v>8.3109919571045576E-2</v>
      </c>
      <c r="E21" s="10">
        <f t="shared" si="5"/>
        <v>0</v>
      </c>
      <c r="F21" s="10">
        <f t="shared" si="5"/>
        <v>9.1584158415841582E-2</v>
      </c>
    </row>
    <row r="22" spans="1:6" x14ac:dyDescent="0.25">
      <c r="B22" s="1"/>
      <c r="C22" s="1"/>
      <c r="D22" s="1"/>
      <c r="E22" s="1"/>
      <c r="F22" s="1"/>
    </row>
    <row r="23" spans="1:6" x14ac:dyDescent="0.25">
      <c r="A23" t="s">
        <v>15</v>
      </c>
      <c r="B23" s="1">
        <v>5020000000</v>
      </c>
      <c r="C23" s="1">
        <v>4940000000</v>
      </c>
      <c r="D23" s="1">
        <v>4820000000</v>
      </c>
      <c r="E23" s="1">
        <v>4830000000</v>
      </c>
      <c r="F23" s="1">
        <v>4910000000</v>
      </c>
    </row>
    <row r="24" spans="1:6" x14ac:dyDescent="0.25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17</v>
      </c>
      <c r="B25" s="1">
        <v>2300000000</v>
      </c>
      <c r="C25" s="1">
        <v>246000000</v>
      </c>
      <c r="D25" s="1">
        <v>1730000000</v>
      </c>
      <c r="E25" s="1">
        <v>2550000000</v>
      </c>
      <c r="F25" s="1">
        <v>534000000</v>
      </c>
    </row>
    <row r="26" spans="1:6" x14ac:dyDescent="0.25">
      <c r="A26" t="s">
        <v>18</v>
      </c>
      <c r="B26" s="1">
        <v>1940000000</v>
      </c>
      <c r="C26" s="1">
        <v>2790000000</v>
      </c>
      <c r="D26" s="1">
        <v>1540000000</v>
      </c>
      <c r="E26" s="1">
        <v>1390000000</v>
      </c>
      <c r="F26" s="1">
        <v>4650000000</v>
      </c>
    </row>
    <row r="27" spans="1:6" x14ac:dyDescent="0.25">
      <c r="A27" s="8" t="s">
        <v>46</v>
      </c>
      <c r="B27" s="9"/>
      <c r="C27" s="10">
        <f>((C26-B26)/B26)</f>
        <v>0.43814432989690721</v>
      </c>
      <c r="D27" s="10">
        <f t="shared" ref="D27:F27" si="6">((D26-C26)/C26)</f>
        <v>-0.44802867383512546</v>
      </c>
      <c r="E27" s="10">
        <f t="shared" si="6"/>
        <v>-9.7402597402597407E-2</v>
      </c>
      <c r="F27" s="10">
        <f t="shared" si="6"/>
        <v>2.3453237410071943</v>
      </c>
    </row>
    <row r="28" spans="1:6" x14ac:dyDescent="0.25">
      <c r="B28" s="1"/>
      <c r="C28" s="1"/>
      <c r="D28" s="1"/>
      <c r="E28" s="1"/>
      <c r="F28" s="1"/>
    </row>
    <row r="29" spans="1:6" x14ac:dyDescent="0.25">
      <c r="A29" t="s">
        <v>19</v>
      </c>
      <c r="B29" s="1">
        <v>298000000</v>
      </c>
      <c r="C29" s="1">
        <v>26000000</v>
      </c>
      <c r="D29" s="1">
        <v>836000000</v>
      </c>
      <c r="E29" s="1">
        <v>687000000</v>
      </c>
      <c r="F29" s="1">
        <v>1250000000</v>
      </c>
    </row>
    <row r="30" spans="1:6" x14ac:dyDescent="0.25">
      <c r="A30" t="s">
        <v>20</v>
      </c>
      <c r="B30" s="1">
        <v>106000000</v>
      </c>
      <c r="C30" s="1">
        <v>104000000</v>
      </c>
      <c r="D30" s="1">
        <v>101000000</v>
      </c>
      <c r="E30" s="1">
        <v>101000000</v>
      </c>
      <c r="F30" s="1">
        <v>105000000</v>
      </c>
    </row>
    <row r="31" spans="1:6" x14ac:dyDescent="0.25">
      <c r="A31" t="s">
        <v>21</v>
      </c>
      <c r="B31" s="1">
        <v>183000000</v>
      </c>
      <c r="C31" s="1">
        <v>166000000</v>
      </c>
      <c r="D31" s="1">
        <v>107000000</v>
      </c>
      <c r="E31" s="1">
        <v>83000000</v>
      </c>
      <c r="F31" s="1">
        <v>77000000</v>
      </c>
    </row>
    <row r="32" spans="1:6" x14ac:dyDescent="0.25">
      <c r="A32" t="s">
        <v>22</v>
      </c>
      <c r="B32" s="1">
        <v>182000000</v>
      </c>
      <c r="C32" s="1">
        <v>199000000</v>
      </c>
      <c r="D32" s="1">
        <v>203000000</v>
      </c>
      <c r="E32" s="1">
        <v>184000000</v>
      </c>
      <c r="F32" s="1">
        <v>167000000</v>
      </c>
    </row>
    <row r="33" spans="1:6" x14ac:dyDescent="0.25">
      <c r="A33" t="s">
        <v>23</v>
      </c>
      <c r="B33" s="1">
        <v>182000000</v>
      </c>
      <c r="C33" s="1">
        <v>199000000</v>
      </c>
      <c r="D33" s="1">
        <v>206000000</v>
      </c>
      <c r="E33" s="1">
        <v>186000000</v>
      </c>
      <c r="F33" s="1">
        <v>167000000</v>
      </c>
    </row>
    <row r="34" spans="1:6" x14ac:dyDescent="0.25">
      <c r="A34" t="s">
        <v>24</v>
      </c>
      <c r="B34">
        <v>0</v>
      </c>
      <c r="C34">
        <v>0</v>
      </c>
      <c r="D34" s="1">
        <v>3000000</v>
      </c>
      <c r="E34" s="1">
        <v>2000000</v>
      </c>
      <c r="F34" s="1">
        <v>10000000</v>
      </c>
    </row>
    <row r="35" spans="1:6" x14ac:dyDescent="0.25">
      <c r="A35" t="s">
        <v>25</v>
      </c>
      <c r="B35" s="1">
        <v>2340000000</v>
      </c>
      <c r="C35" s="1">
        <v>2890000000</v>
      </c>
      <c r="D35" s="1">
        <v>2380000000</v>
      </c>
      <c r="E35" s="1">
        <v>2080000000</v>
      </c>
      <c r="F35" s="1">
        <v>5920000000</v>
      </c>
    </row>
    <row r="36" spans="1:6" x14ac:dyDescent="0.25">
      <c r="A36" s="8" t="s">
        <v>47</v>
      </c>
      <c r="B36" s="9"/>
      <c r="C36" s="10">
        <f>((C35-B35)/B35)</f>
        <v>0.23504273504273504</v>
      </c>
      <c r="D36" s="10">
        <f t="shared" ref="D36:F36" si="7">((D35-C35)/C35)</f>
        <v>-0.17647058823529413</v>
      </c>
      <c r="E36" s="10">
        <f t="shared" si="7"/>
        <v>-0.12605042016806722</v>
      </c>
      <c r="F36" s="10">
        <f t="shared" si="7"/>
        <v>1.8461538461538463</v>
      </c>
    </row>
    <row r="37" spans="1:6" x14ac:dyDescent="0.25">
      <c r="B37" s="1"/>
      <c r="C37" s="1"/>
      <c r="D37" s="1"/>
      <c r="E37" s="1"/>
      <c r="F37" s="1"/>
    </row>
    <row r="38" spans="1:6" x14ac:dyDescent="0.25">
      <c r="A38" t="s">
        <v>26</v>
      </c>
      <c r="B38" s="1">
        <v>161000000</v>
      </c>
      <c r="C38" s="1">
        <v>311000000</v>
      </c>
      <c r="D38" s="1">
        <v>352000000</v>
      </c>
      <c r="E38" s="1">
        <v>446000000</v>
      </c>
      <c r="F38" s="1">
        <v>1410000000</v>
      </c>
    </row>
    <row r="39" spans="1:6" x14ac:dyDescent="0.25">
      <c r="A39" s="8" t="s">
        <v>48</v>
      </c>
      <c r="B39" s="9"/>
      <c r="C39" s="10">
        <f>((C38-B38)/B38)</f>
        <v>0.93167701863354035</v>
      </c>
      <c r="D39" s="10">
        <f t="shared" ref="D39:F39" si="8">((D38-C38)/C38)</f>
        <v>0.13183279742765272</v>
      </c>
      <c r="E39" s="10">
        <f t="shared" si="8"/>
        <v>0.26704545454545453</v>
      </c>
      <c r="F39" s="10">
        <f t="shared" si="8"/>
        <v>2.1614349775784754</v>
      </c>
    </row>
    <row r="40" spans="1:6" x14ac:dyDescent="0.25">
      <c r="B40" s="1"/>
      <c r="C40" s="1"/>
      <c r="D40" s="1"/>
      <c r="E40" s="1"/>
      <c r="F40" s="1"/>
    </row>
    <row r="41" spans="1:6" x14ac:dyDescent="0.25">
      <c r="A41" t="s">
        <v>27</v>
      </c>
      <c r="B41" s="1">
        <v>627000000</v>
      </c>
      <c r="C41" s="1">
        <v>375000000</v>
      </c>
      <c r="D41" s="1">
        <v>334000000</v>
      </c>
      <c r="E41" s="1">
        <v>337000000</v>
      </c>
      <c r="F41" s="1">
        <v>1140000000</v>
      </c>
    </row>
    <row r="42" spans="1:6" x14ac:dyDescent="0.25">
      <c r="A42" t="s">
        <v>28</v>
      </c>
      <c r="B42" s="1">
        <v>442000000</v>
      </c>
      <c r="C42" s="1">
        <v>427000000</v>
      </c>
      <c r="D42" s="1">
        <v>560000000</v>
      </c>
      <c r="E42" s="1">
        <v>456000000</v>
      </c>
      <c r="F42" s="1">
        <v>468000000</v>
      </c>
    </row>
    <row r="43" spans="1:6" x14ac:dyDescent="0.25">
      <c r="A43" t="s">
        <v>29</v>
      </c>
      <c r="B43" s="1">
        <v>1160000000</v>
      </c>
      <c r="C43" s="1">
        <v>390000000</v>
      </c>
      <c r="D43" s="1">
        <v>403000000</v>
      </c>
      <c r="E43" s="1">
        <v>394000000</v>
      </c>
      <c r="F43" s="1">
        <v>101000000</v>
      </c>
    </row>
    <row r="44" spans="1:6" x14ac:dyDescent="0.25">
      <c r="A44" t="s">
        <v>30</v>
      </c>
      <c r="B44" s="1">
        <v>66000000</v>
      </c>
      <c r="C44" s="1">
        <v>101000000</v>
      </c>
      <c r="D44" s="1">
        <v>139000000</v>
      </c>
      <c r="E44" s="1">
        <v>47000000</v>
      </c>
      <c r="F44" s="1">
        <v>103000000</v>
      </c>
    </row>
    <row r="45" spans="1:6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32</v>
      </c>
      <c r="B46" s="1">
        <v>1000000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33</v>
      </c>
      <c r="B47" s="1">
        <v>2500000000</v>
      </c>
      <c r="C47" s="1">
        <v>2580000000</v>
      </c>
      <c r="D47" s="1">
        <v>2030000000</v>
      </c>
      <c r="E47" s="1">
        <v>1630000000</v>
      </c>
      <c r="F47" s="1">
        <v>4510000000</v>
      </c>
    </row>
    <row r="48" spans="1:6" x14ac:dyDescent="0.25">
      <c r="A48" s="8" t="s">
        <v>50</v>
      </c>
      <c r="B48" s="9"/>
      <c r="C48" s="10">
        <f>((C47-B47)/B47)</f>
        <v>3.2000000000000001E-2</v>
      </c>
      <c r="D48" s="10">
        <f t="shared" ref="D48:F48" si="9">((D47-C47)/C47)</f>
        <v>-0.2131782945736434</v>
      </c>
      <c r="E48" s="10">
        <f t="shared" si="9"/>
        <v>-0.19704433497536947</v>
      </c>
      <c r="F48" s="10">
        <f t="shared" si="9"/>
        <v>1.7668711656441718</v>
      </c>
    </row>
    <row r="49" spans="1:6" x14ac:dyDescent="0.25">
      <c r="B49" s="1"/>
      <c r="C49" s="1"/>
      <c r="D49" s="1"/>
      <c r="E49" s="1"/>
      <c r="F49" s="1"/>
    </row>
    <row r="50" spans="1:6" x14ac:dyDescent="0.25">
      <c r="A50" t="s">
        <v>34</v>
      </c>
      <c r="B50" s="1">
        <v>541000000</v>
      </c>
      <c r="C50" s="1">
        <v>17000000</v>
      </c>
      <c r="D50" s="1">
        <v>25000000</v>
      </c>
      <c r="E50" s="1">
        <v>66000000</v>
      </c>
      <c r="F50" s="1">
        <v>50000000</v>
      </c>
    </row>
    <row r="51" spans="1:6" x14ac:dyDescent="0.25">
      <c r="A51" t="s">
        <v>35</v>
      </c>
      <c r="B51" s="1">
        <v>1960000000</v>
      </c>
      <c r="C51" s="1">
        <v>2560000000</v>
      </c>
      <c r="D51" s="1">
        <v>2000000000</v>
      </c>
      <c r="E51" s="1">
        <v>1570000000</v>
      </c>
      <c r="F51" s="1">
        <v>4460000000</v>
      </c>
    </row>
    <row r="52" spans="1:6" x14ac:dyDescent="0.25">
      <c r="A52" s="8" t="s">
        <v>49</v>
      </c>
      <c r="B52" s="8"/>
      <c r="C52" s="11">
        <f>((C51-B51)/B51)</f>
        <v>0.30612244897959184</v>
      </c>
      <c r="D52" s="11">
        <f t="shared" ref="D52:F52" si="10">((D51-C51)/C51)</f>
        <v>-0.21875</v>
      </c>
      <c r="E52" s="11">
        <f t="shared" si="10"/>
        <v>-0.215</v>
      </c>
      <c r="F52" s="11">
        <f t="shared" si="10"/>
        <v>1.8407643312101911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1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20.28515625" customWidth="1"/>
    <col min="3" max="3" width="10" customWidth="1"/>
  </cols>
  <sheetData>
    <row r="1" spans="1:31" x14ac:dyDescent="0.25">
      <c r="A1" t="s">
        <v>37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>
        <v>2012</v>
      </c>
      <c r="B2" s="1">
        <v>17620000000</v>
      </c>
      <c r="C2" s="1">
        <v>4460000000</v>
      </c>
      <c r="D2" s="1">
        <v>3470000000</v>
      </c>
      <c r="E2" s="1">
        <v>989000000</v>
      </c>
      <c r="F2" s="1">
        <v>382000000</v>
      </c>
      <c r="G2" s="1">
        <v>607000000</v>
      </c>
      <c r="H2" s="1">
        <v>13160000000</v>
      </c>
      <c r="I2" s="1">
        <v>8920000000</v>
      </c>
      <c r="J2" s="1">
        <v>3900000000</v>
      </c>
      <c r="K2" s="1">
        <v>5020000000</v>
      </c>
      <c r="L2">
        <v>0</v>
      </c>
      <c r="M2" s="1">
        <v>2300000000</v>
      </c>
      <c r="N2" s="1">
        <v>1940000000</v>
      </c>
      <c r="O2" s="1">
        <v>298000000</v>
      </c>
      <c r="P2" s="1">
        <v>106000000</v>
      </c>
      <c r="Q2" s="1">
        <v>183000000</v>
      </c>
      <c r="R2" s="1">
        <v>182000000</v>
      </c>
      <c r="S2" s="1">
        <v>182000000</v>
      </c>
      <c r="T2">
        <v>0</v>
      </c>
      <c r="U2" s="1">
        <v>2340000000</v>
      </c>
      <c r="V2" s="1">
        <v>161000000</v>
      </c>
      <c r="W2" s="1">
        <v>627000000</v>
      </c>
      <c r="X2" s="1">
        <v>442000000</v>
      </c>
      <c r="Y2" s="1">
        <v>1160000000</v>
      </c>
      <c r="Z2" s="1">
        <v>66000000</v>
      </c>
      <c r="AA2">
        <v>0</v>
      </c>
      <c r="AB2" s="1">
        <v>1000000</v>
      </c>
      <c r="AC2" s="1">
        <v>2500000000</v>
      </c>
      <c r="AD2" s="1">
        <v>541000000</v>
      </c>
      <c r="AE2" s="1">
        <v>1960000000</v>
      </c>
    </row>
    <row r="3" spans="1:31" x14ac:dyDescent="0.25">
      <c r="A3">
        <v>2013</v>
      </c>
      <c r="B3" s="1">
        <v>16390000000</v>
      </c>
      <c r="C3" s="1">
        <v>4680000000</v>
      </c>
      <c r="D3" s="1">
        <v>3360000000</v>
      </c>
      <c r="E3" s="1">
        <v>1310000000</v>
      </c>
      <c r="F3" s="1">
        <v>453000000</v>
      </c>
      <c r="G3" s="1">
        <v>858000000</v>
      </c>
      <c r="H3" s="1">
        <v>11710000000</v>
      </c>
      <c r="I3" s="1">
        <v>8670000000</v>
      </c>
      <c r="J3" s="1">
        <v>3730000000</v>
      </c>
      <c r="K3" s="1">
        <v>4940000000</v>
      </c>
      <c r="L3">
        <v>0</v>
      </c>
      <c r="M3" s="1">
        <v>246000000</v>
      </c>
      <c r="N3" s="1">
        <v>2790000000</v>
      </c>
      <c r="O3" s="1">
        <v>26000000</v>
      </c>
      <c r="P3" s="1">
        <v>104000000</v>
      </c>
      <c r="Q3" s="1">
        <v>166000000</v>
      </c>
      <c r="R3" s="1">
        <v>199000000</v>
      </c>
      <c r="S3" s="1">
        <v>199000000</v>
      </c>
      <c r="T3">
        <v>0</v>
      </c>
      <c r="U3" s="1">
        <v>2890000000</v>
      </c>
      <c r="V3" s="1">
        <v>311000000</v>
      </c>
      <c r="W3" s="1">
        <v>375000000</v>
      </c>
      <c r="X3" s="1">
        <v>427000000</v>
      </c>
      <c r="Y3" s="1">
        <v>390000000</v>
      </c>
      <c r="Z3" s="1">
        <v>101000000</v>
      </c>
      <c r="AA3">
        <v>0</v>
      </c>
      <c r="AB3">
        <v>0</v>
      </c>
      <c r="AC3" s="1">
        <v>2580000000</v>
      </c>
      <c r="AD3" s="1">
        <v>17000000</v>
      </c>
      <c r="AE3" s="1">
        <v>2560000000</v>
      </c>
    </row>
    <row r="4" spans="1:31" x14ac:dyDescent="0.25">
      <c r="A4">
        <v>2014</v>
      </c>
      <c r="B4" s="1">
        <v>15880000000</v>
      </c>
      <c r="C4" s="1">
        <v>3740000000</v>
      </c>
      <c r="D4" s="1">
        <v>2910000000</v>
      </c>
      <c r="E4" s="1">
        <v>829000000</v>
      </c>
      <c r="F4" s="1">
        <v>543000000</v>
      </c>
      <c r="G4" s="1">
        <v>286000000</v>
      </c>
      <c r="H4" s="1">
        <v>12140000000</v>
      </c>
      <c r="I4" s="1">
        <v>8870000000</v>
      </c>
      <c r="J4" s="1">
        <v>4040000000</v>
      </c>
      <c r="K4" s="1">
        <v>4820000000</v>
      </c>
      <c r="L4">
        <v>0</v>
      </c>
      <c r="M4" s="1">
        <v>1730000000</v>
      </c>
      <c r="N4" s="1">
        <v>1540000000</v>
      </c>
      <c r="O4" s="1">
        <v>836000000</v>
      </c>
      <c r="P4" s="1">
        <v>101000000</v>
      </c>
      <c r="Q4" s="1">
        <v>107000000</v>
      </c>
      <c r="R4" s="1">
        <v>203000000</v>
      </c>
      <c r="S4" s="1">
        <v>206000000</v>
      </c>
      <c r="T4" s="1">
        <v>3000000</v>
      </c>
      <c r="U4" s="1">
        <v>2380000000</v>
      </c>
      <c r="V4" s="1">
        <v>352000000</v>
      </c>
      <c r="W4" s="1">
        <v>334000000</v>
      </c>
      <c r="X4" s="1">
        <v>560000000</v>
      </c>
      <c r="Y4" s="1">
        <v>403000000</v>
      </c>
      <c r="Z4" s="1">
        <v>139000000</v>
      </c>
      <c r="AA4">
        <v>0</v>
      </c>
      <c r="AB4">
        <v>0</v>
      </c>
      <c r="AC4" s="1">
        <v>2030000000</v>
      </c>
      <c r="AD4" s="1">
        <v>25000000</v>
      </c>
      <c r="AE4" s="1">
        <v>2000000000</v>
      </c>
    </row>
    <row r="5" spans="1:31" x14ac:dyDescent="0.25">
      <c r="A5">
        <v>2015</v>
      </c>
      <c r="B5" s="1">
        <v>16560000000</v>
      </c>
      <c r="C5" s="1">
        <v>3750000000</v>
      </c>
      <c r="D5" s="1">
        <v>3070000000</v>
      </c>
      <c r="E5" s="1">
        <v>683000000</v>
      </c>
      <c r="F5" s="1">
        <v>500000000</v>
      </c>
      <c r="G5" s="1">
        <v>183000000</v>
      </c>
      <c r="H5" s="1">
        <v>12810000000</v>
      </c>
      <c r="I5" s="1">
        <v>8870000000</v>
      </c>
      <c r="J5" s="1">
        <v>4040000000</v>
      </c>
      <c r="K5" s="1">
        <v>4830000000</v>
      </c>
      <c r="L5">
        <v>0</v>
      </c>
      <c r="M5" s="1">
        <v>2550000000</v>
      </c>
      <c r="N5" s="1">
        <v>1390000000</v>
      </c>
      <c r="O5" s="1">
        <v>687000000</v>
      </c>
      <c r="P5" s="1">
        <v>101000000</v>
      </c>
      <c r="Q5" s="1">
        <v>83000000</v>
      </c>
      <c r="R5" s="1">
        <v>184000000</v>
      </c>
      <c r="S5" s="1">
        <v>186000000</v>
      </c>
      <c r="T5" s="1">
        <v>2000000</v>
      </c>
      <c r="U5" s="1">
        <v>2080000000</v>
      </c>
      <c r="V5" s="1">
        <v>446000000</v>
      </c>
      <c r="W5" s="1">
        <v>337000000</v>
      </c>
      <c r="X5" s="1">
        <v>456000000</v>
      </c>
      <c r="Y5" s="1">
        <v>394000000</v>
      </c>
      <c r="Z5" s="1">
        <v>47000000</v>
      </c>
      <c r="AA5">
        <v>0</v>
      </c>
      <c r="AB5">
        <v>0</v>
      </c>
      <c r="AC5" s="1">
        <v>1630000000</v>
      </c>
      <c r="AD5" s="1">
        <v>66000000</v>
      </c>
      <c r="AE5" s="1">
        <v>1570000000</v>
      </c>
    </row>
    <row r="6" spans="1:31" x14ac:dyDescent="0.25">
      <c r="A6">
        <v>2016</v>
      </c>
      <c r="B6" s="1">
        <v>19430000000</v>
      </c>
      <c r="C6" s="1">
        <v>4930000000</v>
      </c>
      <c r="D6" s="1">
        <v>4310000000</v>
      </c>
      <c r="E6" s="1">
        <v>626000000</v>
      </c>
      <c r="F6" s="1">
        <v>448000000</v>
      </c>
      <c r="G6" s="1">
        <v>178000000</v>
      </c>
      <c r="H6" s="1">
        <v>14500000000</v>
      </c>
      <c r="I6" s="1">
        <v>9320000000</v>
      </c>
      <c r="J6" s="1">
        <v>4410000000</v>
      </c>
      <c r="K6" s="1">
        <v>4910000000</v>
      </c>
      <c r="L6">
        <v>0</v>
      </c>
      <c r="M6" s="1">
        <v>534000000</v>
      </c>
      <c r="N6" s="1">
        <v>4650000000</v>
      </c>
      <c r="O6" s="1">
        <v>1250000000</v>
      </c>
      <c r="P6" s="1">
        <v>105000000</v>
      </c>
      <c r="Q6" s="1">
        <v>77000000</v>
      </c>
      <c r="R6" s="1">
        <v>167000000</v>
      </c>
      <c r="S6" s="1">
        <v>167000000</v>
      </c>
      <c r="T6" s="1">
        <v>10000000</v>
      </c>
      <c r="U6" s="1">
        <v>5920000000</v>
      </c>
      <c r="V6" s="1">
        <v>1410000000</v>
      </c>
      <c r="W6" s="1">
        <v>1140000000</v>
      </c>
      <c r="X6" s="1">
        <v>468000000</v>
      </c>
      <c r="Y6" s="1">
        <v>101000000</v>
      </c>
      <c r="Z6" s="1">
        <v>103000000</v>
      </c>
      <c r="AA6">
        <v>0</v>
      </c>
      <c r="AB6">
        <v>0</v>
      </c>
      <c r="AC6" s="1">
        <v>4510000000</v>
      </c>
      <c r="AD6" s="1">
        <v>50000000</v>
      </c>
      <c r="AE6" s="1">
        <v>4460000000</v>
      </c>
    </row>
    <row r="7" spans="1:31" x14ac:dyDescent="0.25">
      <c r="A7" s="6" t="s">
        <v>38</v>
      </c>
      <c r="B7" s="2">
        <f t="shared" ref="B7:AE7" si="0">AVERAGE(B2:B6)</f>
        <v>17176000000</v>
      </c>
      <c r="C7" s="2">
        <f t="shared" si="0"/>
        <v>4312000000</v>
      </c>
      <c r="D7" s="2">
        <f t="shared" si="0"/>
        <v>3424000000</v>
      </c>
      <c r="E7" s="2">
        <f t="shared" si="0"/>
        <v>887400000</v>
      </c>
      <c r="F7" s="2">
        <f t="shared" si="0"/>
        <v>465200000</v>
      </c>
      <c r="G7" s="2">
        <f t="shared" si="0"/>
        <v>422400000</v>
      </c>
      <c r="H7" s="2">
        <f t="shared" si="0"/>
        <v>12864000000</v>
      </c>
      <c r="I7" s="2">
        <f t="shared" si="0"/>
        <v>8930000000</v>
      </c>
      <c r="J7" s="2">
        <f t="shared" si="0"/>
        <v>4024000000</v>
      </c>
      <c r="K7" s="2">
        <f t="shared" si="0"/>
        <v>4904000000</v>
      </c>
      <c r="L7" s="2">
        <f t="shared" si="0"/>
        <v>0</v>
      </c>
      <c r="M7" s="2">
        <f t="shared" si="0"/>
        <v>1472000000</v>
      </c>
      <c r="N7" s="2">
        <f t="shared" si="0"/>
        <v>2462000000</v>
      </c>
      <c r="O7" s="2">
        <f t="shared" si="0"/>
        <v>619400000</v>
      </c>
      <c r="P7" s="2">
        <f t="shared" si="0"/>
        <v>103400000</v>
      </c>
      <c r="Q7" s="2">
        <f t="shared" si="0"/>
        <v>123200000</v>
      </c>
      <c r="R7" s="2">
        <f t="shared" si="0"/>
        <v>187000000</v>
      </c>
      <c r="S7" s="2">
        <f t="shared" si="0"/>
        <v>188000000</v>
      </c>
      <c r="T7" s="2">
        <f t="shared" si="0"/>
        <v>3000000</v>
      </c>
      <c r="U7" s="2">
        <f t="shared" si="0"/>
        <v>3122000000</v>
      </c>
      <c r="V7" s="2">
        <f t="shared" si="0"/>
        <v>536000000</v>
      </c>
      <c r="W7" s="2">
        <f t="shared" si="0"/>
        <v>562600000</v>
      </c>
      <c r="X7" s="2">
        <f t="shared" si="0"/>
        <v>470600000</v>
      </c>
      <c r="Y7" s="2">
        <f t="shared" si="0"/>
        <v>489600000</v>
      </c>
      <c r="Z7" s="2">
        <f t="shared" si="0"/>
        <v>91200000</v>
      </c>
      <c r="AA7" s="2">
        <f t="shared" si="0"/>
        <v>0</v>
      </c>
      <c r="AB7" s="2">
        <f t="shared" si="0"/>
        <v>200000</v>
      </c>
      <c r="AC7" s="2">
        <f t="shared" si="0"/>
        <v>2650000000</v>
      </c>
      <c r="AD7" s="2">
        <f t="shared" si="0"/>
        <v>139800000</v>
      </c>
      <c r="AE7" s="2">
        <f t="shared" si="0"/>
        <v>2510000000</v>
      </c>
    </row>
    <row r="8" spans="1:31" x14ac:dyDescent="0.25">
      <c r="A8" s="6" t="s">
        <v>39</v>
      </c>
      <c r="B8" s="6">
        <f>VAR(B2:B6)</f>
        <v>1.98863E+18</v>
      </c>
      <c r="C8" s="6">
        <f t="shared" ref="C8:AE8" si="1">VAR(C2:C6)</f>
        <v>2.9557E+17</v>
      </c>
      <c r="D8" s="6">
        <f t="shared" si="1"/>
        <v>2.9518E+17</v>
      </c>
      <c r="E8" s="6">
        <f t="shared" si="1"/>
        <v>7.56083E+16</v>
      </c>
      <c r="F8" s="6">
        <f t="shared" si="1"/>
        <v>3657700000000000</v>
      </c>
      <c r="G8" s="6">
        <f t="shared" si="1"/>
        <v>8.98683E+16</v>
      </c>
      <c r="H8" s="6">
        <f t="shared" si="1"/>
        <v>1.15573E+18</v>
      </c>
      <c r="I8" s="6">
        <f t="shared" si="1"/>
        <v>5.675E+16</v>
      </c>
      <c r="J8" s="6">
        <f t="shared" si="1"/>
        <v>6.283E+16</v>
      </c>
      <c r="K8" s="6">
        <f t="shared" si="1"/>
        <v>6830000000000000</v>
      </c>
      <c r="L8" s="6">
        <f t="shared" si="1"/>
        <v>0</v>
      </c>
      <c r="M8" s="6">
        <f t="shared" si="1"/>
        <v>1.074288E+18</v>
      </c>
      <c r="N8" s="6">
        <f t="shared" si="1"/>
        <v>1.791670000000001E+18</v>
      </c>
      <c r="O8" s="6">
        <f t="shared" si="1"/>
        <v>2.261408E+17</v>
      </c>
      <c r="P8" s="6">
        <f t="shared" si="1"/>
        <v>5300000000000</v>
      </c>
      <c r="Q8" s="6">
        <f t="shared" si="1"/>
        <v>2355200000000000</v>
      </c>
      <c r="R8" s="6">
        <f t="shared" si="1"/>
        <v>208500000000000</v>
      </c>
      <c r="S8" s="6">
        <f t="shared" si="1"/>
        <v>231500000000000</v>
      </c>
      <c r="T8" s="6">
        <f t="shared" si="1"/>
        <v>17000000000000</v>
      </c>
      <c r="U8" s="6">
        <f t="shared" si="1"/>
        <v>2.53262E+18</v>
      </c>
      <c r="V8" s="6">
        <f t="shared" si="1"/>
        <v>2.492705E+17</v>
      </c>
      <c r="W8" s="6">
        <f t="shared" si="1"/>
        <v>1.189713E+17</v>
      </c>
      <c r="X8" s="6">
        <f t="shared" si="1"/>
        <v>2732800000000000</v>
      </c>
      <c r="Y8" s="6">
        <f t="shared" si="1"/>
        <v>1.567513E+17</v>
      </c>
      <c r="Z8" s="6">
        <f t="shared" si="1"/>
        <v>1277200000000000</v>
      </c>
      <c r="AA8" s="6">
        <f t="shared" si="1"/>
        <v>0</v>
      </c>
      <c r="AB8" s="6">
        <f t="shared" si="1"/>
        <v>200000000000</v>
      </c>
      <c r="AC8" s="6">
        <f t="shared" si="1"/>
        <v>1.227950000000001E+18</v>
      </c>
      <c r="AD8" s="6">
        <f t="shared" si="1"/>
        <v>5.06827E+16</v>
      </c>
      <c r="AE8" s="6">
        <f t="shared" si="1"/>
        <v>1.312800000000001E+18</v>
      </c>
    </row>
    <row r="9" spans="1:31" x14ac:dyDescent="0.25">
      <c r="A9" s="6" t="s">
        <v>40</v>
      </c>
      <c r="B9" s="6">
        <f>_xlfn.STDEV.P(B2:B6)</f>
        <v>1261310429.6722517</v>
      </c>
      <c r="C9" s="6">
        <f t="shared" ref="C9:AE9" si="2">_xlfn.STDEV.P(C2:C6)</f>
        <v>486267416.14054161</v>
      </c>
      <c r="D9" s="6">
        <f t="shared" si="2"/>
        <v>485946499.11281383</v>
      </c>
      <c r="E9" s="6">
        <f t="shared" si="2"/>
        <v>245940317.96352544</v>
      </c>
      <c r="F9" s="6">
        <f t="shared" si="2"/>
        <v>54093992.272709914</v>
      </c>
      <c r="G9" s="6">
        <f t="shared" si="2"/>
        <v>268131758.65607566</v>
      </c>
      <c r="H9" s="6">
        <f t="shared" si="2"/>
        <v>961552910.6606667</v>
      </c>
      <c r="I9" s="6">
        <f t="shared" si="2"/>
        <v>213072757.52662516</v>
      </c>
      <c r="J9" s="6">
        <f t="shared" si="2"/>
        <v>224196342.52146041</v>
      </c>
      <c r="K9" s="6">
        <f t="shared" si="2"/>
        <v>73918874.450305313</v>
      </c>
      <c r="L9" s="6">
        <f t="shared" si="2"/>
        <v>0</v>
      </c>
      <c r="M9" s="6">
        <f t="shared" si="2"/>
        <v>927054690.94331217</v>
      </c>
      <c r="N9" s="6">
        <f t="shared" si="2"/>
        <v>1197220113.42944</v>
      </c>
      <c r="O9" s="6">
        <f t="shared" si="2"/>
        <v>425338265.38415283</v>
      </c>
      <c r="P9" s="6">
        <f t="shared" si="2"/>
        <v>2059126.0281974</v>
      </c>
      <c r="Q9" s="6">
        <f t="shared" si="2"/>
        <v>43406911.892001718</v>
      </c>
      <c r="R9" s="6">
        <f t="shared" si="2"/>
        <v>12915107.432770353</v>
      </c>
      <c r="S9" s="6">
        <f t="shared" si="2"/>
        <v>13608820.668963199</v>
      </c>
      <c r="T9" s="6">
        <f t="shared" si="2"/>
        <v>3687817.782917155</v>
      </c>
      <c r="U9" s="6">
        <f t="shared" si="2"/>
        <v>1423409990.1293373</v>
      </c>
      <c r="V9" s="6">
        <f t="shared" si="2"/>
        <v>446560634.18084669</v>
      </c>
      <c r="W9" s="6">
        <f t="shared" si="2"/>
        <v>308507763.27347094</v>
      </c>
      <c r="X9" s="6">
        <f t="shared" si="2"/>
        <v>46757245.427847862</v>
      </c>
      <c r="Y9" s="6">
        <f t="shared" si="2"/>
        <v>354120092.62395716</v>
      </c>
      <c r="Z9" s="6">
        <f t="shared" si="2"/>
        <v>31964980.838411275</v>
      </c>
      <c r="AA9" s="6">
        <f t="shared" si="2"/>
        <v>0</v>
      </c>
      <c r="AB9" s="6">
        <f t="shared" si="2"/>
        <v>400000</v>
      </c>
      <c r="AC9" s="6">
        <f t="shared" si="2"/>
        <v>991140756.90590048</v>
      </c>
      <c r="AD9" s="6">
        <f t="shared" si="2"/>
        <v>201360770.75736475</v>
      </c>
      <c r="AE9" s="6">
        <f t="shared" si="2"/>
        <v>1024812177.9135921</v>
      </c>
    </row>
    <row r="10" spans="1:31" x14ac:dyDescent="0.25">
      <c r="A10" s="6" t="s">
        <v>53</v>
      </c>
      <c r="B10" s="2">
        <f>MIN(B2:B6)</f>
        <v>15880000000</v>
      </c>
      <c r="C10" s="2">
        <f t="shared" ref="C10:AE10" si="3">MIN(C2:C6)</f>
        <v>3740000000</v>
      </c>
      <c r="D10" s="2">
        <f t="shared" si="3"/>
        <v>2910000000</v>
      </c>
      <c r="E10" s="2">
        <f t="shared" si="3"/>
        <v>626000000</v>
      </c>
      <c r="F10" s="2">
        <f t="shared" si="3"/>
        <v>382000000</v>
      </c>
      <c r="G10" s="2">
        <f t="shared" si="3"/>
        <v>178000000</v>
      </c>
      <c r="H10" s="2">
        <f t="shared" si="3"/>
        <v>11710000000</v>
      </c>
      <c r="I10" s="2">
        <f t="shared" si="3"/>
        <v>8670000000</v>
      </c>
      <c r="J10" s="2">
        <f t="shared" si="3"/>
        <v>3730000000</v>
      </c>
      <c r="K10" s="2">
        <f t="shared" si="3"/>
        <v>4820000000</v>
      </c>
      <c r="L10" s="2">
        <f t="shared" si="3"/>
        <v>0</v>
      </c>
      <c r="M10" s="2">
        <f t="shared" si="3"/>
        <v>246000000</v>
      </c>
      <c r="N10" s="2">
        <f t="shared" si="3"/>
        <v>1390000000</v>
      </c>
      <c r="O10" s="2">
        <f t="shared" si="3"/>
        <v>26000000</v>
      </c>
      <c r="P10" s="2">
        <f t="shared" si="3"/>
        <v>101000000</v>
      </c>
      <c r="Q10" s="2">
        <f t="shared" si="3"/>
        <v>77000000</v>
      </c>
      <c r="R10" s="2">
        <f t="shared" si="3"/>
        <v>167000000</v>
      </c>
      <c r="S10" s="2">
        <f t="shared" si="3"/>
        <v>167000000</v>
      </c>
      <c r="T10" s="2">
        <f t="shared" si="3"/>
        <v>0</v>
      </c>
      <c r="U10" s="2">
        <f t="shared" si="3"/>
        <v>2080000000</v>
      </c>
      <c r="V10" s="2">
        <f t="shared" si="3"/>
        <v>161000000</v>
      </c>
      <c r="W10" s="2">
        <f t="shared" si="3"/>
        <v>334000000</v>
      </c>
      <c r="X10" s="2">
        <f t="shared" si="3"/>
        <v>427000000</v>
      </c>
      <c r="Y10" s="2">
        <f t="shared" si="3"/>
        <v>101000000</v>
      </c>
      <c r="Z10" s="2">
        <f t="shared" si="3"/>
        <v>47000000</v>
      </c>
      <c r="AA10" s="2">
        <f t="shared" si="3"/>
        <v>0</v>
      </c>
      <c r="AB10" s="2">
        <f t="shared" si="3"/>
        <v>0</v>
      </c>
      <c r="AC10" s="2">
        <f t="shared" si="3"/>
        <v>1630000000</v>
      </c>
      <c r="AD10" s="2">
        <f t="shared" si="3"/>
        <v>17000000</v>
      </c>
      <c r="AE10" s="2">
        <f t="shared" si="3"/>
        <v>1570000000</v>
      </c>
    </row>
    <row r="11" spans="1:31" x14ac:dyDescent="0.25">
      <c r="A11" s="6" t="s">
        <v>54</v>
      </c>
      <c r="B11" s="2">
        <f>MAX(B2:B6)</f>
        <v>19430000000</v>
      </c>
      <c r="C11" s="2">
        <f t="shared" ref="C11:AE11" si="4">MAX(C2:C6)</f>
        <v>4930000000</v>
      </c>
      <c r="D11" s="2">
        <f t="shared" si="4"/>
        <v>4310000000</v>
      </c>
      <c r="E11" s="2">
        <f t="shared" si="4"/>
        <v>1310000000</v>
      </c>
      <c r="F11" s="2">
        <f t="shared" si="4"/>
        <v>543000000</v>
      </c>
      <c r="G11" s="2">
        <f t="shared" si="4"/>
        <v>858000000</v>
      </c>
      <c r="H11" s="2">
        <f t="shared" si="4"/>
        <v>14500000000</v>
      </c>
      <c r="I11" s="2">
        <f t="shared" si="4"/>
        <v>9320000000</v>
      </c>
      <c r="J11" s="2">
        <f t="shared" si="4"/>
        <v>4410000000</v>
      </c>
      <c r="K11" s="2">
        <f t="shared" si="4"/>
        <v>5020000000</v>
      </c>
      <c r="L11" s="2">
        <f t="shared" si="4"/>
        <v>0</v>
      </c>
      <c r="M11" s="2">
        <f t="shared" si="4"/>
        <v>2550000000</v>
      </c>
      <c r="N11" s="2">
        <f t="shared" si="4"/>
        <v>4650000000</v>
      </c>
      <c r="O11" s="2">
        <f t="shared" si="4"/>
        <v>1250000000</v>
      </c>
      <c r="P11" s="2">
        <f t="shared" si="4"/>
        <v>106000000</v>
      </c>
      <c r="Q11" s="2">
        <f t="shared" si="4"/>
        <v>183000000</v>
      </c>
      <c r="R11" s="2">
        <f t="shared" si="4"/>
        <v>203000000</v>
      </c>
      <c r="S11" s="2">
        <f t="shared" si="4"/>
        <v>206000000</v>
      </c>
      <c r="T11" s="2">
        <f t="shared" si="4"/>
        <v>10000000</v>
      </c>
      <c r="U11" s="2">
        <f t="shared" si="4"/>
        <v>5920000000</v>
      </c>
      <c r="V11" s="2">
        <f t="shared" si="4"/>
        <v>1410000000</v>
      </c>
      <c r="W11" s="2">
        <f t="shared" si="4"/>
        <v>1140000000</v>
      </c>
      <c r="X11" s="2">
        <f t="shared" si="4"/>
        <v>560000000</v>
      </c>
      <c r="Y11" s="2">
        <f t="shared" si="4"/>
        <v>1160000000</v>
      </c>
      <c r="Z11" s="2">
        <f t="shared" si="4"/>
        <v>139000000</v>
      </c>
      <c r="AA11" s="2">
        <f t="shared" si="4"/>
        <v>0</v>
      </c>
      <c r="AB11" s="2">
        <f t="shared" si="4"/>
        <v>1000000</v>
      </c>
      <c r="AC11" s="2">
        <f t="shared" si="4"/>
        <v>4510000000</v>
      </c>
      <c r="AD11" s="2">
        <f t="shared" si="4"/>
        <v>541000000</v>
      </c>
      <c r="AE11" s="2">
        <f t="shared" si="4"/>
        <v>4460000000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E1" workbookViewId="0">
      <selection sqref="A1:AF32"/>
    </sheetView>
  </sheetViews>
  <sheetFormatPr defaultRowHeight="15" x14ac:dyDescent="0.25"/>
  <sheetData>
    <row r="1" spans="1:32" x14ac:dyDescent="0.25">
      <c r="A1" s="4"/>
      <c r="B1" s="4" t="s">
        <v>37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</row>
    <row r="2" spans="1:32" x14ac:dyDescent="0.25">
      <c r="A2" s="5" t="s">
        <v>37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5" t="s">
        <v>6</v>
      </c>
      <c r="B3" s="5">
        <v>0.42494450813244905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5" t="s">
        <v>7</v>
      </c>
      <c r="B4" s="5">
        <v>2.9083041870203233E-3</v>
      </c>
      <c r="C4" s="5">
        <v>0.73595769940402256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5" t="s">
        <v>8</v>
      </c>
      <c r="B5" s="5">
        <v>0.40452124982636128</v>
      </c>
      <c r="C5" s="5">
        <v>0.9632365684370704</v>
      </c>
      <c r="D5" s="5">
        <v>0.86649193660187296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5" t="s">
        <v>9</v>
      </c>
      <c r="B6" s="5">
        <v>-0.77800621131772785</v>
      </c>
      <c r="C6" s="5">
        <v>-0.43496878429138736</v>
      </c>
      <c r="D6" s="5">
        <v>0.26303598333574385</v>
      </c>
      <c r="E6" s="5">
        <v>-0.25369112804536592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5" t="s">
        <v>10</v>
      </c>
      <c r="B7" s="5">
        <v>0.46797105746712231</v>
      </c>
      <c r="C7" s="5">
        <v>-0.55221423660018498</v>
      </c>
      <c r="D7" s="5">
        <v>-0.69564699433800925</v>
      </c>
      <c r="E7" s="5">
        <v>-0.53710635867725176</v>
      </c>
      <c r="F7" s="5">
        <v>-0.31223039707959394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 s="5" t="s">
        <v>11</v>
      </c>
      <c r="B8" s="5">
        <v>-0.80855375058303625</v>
      </c>
      <c r="C8" s="5">
        <v>-0.28802824826361695</v>
      </c>
      <c r="D8" s="5">
        <v>0.3821734287425706</v>
      </c>
      <c r="E8" s="5">
        <v>-0.12443505385388666</v>
      </c>
      <c r="F8" s="5">
        <v>0.98150912290572578</v>
      </c>
      <c r="G8" s="5">
        <v>-0.48830150794967553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5" t="s">
        <v>12</v>
      </c>
      <c r="B9" s="5">
        <v>0.55594728137189464</v>
      </c>
      <c r="C9" s="5">
        <v>0.93956158915226196</v>
      </c>
      <c r="D9" s="5">
        <v>0.45967694654644986</v>
      </c>
      <c r="E9" s="5">
        <v>0.82532487406035093</v>
      </c>
      <c r="F9" s="5">
        <v>-0.70358737899551371</v>
      </c>
      <c r="G9" s="5">
        <v>-0.37256723533652691</v>
      </c>
      <c r="H9" s="5">
        <v>-0.57108819826675106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 s="5" t="s">
        <v>13</v>
      </c>
      <c r="B10" s="5">
        <v>0.663723311599972</v>
      </c>
      <c r="C10" s="5">
        <v>0.88833193744250638</v>
      </c>
      <c r="D10" s="5">
        <v>0.40903253773501402</v>
      </c>
      <c r="E10" s="5">
        <v>0.79928948166818525</v>
      </c>
      <c r="F10" s="5">
        <v>-0.75212990308424255</v>
      </c>
      <c r="G10" s="5">
        <v>-0.16415124122641797</v>
      </c>
      <c r="H10" s="5">
        <v>-0.65767487042990769</v>
      </c>
      <c r="I10" s="5">
        <v>0.95841126603442617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5" t="s">
        <v>14</v>
      </c>
      <c r="B11" s="5">
        <v>0.83895393510987948</v>
      </c>
      <c r="C11" s="5">
        <v>0.718209027648681</v>
      </c>
      <c r="D11" s="5">
        <v>0.1721895745207766</v>
      </c>
      <c r="E11" s="5">
        <v>0.62639386171609168</v>
      </c>
      <c r="F11" s="5">
        <v>-0.87759426926330963</v>
      </c>
      <c r="G11" s="5">
        <v>0.14950928080766232</v>
      </c>
      <c r="H11" s="5">
        <v>-0.83610251445991857</v>
      </c>
      <c r="I11" s="5">
        <v>0.85502768350480285</v>
      </c>
      <c r="J11" s="5">
        <v>0.94745392623897473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 t="s">
        <v>15</v>
      </c>
      <c r="B12" s="5">
        <v>-0.63135495372953931</v>
      </c>
      <c r="C12" s="5">
        <v>0.41010505332325187</v>
      </c>
      <c r="D12" s="5">
        <v>0.68862023736886346</v>
      </c>
      <c r="E12" s="5">
        <v>0.43273197272323649</v>
      </c>
      <c r="F12" s="5">
        <v>0.5001421512363996</v>
      </c>
      <c r="G12" s="5">
        <v>-0.96554590118943018</v>
      </c>
      <c r="H12" s="5">
        <v>0.65390521875984953</v>
      </c>
      <c r="I12" s="5">
        <v>0.18970999460147531</v>
      </c>
      <c r="J12" s="5">
        <v>1.650783336029521E-2</v>
      </c>
      <c r="K12" s="5">
        <v>-0.30387981458604868</v>
      </c>
      <c r="L12" s="5">
        <v>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 t="s">
        <v>16</v>
      </c>
      <c r="B13" s="5" t="e">
        <v>#DIV/0!</v>
      </c>
      <c r="C13" s="5" t="e">
        <v>#DIV/0!</v>
      </c>
      <c r="D13" s="5" t="e">
        <v>#DIV/0!</v>
      </c>
      <c r="E13" s="5" t="e">
        <v>#DIV/0!</v>
      </c>
      <c r="F13" s="5" t="e">
        <v>#DIV/0!</v>
      </c>
      <c r="G13" s="5" t="e">
        <v>#DIV/0!</v>
      </c>
      <c r="H13" s="5" t="e">
        <v>#DIV/0!</v>
      </c>
      <c r="I13" s="5" t="e">
        <v>#DIV/0!</v>
      </c>
      <c r="J13" s="5" t="e">
        <v>#DIV/0!</v>
      </c>
      <c r="K13" s="5" t="e">
        <v>#DIV/0!</v>
      </c>
      <c r="L13" s="5" t="e">
        <v>#DIV/0!</v>
      </c>
      <c r="M13" s="5"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5" t="s">
        <v>17</v>
      </c>
      <c r="B14" s="5">
        <v>-0.18733029146608937</v>
      </c>
      <c r="C14" s="5">
        <v>-0.30469413942129214</v>
      </c>
      <c r="D14" s="5">
        <v>-0.73723732986503587</v>
      </c>
      <c r="E14" s="5">
        <v>-0.54550178816046269</v>
      </c>
      <c r="F14" s="5">
        <v>-0.372105058401903</v>
      </c>
      <c r="G14" s="5">
        <v>7.8918261017891803E-2</v>
      </c>
      <c r="H14" s="5">
        <v>-0.35821617784899201</v>
      </c>
      <c r="I14" s="5">
        <v>-2.6851777109720081E-2</v>
      </c>
      <c r="J14" s="5">
        <v>-0.1371942812028798</v>
      </c>
      <c r="K14" s="5">
        <v>-7.9791275942406009E-2</v>
      </c>
      <c r="L14" s="5">
        <v>-0.16098801741534355</v>
      </c>
      <c r="M14" s="5" t="e">
        <v>#DIV/0!</v>
      </c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 s="5" t="s">
        <v>18</v>
      </c>
      <c r="B15" s="5">
        <v>0.4748615945362587</v>
      </c>
      <c r="C15" s="5">
        <v>0.83406143844573932</v>
      </c>
      <c r="D15" s="5">
        <v>0.86761041252389148</v>
      </c>
      <c r="E15" s="5">
        <v>0.94432148115282277</v>
      </c>
      <c r="F15" s="5">
        <v>-0.14495353684836576</v>
      </c>
      <c r="G15" s="5">
        <v>-0.33118591721784002</v>
      </c>
      <c r="H15" s="5">
        <v>-6.5937571081596674E-2</v>
      </c>
      <c r="I15" s="5">
        <v>0.65531465902535091</v>
      </c>
      <c r="J15" s="5">
        <v>0.70005294633824744</v>
      </c>
      <c r="K15" s="5">
        <v>0.58191058644906324</v>
      </c>
      <c r="L15" s="5">
        <v>0.2738166864225749</v>
      </c>
      <c r="M15" s="5" t="e">
        <v>#DIV/0!</v>
      </c>
      <c r="N15" s="5">
        <v>-0.77128106367597948</v>
      </c>
      <c r="O15" s="5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5" t="s">
        <v>19</v>
      </c>
      <c r="B16" s="5">
        <v>0.85284068768437216</v>
      </c>
      <c r="C16" s="5">
        <v>0.53039012779122563</v>
      </c>
      <c r="D16" s="5">
        <v>-3.6855720048626854E-2</v>
      </c>
      <c r="E16" s="5">
        <v>0.43218196714144114</v>
      </c>
      <c r="F16" s="5">
        <v>-0.90763914714555149</v>
      </c>
      <c r="G16" s="5">
        <v>0.36802111845224966</v>
      </c>
      <c r="H16" s="5">
        <v>-0.90780673718235116</v>
      </c>
      <c r="I16" s="5">
        <v>0.71437393420644224</v>
      </c>
      <c r="J16" s="5">
        <v>0.85267249066338202</v>
      </c>
      <c r="K16" s="5">
        <v>0.96953748676631346</v>
      </c>
      <c r="L16" s="5">
        <v>-0.49654385809317059</v>
      </c>
      <c r="M16" s="5" t="e">
        <v>#DIV/0!</v>
      </c>
      <c r="N16" s="5">
        <v>-6.8879494975635663E-4</v>
      </c>
      <c r="O16" s="5">
        <v>0.42445642988677013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 s="5" t="s">
        <v>20</v>
      </c>
      <c r="B17" s="5">
        <v>-0.34340140987172252</v>
      </c>
      <c r="C17" s="5">
        <v>0.68366007948166074</v>
      </c>
      <c r="D17" s="5">
        <v>0.86209144244251457</v>
      </c>
      <c r="E17" s="5">
        <v>0.71595246911245403</v>
      </c>
      <c r="F17" s="5">
        <v>0.28837603470873702</v>
      </c>
      <c r="G17" s="5">
        <v>-0.9362009113321953</v>
      </c>
      <c r="H17" s="5">
        <v>0.45359944041683076</v>
      </c>
      <c r="I17" s="5">
        <v>0.46081771007581585</v>
      </c>
      <c r="J17" s="5">
        <v>0.33276834061351218</v>
      </c>
      <c r="K17" s="5">
        <v>1.8195660892683936E-2</v>
      </c>
      <c r="L17" s="5">
        <v>0.93556015177597962</v>
      </c>
      <c r="M17" s="5" t="e">
        <v>#DIV/0!</v>
      </c>
      <c r="N17" s="5">
        <v>-0.34469708404191662</v>
      </c>
      <c r="O17" s="5">
        <v>0.57812118068510798</v>
      </c>
      <c r="P17" s="5">
        <v>-0.19748235278289106</v>
      </c>
      <c r="Q17" s="5"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5" t="s">
        <v>21</v>
      </c>
      <c r="B18" s="5">
        <v>-0.96112112729432886</v>
      </c>
      <c r="C18" s="5">
        <v>-0.23914699334129863</v>
      </c>
      <c r="D18" s="5">
        <v>0.26443847920590402</v>
      </c>
      <c r="E18" s="5">
        <v>-0.17412051067940382</v>
      </c>
      <c r="F18" s="5">
        <v>0.85059357768547295</v>
      </c>
      <c r="G18" s="5">
        <v>-0.62708972151839715</v>
      </c>
      <c r="H18" s="5">
        <v>0.90744284205534453</v>
      </c>
      <c r="I18" s="5">
        <v>-0.44742874590450654</v>
      </c>
      <c r="J18" s="5">
        <v>-0.57001802010010449</v>
      </c>
      <c r="K18" s="5">
        <v>-0.79604007271510213</v>
      </c>
      <c r="L18" s="5">
        <v>0.78140240572132225</v>
      </c>
      <c r="M18" s="5" t="e">
        <v>#DIV/0!</v>
      </c>
      <c r="N18" s="5">
        <v>-3.5476624697660726E-2</v>
      </c>
      <c r="O18" s="5">
        <v>-0.2318058466104374</v>
      </c>
      <c r="P18" s="5">
        <v>-0.86637104981111801</v>
      </c>
      <c r="Q18" s="5">
        <v>0.54284891492428622</v>
      </c>
      <c r="R18" s="5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5" t="s">
        <v>22</v>
      </c>
      <c r="B19" s="5">
        <v>-0.49275323986320313</v>
      </c>
      <c r="C19" s="5">
        <v>-0.92842464153473814</v>
      </c>
      <c r="D19" s="5">
        <v>-0.51431516482646733</v>
      </c>
      <c r="E19" s="5">
        <v>-0.82472239309485063</v>
      </c>
      <c r="F19" s="5">
        <v>0.59628271652081699</v>
      </c>
      <c r="G19" s="5">
        <v>0.50212578869633839</v>
      </c>
      <c r="H19" s="5">
        <v>0.44632460491576087</v>
      </c>
      <c r="I19" s="5">
        <v>-0.95776006399654368</v>
      </c>
      <c r="J19" s="5">
        <v>-0.84670080260137326</v>
      </c>
      <c r="K19" s="5">
        <v>-0.71973258971674936</v>
      </c>
      <c r="L19" s="5">
        <v>-0.29120003807807365</v>
      </c>
      <c r="M19" s="5" t="e">
        <v>#DIV/0!</v>
      </c>
      <c r="N19" s="5">
        <v>1.3396797258710789E-2</v>
      </c>
      <c r="O19" s="5">
        <v>-0.63056895927166812</v>
      </c>
      <c r="P19" s="5">
        <v>-0.54113296924568077</v>
      </c>
      <c r="Q19" s="5">
        <v>-0.51891728234950807</v>
      </c>
      <c r="R19" s="5">
        <v>0.35675747598889246</v>
      </c>
      <c r="S19" s="5">
        <v>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 s="5" t="s">
        <v>23</v>
      </c>
      <c r="B20" s="5">
        <v>-0.44685123466085058</v>
      </c>
      <c r="C20" s="5">
        <v>-0.94075440961627343</v>
      </c>
      <c r="D20" s="5">
        <v>-0.57393049360186765</v>
      </c>
      <c r="E20" s="5">
        <v>-0.85072810183569814</v>
      </c>
      <c r="F20" s="5">
        <v>0.53098968335562768</v>
      </c>
      <c r="G20" s="5">
        <v>0.55884936466661617</v>
      </c>
      <c r="H20" s="5">
        <v>0.37490164800525011</v>
      </c>
      <c r="I20" s="5">
        <v>-0.94378545411254899</v>
      </c>
      <c r="J20" s="5">
        <v>-0.82423202234338366</v>
      </c>
      <c r="K20" s="5">
        <v>-0.6777999303832164</v>
      </c>
      <c r="L20" s="5">
        <v>-0.35588295676116072</v>
      </c>
      <c r="M20" s="5" t="e">
        <v>#DIV/0!</v>
      </c>
      <c r="N20" s="5">
        <v>5.9162400049179685E-2</v>
      </c>
      <c r="O20" s="5">
        <v>-0.65869773245907881</v>
      </c>
      <c r="P20" s="5">
        <v>-0.48642513685689542</v>
      </c>
      <c r="Q20" s="5">
        <v>-0.57811148199171813</v>
      </c>
      <c r="R20" s="5">
        <v>0.29489592387999736</v>
      </c>
      <c r="S20" s="5">
        <v>0.99681734784300657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 s="5" t="s">
        <v>24</v>
      </c>
      <c r="B21" s="5">
        <v>0.84366148773210736</v>
      </c>
      <c r="C21" s="5">
        <v>0.7490084293092969</v>
      </c>
      <c r="D21" s="5">
        <v>0.37250477055658809</v>
      </c>
      <c r="E21" s="5">
        <v>0.73768940037596153</v>
      </c>
      <c r="F21" s="5">
        <v>-0.70519507522039271</v>
      </c>
      <c r="G21" s="5">
        <v>0.13133570282157103</v>
      </c>
      <c r="H21" s="5">
        <v>-0.67393386098184227</v>
      </c>
      <c r="I21" s="5">
        <v>0.79412708656564346</v>
      </c>
      <c r="J21" s="5">
        <v>0.91629457610222209</v>
      </c>
      <c r="K21" s="5">
        <v>0.9530775504552349</v>
      </c>
      <c r="L21" s="5">
        <v>-0.2494503474478921</v>
      </c>
      <c r="M21" s="5" t="e">
        <v>#DIV/0!</v>
      </c>
      <c r="N21" s="5">
        <v>-0.37732440885083957</v>
      </c>
      <c r="O21" s="5">
        <v>0.76872035223278101</v>
      </c>
      <c r="P21" s="5">
        <v>0.90413560310802621</v>
      </c>
      <c r="Q21" s="5">
        <v>0.10535074339697478</v>
      </c>
      <c r="R21" s="5">
        <v>-0.73839565510792182</v>
      </c>
      <c r="S21" s="5">
        <v>-0.66346742591508434</v>
      </c>
      <c r="T21" s="5">
        <v>-0.63761721341040556</v>
      </c>
      <c r="U21" s="5">
        <v>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5" t="s">
        <v>25</v>
      </c>
      <c r="B22" s="5">
        <v>0.63089736501379812</v>
      </c>
      <c r="C22" s="5">
        <v>0.86281658818772078</v>
      </c>
      <c r="D22" s="5">
        <v>0.73338179259427483</v>
      </c>
      <c r="E22" s="5">
        <v>0.92761454131477317</v>
      </c>
      <c r="F22" s="5">
        <v>-0.37282070421503016</v>
      </c>
      <c r="G22" s="5">
        <v>-0.19278960085613797</v>
      </c>
      <c r="H22" s="5">
        <v>-0.30319228704020967</v>
      </c>
      <c r="I22" s="5">
        <v>0.7609148536021294</v>
      </c>
      <c r="J22" s="5">
        <v>0.83510861041395135</v>
      </c>
      <c r="K22" s="5">
        <v>0.76250148314822752</v>
      </c>
      <c r="L22" s="5">
        <v>0.10865178382230868</v>
      </c>
      <c r="M22" s="5" t="e">
        <v>#DIV/0!</v>
      </c>
      <c r="N22" s="5">
        <v>-0.6520716529092635</v>
      </c>
      <c r="O22" s="5">
        <v>0.96885278005325604</v>
      </c>
      <c r="P22" s="5">
        <v>0.63500773425570534</v>
      </c>
      <c r="Q22" s="5">
        <v>0.44940591493977733</v>
      </c>
      <c r="R22" s="5">
        <v>-0.4274507461215844</v>
      </c>
      <c r="S22" s="5">
        <v>-0.69170750298386441</v>
      </c>
      <c r="T22" s="5">
        <v>-0.70094719731668387</v>
      </c>
      <c r="U22" s="5">
        <v>0.90183853776750333</v>
      </c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5" t="s">
        <v>26</v>
      </c>
      <c r="B23" s="5">
        <v>0.83384517682774018</v>
      </c>
      <c r="C23" s="5">
        <v>0.80754322191298966</v>
      </c>
      <c r="D23" s="5">
        <v>0.5136223160700405</v>
      </c>
      <c r="E23" s="5">
        <v>0.82758623172953671</v>
      </c>
      <c r="F23" s="5">
        <v>-0.60550902717339627</v>
      </c>
      <c r="G23" s="5">
        <v>1.2129367364057142E-2</v>
      </c>
      <c r="H23" s="5">
        <v>-0.55821801758054479</v>
      </c>
      <c r="I23" s="5">
        <v>0.79954507253714691</v>
      </c>
      <c r="J23" s="5">
        <v>0.88187160416204946</v>
      </c>
      <c r="K23" s="5">
        <v>0.8902161245834278</v>
      </c>
      <c r="L23" s="5">
        <v>-0.14686788132831938</v>
      </c>
      <c r="M23" s="5" t="e">
        <v>#DIV/0!</v>
      </c>
      <c r="N23" s="5">
        <v>-0.48260264095884015</v>
      </c>
      <c r="O23" s="5">
        <v>0.86055181783696288</v>
      </c>
      <c r="P23" s="5">
        <v>0.7994616153091163</v>
      </c>
      <c r="Q23" s="5">
        <v>0.20575849178364083</v>
      </c>
      <c r="R23" s="5">
        <v>-0.67927793845842321</v>
      </c>
      <c r="S23" s="5">
        <v>-0.72750556465280125</v>
      </c>
      <c r="T23" s="5">
        <v>-0.71451096170894612</v>
      </c>
      <c r="U23" s="5">
        <v>0.97253260433401822</v>
      </c>
      <c r="V23" s="5">
        <v>0.95060580861636612</v>
      </c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5">
      <c r="A24" s="5" t="s">
        <v>27</v>
      </c>
      <c r="B24" s="5">
        <v>0.45290367568029655</v>
      </c>
      <c r="C24" s="5">
        <v>0.98310138041592021</v>
      </c>
      <c r="D24" s="5">
        <v>0.73974681615044691</v>
      </c>
      <c r="E24" s="5">
        <v>0.96573688052083906</v>
      </c>
      <c r="F24" s="5">
        <v>-0.43283634327875881</v>
      </c>
      <c r="G24" s="5">
        <v>-0.46303494229188391</v>
      </c>
      <c r="H24" s="5">
        <v>-0.30405244569134215</v>
      </c>
      <c r="I24" s="5">
        <v>0.91547874474353208</v>
      </c>
      <c r="J24" s="5">
        <v>0.9144955646978653</v>
      </c>
      <c r="K24" s="5">
        <v>0.75984389444286693</v>
      </c>
      <c r="L24" s="5">
        <v>0.35149131151087953</v>
      </c>
      <c r="M24" s="5" t="e">
        <v>#DIV/0!</v>
      </c>
      <c r="N24" s="5">
        <v>-0.39192238173451338</v>
      </c>
      <c r="O24" s="5">
        <v>0.87765346843980774</v>
      </c>
      <c r="P24" s="5">
        <v>0.59437026939695914</v>
      </c>
      <c r="Q24" s="5">
        <v>0.65132759406884577</v>
      </c>
      <c r="R24" s="5">
        <v>-0.27004856033873675</v>
      </c>
      <c r="S24" s="5">
        <v>-0.85844559716530566</v>
      </c>
      <c r="T24" s="5">
        <v>-0.86884925038013994</v>
      </c>
      <c r="U24" s="5">
        <v>0.81513875228922661</v>
      </c>
      <c r="V24" s="5">
        <v>0.91699956596976262</v>
      </c>
      <c r="W24" s="5">
        <v>0.84936480589523256</v>
      </c>
      <c r="X24" s="5">
        <v>1</v>
      </c>
      <c r="Y24" s="5"/>
      <c r="Z24" s="5"/>
      <c r="AA24" s="5"/>
      <c r="AB24" s="5"/>
      <c r="AC24" s="5"/>
      <c r="AD24" s="5"/>
      <c r="AE24" s="5"/>
      <c r="AF24" s="5"/>
    </row>
    <row r="25" spans="1:32" x14ac:dyDescent="0.25">
      <c r="A25" s="5" t="s">
        <v>28</v>
      </c>
      <c r="B25" s="5">
        <v>0.24499154623851255</v>
      </c>
      <c r="C25" s="5">
        <v>-0.30913905783871576</v>
      </c>
      <c r="D25" s="5">
        <v>-0.57014869447217964</v>
      </c>
      <c r="E25" s="5">
        <v>-0.36627831681851714</v>
      </c>
      <c r="F25" s="5">
        <v>-0.39807324328587185</v>
      </c>
      <c r="G25" s="5">
        <v>0.74356160031674789</v>
      </c>
      <c r="H25" s="5">
        <v>-0.5158321093415319</v>
      </c>
      <c r="I25" s="5">
        <v>-0.11718084792309298</v>
      </c>
      <c r="J25" s="5">
        <v>0.12285832028969755</v>
      </c>
      <c r="K25" s="5">
        <v>0.31590786071879234</v>
      </c>
      <c r="L25" s="5">
        <v>-0.65574093890000629</v>
      </c>
      <c r="M25" s="5" t="e">
        <v>#DIV/0!</v>
      </c>
      <c r="N25" s="5">
        <v>0.18242754720078427</v>
      </c>
      <c r="O25" s="5">
        <v>-0.25665469604777863</v>
      </c>
      <c r="P25" s="5">
        <v>0.52094451876393821</v>
      </c>
      <c r="Q25" s="5">
        <v>-0.59036720310630153</v>
      </c>
      <c r="R25" s="5">
        <v>-0.42546573802979387</v>
      </c>
      <c r="S25" s="5">
        <v>0.37954884323113514</v>
      </c>
      <c r="T25" s="5">
        <v>0.43532174350168834</v>
      </c>
      <c r="U25" s="5">
        <v>0.24705362288009219</v>
      </c>
      <c r="V25" s="5">
        <v>-7.7878762039937446E-2</v>
      </c>
      <c r="W25" s="5">
        <v>2.9952185931710548E-2</v>
      </c>
      <c r="X25" s="5">
        <v>-0.17063185943083925</v>
      </c>
      <c r="Y25" s="5">
        <v>1</v>
      </c>
      <c r="Z25" s="5"/>
      <c r="AA25" s="5"/>
      <c r="AB25" s="5"/>
      <c r="AC25" s="5"/>
      <c r="AD25" s="5"/>
      <c r="AE25" s="5"/>
      <c r="AF25" s="5"/>
    </row>
    <row r="26" spans="1:32" x14ac:dyDescent="0.25">
      <c r="A26" s="5" t="s">
        <v>29</v>
      </c>
      <c r="B26" s="5">
        <v>-0.84424677761265932</v>
      </c>
      <c r="C26" s="5">
        <v>-0.14724462075093342</v>
      </c>
      <c r="D26" s="5">
        <v>-8.6326675897041336E-2</v>
      </c>
      <c r="E26" s="5">
        <v>-0.26583851130129726</v>
      </c>
      <c r="F26" s="5">
        <v>0.34951335755997298</v>
      </c>
      <c r="G26" s="5">
        <v>-0.60496238312561545</v>
      </c>
      <c r="H26" s="5">
        <v>0.44242429639908509</v>
      </c>
      <c r="I26" s="5">
        <v>-0.14949081287171978</v>
      </c>
      <c r="J26" s="5">
        <v>-0.3218677729765157</v>
      </c>
      <c r="K26" s="5">
        <v>-0.52086074477053768</v>
      </c>
      <c r="L26" s="5">
        <v>0.65859930860417903</v>
      </c>
      <c r="M26" s="5" t="e">
        <v>#DIV/0!</v>
      </c>
      <c r="N26" s="5">
        <v>0.55823305491189712</v>
      </c>
      <c r="O26" s="5">
        <v>-0.49558767321360742</v>
      </c>
      <c r="P26" s="5">
        <v>-0.56650227132064179</v>
      </c>
      <c r="Q26" s="5">
        <v>0.41109309548468737</v>
      </c>
      <c r="R26" s="5">
        <v>0.76800992640432864</v>
      </c>
      <c r="S26" s="5">
        <v>9.2970392307832994E-2</v>
      </c>
      <c r="T26" s="5">
        <v>6.9514234837028649E-2</v>
      </c>
      <c r="U26" s="5">
        <v>-0.66420080020606431</v>
      </c>
      <c r="V26" s="5">
        <v>-0.56524280175578567</v>
      </c>
      <c r="W26" s="5">
        <v>-0.6881262704827823</v>
      </c>
      <c r="X26" s="5">
        <v>-0.22179612507310384</v>
      </c>
      <c r="Y26" s="5">
        <v>-0.24359451203828114</v>
      </c>
      <c r="Z26" s="5">
        <v>1</v>
      </c>
      <c r="AA26" s="5"/>
      <c r="AB26" s="5"/>
      <c r="AC26" s="5"/>
      <c r="AD26" s="5"/>
      <c r="AE26" s="5"/>
      <c r="AF26" s="5"/>
    </row>
    <row r="27" spans="1:32" x14ac:dyDescent="0.25">
      <c r="A27" s="5" t="s">
        <v>30</v>
      </c>
      <c r="B27" s="5">
        <v>8.8485181300260979E-2</v>
      </c>
      <c r="C27" s="5">
        <v>-0.13401536945581322</v>
      </c>
      <c r="D27" s="5">
        <v>6.0063581550004658E-2</v>
      </c>
      <c r="E27" s="5">
        <v>-3.2703994882000761E-3</v>
      </c>
      <c r="F27" s="5">
        <v>0.12057784224897292</v>
      </c>
      <c r="G27" s="5">
        <v>0.45743673485584813</v>
      </c>
      <c r="H27" s="5">
        <v>1.8541969025745435E-2</v>
      </c>
      <c r="I27" s="5">
        <v>-0.20616852555649401</v>
      </c>
      <c r="J27" s="5">
        <v>6.1372513050339125E-2</v>
      </c>
      <c r="K27" s="5">
        <v>0.13552072050470498</v>
      </c>
      <c r="L27" s="5">
        <v>-0.27458767981492288</v>
      </c>
      <c r="M27" s="5" t="e">
        <v>#DIV/0!</v>
      </c>
      <c r="N27" s="5">
        <v>-0.53496599411128021</v>
      </c>
      <c r="O27" s="5">
        <v>0.23777919322664182</v>
      </c>
      <c r="P27" s="5">
        <v>0.25140759955280056</v>
      </c>
      <c r="Q27" s="5">
        <v>-0.15010652389564716</v>
      </c>
      <c r="R27" s="5">
        <v>-9.0839567172092323E-2</v>
      </c>
      <c r="S27" s="5">
        <v>0.43843589542062</v>
      </c>
      <c r="T27" s="5">
        <v>0.4413735350311907</v>
      </c>
      <c r="U27" s="5">
        <v>0.29351628108541034</v>
      </c>
      <c r="V27" s="5">
        <v>0.26830318770116762</v>
      </c>
      <c r="W27" s="5">
        <v>0.1785166083434373</v>
      </c>
      <c r="X27" s="5">
        <v>4.8601397925114725E-2</v>
      </c>
      <c r="Y27" s="5">
        <v>0.69335196388358578</v>
      </c>
      <c r="Z27" s="5">
        <v>-0.39524209848803665</v>
      </c>
      <c r="AA27" s="5">
        <v>1</v>
      </c>
      <c r="AB27" s="5"/>
      <c r="AC27" s="5"/>
      <c r="AD27" s="5"/>
      <c r="AE27" s="5"/>
      <c r="AF27" s="5"/>
    </row>
    <row r="28" spans="1:32" x14ac:dyDescent="0.25">
      <c r="A28" s="5" t="s">
        <v>31</v>
      </c>
      <c r="B28" s="5" t="e">
        <v>#DIV/0!</v>
      </c>
      <c r="C28" s="5" t="e">
        <v>#DIV/0!</v>
      </c>
      <c r="D28" s="5" t="e">
        <v>#DIV/0!</v>
      </c>
      <c r="E28" s="5" t="e">
        <v>#DIV/0!</v>
      </c>
      <c r="F28" s="5" t="e">
        <v>#DIV/0!</v>
      </c>
      <c r="G28" s="5" t="e">
        <v>#DIV/0!</v>
      </c>
      <c r="H28" s="5" t="e">
        <v>#DIV/0!</v>
      </c>
      <c r="I28" s="5" t="e">
        <v>#DIV/0!</v>
      </c>
      <c r="J28" s="5" t="e">
        <v>#DIV/0!</v>
      </c>
      <c r="K28" s="5" t="e">
        <v>#DIV/0!</v>
      </c>
      <c r="L28" s="5" t="e">
        <v>#DIV/0!</v>
      </c>
      <c r="M28" s="5" t="e">
        <v>#DIV/0!</v>
      </c>
      <c r="N28" s="5" t="e">
        <v>#DIV/0!</v>
      </c>
      <c r="O28" s="5" t="e">
        <v>#DIV/0!</v>
      </c>
      <c r="P28" s="5" t="e">
        <v>#DIV/0!</v>
      </c>
      <c r="Q28" s="5" t="e">
        <v>#DIV/0!</v>
      </c>
      <c r="R28" s="5" t="e">
        <v>#DIV/0!</v>
      </c>
      <c r="S28" s="5" t="e">
        <v>#DIV/0!</v>
      </c>
      <c r="T28" s="5" t="e">
        <v>#DIV/0!</v>
      </c>
      <c r="U28" s="5" t="e">
        <v>#DIV/0!</v>
      </c>
      <c r="V28" s="5" t="e">
        <v>#DIV/0!</v>
      </c>
      <c r="W28" s="5" t="e">
        <v>#DIV/0!</v>
      </c>
      <c r="X28" s="5" t="e">
        <v>#DIV/0!</v>
      </c>
      <c r="Y28" s="5" t="e">
        <v>#DIV/0!</v>
      </c>
      <c r="Z28" s="5" t="e">
        <v>#DIV/0!</v>
      </c>
      <c r="AA28" s="5" t="e">
        <v>#DIV/0!</v>
      </c>
      <c r="AB28" s="5">
        <v>1</v>
      </c>
      <c r="AC28" s="5"/>
      <c r="AD28" s="5"/>
      <c r="AE28" s="5"/>
      <c r="AF28" s="5"/>
    </row>
    <row r="29" spans="1:32" x14ac:dyDescent="0.25">
      <c r="A29" s="5" t="s">
        <v>32</v>
      </c>
      <c r="B29" s="5">
        <v>-0.70710678118654746</v>
      </c>
      <c r="C29" s="5">
        <v>0.1760074243243086</v>
      </c>
      <c r="D29" s="5">
        <v>0.15217963931725217</v>
      </c>
      <c r="E29" s="5">
        <v>4.7330313197009956E-2</v>
      </c>
      <c r="F29" s="5">
        <v>0.20655417712981072</v>
      </c>
      <c r="G29" s="5">
        <v>-0.76903179544000755</v>
      </c>
      <c r="H29" s="5">
        <v>0.34423374710487153</v>
      </c>
      <c r="I29" s="5">
        <v>0.15391768706551126</v>
      </c>
      <c r="J29" s="5">
        <v>-2.3466162723196606E-2</v>
      </c>
      <c r="K29" s="5">
        <v>-0.27654331601803567</v>
      </c>
      <c r="L29" s="5">
        <v>0.7846439820859642</v>
      </c>
      <c r="M29" s="5" t="e">
        <v>#DIV/0!</v>
      </c>
      <c r="N29" s="5">
        <v>0.44657559477827546</v>
      </c>
      <c r="O29" s="5">
        <v>-0.21800502436629213</v>
      </c>
      <c r="P29" s="5">
        <v>-0.3778169355509563</v>
      </c>
      <c r="Q29" s="5">
        <v>0.63133581053222176</v>
      </c>
      <c r="R29" s="5">
        <v>0.68883038891116</v>
      </c>
      <c r="S29" s="5">
        <v>-0.19357175408828464</v>
      </c>
      <c r="T29" s="5">
        <v>-0.22044525921646652</v>
      </c>
      <c r="U29" s="5">
        <v>-0.40674460840998028</v>
      </c>
      <c r="V29" s="5">
        <v>-0.27469246577682938</v>
      </c>
      <c r="W29" s="5">
        <v>-0.41987579210590881</v>
      </c>
      <c r="X29" s="5">
        <v>0.10437338645334805</v>
      </c>
      <c r="Y29" s="5">
        <v>-0.30583495390177862</v>
      </c>
      <c r="Z29" s="5">
        <v>0.94657153599005583</v>
      </c>
      <c r="AA29" s="5">
        <v>-0.39418137191119451</v>
      </c>
      <c r="AB29" s="5" t="e">
        <v>#DIV/0!</v>
      </c>
      <c r="AC29" s="5">
        <v>1</v>
      </c>
      <c r="AD29" s="5"/>
      <c r="AE29" s="5"/>
      <c r="AF29" s="5"/>
    </row>
    <row r="30" spans="1:32" x14ac:dyDescent="0.25">
      <c r="A30" s="5" t="s">
        <v>33</v>
      </c>
      <c r="B30" s="5">
        <v>0.4380443046292366</v>
      </c>
      <c r="C30" s="5">
        <v>0.89793417979849577</v>
      </c>
      <c r="D30" s="5">
        <v>0.84214552879924642</v>
      </c>
      <c r="E30" s="5">
        <v>0.96557318037361461</v>
      </c>
      <c r="F30" s="5">
        <v>-0.23492637831033195</v>
      </c>
      <c r="G30" s="5">
        <v>-0.38194705767485621</v>
      </c>
      <c r="H30" s="5">
        <v>-0.13848024686576885</v>
      </c>
      <c r="I30" s="5">
        <v>0.75197714844283969</v>
      </c>
      <c r="J30" s="5">
        <v>0.79882531796220257</v>
      </c>
      <c r="K30" s="5">
        <v>0.6578457889159276</v>
      </c>
      <c r="L30" s="5">
        <v>0.3243065765636638</v>
      </c>
      <c r="M30" s="5" t="e">
        <v>#DIV/0!</v>
      </c>
      <c r="N30" s="5">
        <v>-0.66226424845290222</v>
      </c>
      <c r="O30" s="5">
        <v>0.97590315144132955</v>
      </c>
      <c r="P30" s="5">
        <v>0.5026068140941593</v>
      </c>
      <c r="Q30" s="5">
        <v>0.6350190267347291</v>
      </c>
      <c r="R30" s="5">
        <v>-0.21779372650046666</v>
      </c>
      <c r="S30" s="5">
        <v>-0.68980659979532288</v>
      </c>
      <c r="T30" s="5">
        <v>-0.71247160618020899</v>
      </c>
      <c r="U30" s="5">
        <v>0.80434532323369134</v>
      </c>
      <c r="V30" s="5">
        <v>0.97259734586191449</v>
      </c>
      <c r="W30" s="5">
        <v>0.86014499928692656</v>
      </c>
      <c r="X30" s="5">
        <v>0.94794002816120315</v>
      </c>
      <c r="Y30" s="5">
        <v>-0.16412399050970405</v>
      </c>
      <c r="Z30" s="5">
        <v>-0.37903845582085566</v>
      </c>
      <c r="AA30" s="5">
        <v>0.25560420180224697</v>
      </c>
      <c r="AB30" s="5" t="e">
        <v>#DIV/0!</v>
      </c>
      <c r="AC30" s="5">
        <v>-7.5670382311924855E-2</v>
      </c>
      <c r="AD30" s="5">
        <v>1</v>
      </c>
      <c r="AE30" s="5"/>
      <c r="AF30" s="5"/>
    </row>
    <row r="31" spans="1:32" x14ac:dyDescent="0.25">
      <c r="A31" s="5" t="s">
        <v>34</v>
      </c>
      <c r="B31" s="5">
        <v>-0.65527225026567815</v>
      </c>
      <c r="C31" s="5">
        <v>0.20984930823494341</v>
      </c>
      <c r="D31" s="5">
        <v>0.13446740097190035</v>
      </c>
      <c r="E31" s="5">
        <v>6.5168762398453761E-2</v>
      </c>
      <c r="F31" s="5">
        <v>0.13783326820511255</v>
      </c>
      <c r="G31" s="5">
        <v>-0.76818275787865442</v>
      </c>
      <c r="H31" s="5">
        <v>0.28094717396237412</v>
      </c>
      <c r="I31" s="5">
        <v>0.20726681111449882</v>
      </c>
      <c r="J31" s="5">
        <v>1.9624983494665009E-2</v>
      </c>
      <c r="K31" s="5">
        <v>-0.22738615971841405</v>
      </c>
      <c r="L31" s="5">
        <v>0.76165846784858615</v>
      </c>
      <c r="M31" s="5" t="e">
        <v>#DIV/0!</v>
      </c>
      <c r="N31" s="5">
        <v>0.49048909692434489</v>
      </c>
      <c r="O31" s="5">
        <v>-0.21672092803014109</v>
      </c>
      <c r="P31" s="5">
        <v>-0.3329002312720421</v>
      </c>
      <c r="Q31" s="5">
        <v>0.6166503245727728</v>
      </c>
      <c r="R31" s="5">
        <v>0.63409097760700295</v>
      </c>
      <c r="S31" s="5">
        <v>-0.25371107364571688</v>
      </c>
      <c r="T31" s="5">
        <v>-0.27668678943647013</v>
      </c>
      <c r="U31" s="5">
        <v>-0.37436951501749194</v>
      </c>
      <c r="V31" s="5">
        <v>-0.26127234265489113</v>
      </c>
      <c r="W31" s="5">
        <v>-0.38598843095006052</v>
      </c>
      <c r="X31" s="5">
        <v>0.12851167250403803</v>
      </c>
      <c r="Y31" s="5">
        <v>-0.32017588889034115</v>
      </c>
      <c r="Z31" s="5">
        <v>0.93425263359863342</v>
      </c>
      <c r="AA31" s="5">
        <v>-0.45362589827431588</v>
      </c>
      <c r="AB31" s="5" t="e">
        <v>#DIV/0!</v>
      </c>
      <c r="AC31" s="5">
        <v>0.99622185217853843</v>
      </c>
      <c r="AD31" s="5">
        <v>-7.2312990156467333E-2</v>
      </c>
      <c r="AE31" s="5">
        <v>1</v>
      </c>
      <c r="AF31" s="5"/>
    </row>
    <row r="32" spans="1:32" ht="15.75" thickBot="1" x14ac:dyDescent="0.3">
      <c r="A32" s="3" t="s">
        <v>35</v>
      </c>
      <c r="B32" s="3">
        <v>0.55336933999571047</v>
      </c>
      <c r="C32" s="3">
        <v>0.82806343242941161</v>
      </c>
      <c r="D32" s="3">
        <v>0.78746577346410762</v>
      </c>
      <c r="E32" s="3">
        <v>0.92131810436861461</v>
      </c>
      <c r="F32" s="3">
        <v>-0.25595669772431301</v>
      </c>
      <c r="G32" s="3">
        <v>-0.21927917028549518</v>
      </c>
      <c r="H32" s="3">
        <v>-0.19049823956188791</v>
      </c>
      <c r="I32" s="3">
        <v>0.68797680237626391</v>
      </c>
      <c r="J32" s="3">
        <v>0.76937324174331367</v>
      </c>
      <c r="K32" s="3">
        <v>0.68158332502531471</v>
      </c>
      <c r="L32" s="3">
        <v>0.16395398351395571</v>
      </c>
      <c r="M32" s="3" t="e">
        <v>#DIV/0!</v>
      </c>
      <c r="N32" s="3">
        <v>-0.73484016894775639</v>
      </c>
      <c r="O32" s="3">
        <v>0.9858787283102054</v>
      </c>
      <c r="P32" s="3">
        <v>0.55186168031250449</v>
      </c>
      <c r="Q32" s="3">
        <v>0.49284020946554624</v>
      </c>
      <c r="R32" s="3">
        <v>-0.33625624707382118</v>
      </c>
      <c r="S32" s="3">
        <v>-0.61939203074128912</v>
      </c>
      <c r="T32" s="3">
        <v>-0.63671956807655983</v>
      </c>
      <c r="U32" s="3">
        <v>0.8514757975964633</v>
      </c>
      <c r="V32" s="3">
        <v>0.99161742768129291</v>
      </c>
      <c r="W32" s="3">
        <v>0.90802223428294726</v>
      </c>
      <c r="X32" s="3">
        <v>0.89180718332993381</v>
      </c>
      <c r="Y32" s="3">
        <v>-9.7626343144190053E-2</v>
      </c>
      <c r="Z32" s="3">
        <v>-0.54969518092044356</v>
      </c>
      <c r="AA32" s="3">
        <v>0.33292527519419501</v>
      </c>
      <c r="AB32" s="3" t="e">
        <v>#DIV/0!</v>
      </c>
      <c r="AC32" s="3">
        <v>-0.26834185417260614</v>
      </c>
      <c r="AD32" s="3">
        <v>0.98076943897642999</v>
      </c>
      <c r="AE32" s="3">
        <v>-0.26554954743248432</v>
      </c>
      <c r="AF32" s="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2"/>
  <sheetViews>
    <sheetView workbookViewId="0">
      <selection activeCell="H21" sqref="H21"/>
    </sheetView>
  </sheetViews>
  <sheetFormatPr defaultRowHeight="15" x14ac:dyDescent="0.25"/>
  <cols>
    <col min="1" max="1" width="34.85546875" customWidth="1"/>
    <col min="2" max="2" width="19.5703125" customWidth="1"/>
    <col min="3" max="3" width="17.7109375" customWidth="1"/>
    <col min="4" max="4" width="16.5703125" customWidth="1"/>
    <col min="5" max="5" width="21.85546875" customWidth="1"/>
    <col min="6" max="6" width="17" customWidth="1"/>
  </cols>
  <sheetData>
    <row r="1" spans="1:6" x14ac:dyDescent="0.25">
      <c r="A1" t="s">
        <v>37</v>
      </c>
      <c r="B1">
        <v>2012</v>
      </c>
      <c r="C1">
        <v>2013</v>
      </c>
      <c r="D1">
        <v>2014</v>
      </c>
      <c r="E1">
        <v>2015</v>
      </c>
      <c r="F1">
        <v>2016</v>
      </c>
    </row>
    <row r="2" spans="1:6" x14ac:dyDescent="0.25">
      <c r="A2" t="s">
        <v>36</v>
      </c>
      <c r="B2" s="1">
        <v>107550000000</v>
      </c>
      <c r="C2" s="1">
        <v>101090000000</v>
      </c>
      <c r="D2" s="1">
        <v>91080000000</v>
      </c>
      <c r="E2" s="1">
        <v>102530000000</v>
      </c>
      <c r="F2" s="1">
        <v>121550000000</v>
      </c>
    </row>
    <row r="3" spans="1:6" x14ac:dyDescent="0.25">
      <c r="A3" s="8" t="s">
        <v>41</v>
      </c>
      <c r="B3" s="9"/>
      <c r="C3" s="10">
        <f>((C2-B2)/B2)</f>
        <v>-6.0065086006508603E-2</v>
      </c>
      <c r="D3" s="10">
        <f t="shared" ref="D3:F3" si="0">((D2-C2)/C2)</f>
        <v>-9.9020674646354737E-2</v>
      </c>
      <c r="E3" s="10">
        <f t="shared" si="0"/>
        <v>0.12571365832235398</v>
      </c>
      <c r="F3" s="10">
        <f t="shared" si="0"/>
        <v>0.185506680971423</v>
      </c>
    </row>
    <row r="4" spans="1:6" x14ac:dyDescent="0.25">
      <c r="B4" s="1"/>
      <c r="C4" s="7"/>
      <c r="D4" s="7"/>
      <c r="E4" s="7"/>
      <c r="F4" s="7"/>
    </row>
    <row r="5" spans="1:6" x14ac:dyDescent="0.25">
      <c r="A5" t="s">
        <v>7</v>
      </c>
      <c r="B5" s="1">
        <v>103010000000</v>
      </c>
      <c r="C5" s="1">
        <v>96170000000</v>
      </c>
      <c r="D5" s="1">
        <v>86110000000</v>
      </c>
      <c r="E5" s="1">
        <v>97010000000</v>
      </c>
      <c r="F5" s="1">
        <v>115360000000</v>
      </c>
    </row>
    <row r="6" spans="1:6" x14ac:dyDescent="0.25">
      <c r="A6" t="s">
        <v>8</v>
      </c>
      <c r="B6" s="1">
        <v>102690000000</v>
      </c>
      <c r="C6" s="1">
        <v>95780000000</v>
      </c>
      <c r="D6" s="1">
        <v>85650000000</v>
      </c>
      <c r="E6" s="1">
        <v>96560000000</v>
      </c>
      <c r="F6" s="1">
        <v>114720000000</v>
      </c>
    </row>
    <row r="7" spans="1:6" x14ac:dyDescent="0.25">
      <c r="A7" s="8" t="s">
        <v>44</v>
      </c>
      <c r="B7" s="9"/>
      <c r="C7" s="10">
        <f>((C6-B6)/B6)</f>
        <v>-6.7289901645729872E-2</v>
      </c>
      <c r="D7" s="10">
        <f t="shared" ref="D7:F7" si="1">((D6-C6)/C6)</f>
        <v>-0.1057632073501775</v>
      </c>
      <c r="E7" s="10">
        <f t="shared" si="1"/>
        <v>0.12737886748394631</v>
      </c>
      <c r="F7" s="10">
        <f t="shared" si="1"/>
        <v>0.18806959403479701</v>
      </c>
    </row>
    <row r="8" spans="1:6" x14ac:dyDescent="0.25">
      <c r="B8" s="1"/>
      <c r="C8" s="1"/>
      <c r="D8" s="1"/>
      <c r="E8" s="1"/>
      <c r="F8" s="1"/>
    </row>
    <row r="9" spans="1:6" x14ac:dyDescent="0.25">
      <c r="A9" t="s">
        <v>9</v>
      </c>
      <c r="B9" s="1">
        <v>325000000</v>
      </c>
      <c r="C9" s="1">
        <v>397000000</v>
      </c>
      <c r="D9" s="1">
        <v>459000000</v>
      </c>
      <c r="E9" s="1">
        <v>451000000</v>
      </c>
      <c r="F9" s="1">
        <v>641000000</v>
      </c>
    </row>
    <row r="10" spans="1:6" x14ac:dyDescent="0.25">
      <c r="A10" t="s">
        <v>10</v>
      </c>
      <c r="B10" s="1">
        <v>241000000</v>
      </c>
      <c r="C10" s="1">
        <v>259000000</v>
      </c>
      <c r="D10" s="1">
        <v>265000000</v>
      </c>
      <c r="E10" s="1">
        <v>254000000</v>
      </c>
      <c r="F10" s="1">
        <v>286000000</v>
      </c>
    </row>
    <row r="11" spans="1:6" x14ac:dyDescent="0.25">
      <c r="A11" s="8" t="s">
        <v>45</v>
      </c>
      <c r="B11" s="9"/>
      <c r="C11" s="10">
        <f>((C10-B10)/B10)</f>
        <v>7.4688796680497924E-2</v>
      </c>
      <c r="D11" s="10">
        <f t="shared" ref="D11:F11" si="2">((D10-C10)/C10)</f>
        <v>2.3166023166023165E-2</v>
      </c>
      <c r="E11" s="10">
        <f t="shared" si="2"/>
        <v>-4.1509433962264149E-2</v>
      </c>
      <c r="F11" s="10">
        <f t="shared" si="2"/>
        <v>0.12598425196850394</v>
      </c>
    </row>
    <row r="12" spans="1:6" x14ac:dyDescent="0.25">
      <c r="B12" s="1"/>
      <c r="C12" s="7"/>
      <c r="D12" s="7"/>
      <c r="E12" s="7"/>
      <c r="F12" s="7"/>
    </row>
    <row r="13" spans="1:6" x14ac:dyDescent="0.25">
      <c r="A13" t="s">
        <v>11</v>
      </c>
      <c r="B13" s="1">
        <v>84000000</v>
      </c>
      <c r="C13" s="1">
        <v>138000000</v>
      </c>
      <c r="D13" s="1">
        <v>194000000</v>
      </c>
      <c r="E13" s="1">
        <v>197000000</v>
      </c>
      <c r="F13" s="1">
        <v>355000000</v>
      </c>
    </row>
    <row r="14" spans="1:6" x14ac:dyDescent="0.25">
      <c r="A14" t="s">
        <v>12</v>
      </c>
      <c r="B14" s="1">
        <v>4540000000</v>
      </c>
      <c r="C14" s="1">
        <v>4920000000</v>
      </c>
      <c r="D14" s="1">
        <v>4970000000</v>
      </c>
      <c r="E14" s="1">
        <v>5520000000</v>
      </c>
      <c r="F14" s="1">
        <v>6180000000</v>
      </c>
    </row>
    <row r="15" spans="1:6" x14ac:dyDescent="0.25">
      <c r="A15" s="8" t="s">
        <v>42</v>
      </c>
      <c r="B15" s="9"/>
      <c r="C15" s="10">
        <f>((C14-B14)/B14)</f>
        <v>8.3700440528634359E-2</v>
      </c>
      <c r="D15" s="10">
        <f t="shared" ref="D15:F15" si="3">((D14-C14)/C14)</f>
        <v>1.016260162601626E-2</v>
      </c>
      <c r="E15" s="10">
        <f t="shared" si="3"/>
        <v>0.11066398390342053</v>
      </c>
      <c r="F15" s="10">
        <f t="shared" si="3"/>
        <v>0.11956521739130435</v>
      </c>
    </row>
    <row r="16" spans="1:6" x14ac:dyDescent="0.25">
      <c r="B16" s="1"/>
      <c r="C16" s="1"/>
      <c r="D16" s="1"/>
      <c r="E16" s="1"/>
      <c r="F16" s="1"/>
    </row>
    <row r="17" spans="1:6" x14ac:dyDescent="0.25">
      <c r="A17" t="s">
        <v>13</v>
      </c>
      <c r="B17" s="1">
        <v>2610000000</v>
      </c>
      <c r="C17" s="1">
        <v>2790000000</v>
      </c>
      <c r="D17" s="1">
        <v>3030000000</v>
      </c>
      <c r="E17" s="1">
        <v>3240000000</v>
      </c>
      <c r="F17" s="1">
        <v>3640000000</v>
      </c>
    </row>
    <row r="18" spans="1:6" x14ac:dyDescent="0.25">
      <c r="A18" s="8" t="s">
        <v>43</v>
      </c>
      <c r="B18" s="9"/>
      <c r="C18" s="10">
        <f>((C17-B17)/B17)</f>
        <v>6.8965517241379309E-2</v>
      </c>
      <c r="D18" s="10">
        <f t="shared" ref="D18:F18" si="4">((D17-C17)/C17)</f>
        <v>8.6021505376344093E-2</v>
      </c>
      <c r="E18" s="10">
        <f t="shared" si="4"/>
        <v>6.9306930693069313E-2</v>
      </c>
      <c r="F18" s="10">
        <f t="shared" si="4"/>
        <v>0.12345679012345678</v>
      </c>
    </row>
    <row r="19" spans="1:6" x14ac:dyDescent="0.25">
      <c r="B19" s="1"/>
      <c r="C19" s="1"/>
      <c r="D19" s="1"/>
      <c r="E19" s="1"/>
      <c r="F19" s="1"/>
    </row>
    <row r="20" spans="1:6" x14ac:dyDescent="0.25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8" t="s">
        <v>58</v>
      </c>
      <c r="B21" s="9"/>
      <c r="C21" s="10" t="e">
        <f>((C20-B20)/B20)</f>
        <v>#DIV/0!</v>
      </c>
      <c r="D21" s="10" t="e">
        <f t="shared" ref="D21:F21" si="5">((D20-C20)/C20)</f>
        <v>#DIV/0!</v>
      </c>
      <c r="E21" s="10" t="e">
        <f t="shared" si="5"/>
        <v>#DIV/0!</v>
      </c>
      <c r="F21" s="10" t="e">
        <f t="shared" si="5"/>
        <v>#DIV/0!</v>
      </c>
    </row>
    <row r="22" spans="1:6" x14ac:dyDescent="0.25">
      <c r="B22" s="1"/>
      <c r="C22" s="1"/>
      <c r="D22" s="1"/>
      <c r="E22" s="1"/>
      <c r="F22" s="1"/>
    </row>
    <row r="23" spans="1:6" x14ac:dyDescent="0.25">
      <c r="A23" t="s">
        <v>15</v>
      </c>
      <c r="B23" s="1">
        <v>2610000000</v>
      </c>
      <c r="C23" s="1">
        <v>2790000000</v>
      </c>
      <c r="D23" s="1">
        <v>3030000000</v>
      </c>
      <c r="E23" s="1">
        <v>3240000000</v>
      </c>
      <c r="F23" s="1">
        <v>3640000000</v>
      </c>
    </row>
    <row r="24" spans="1:6" x14ac:dyDescent="0.25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17</v>
      </c>
      <c r="B25" s="1">
        <v>156000000</v>
      </c>
      <c r="C25" s="1">
        <v>1120000000</v>
      </c>
      <c r="D25" s="1">
        <v>33000000</v>
      </c>
      <c r="E25" s="1">
        <v>244000000</v>
      </c>
      <c r="F25" s="1">
        <v>77000000</v>
      </c>
    </row>
    <row r="26" spans="1:6" x14ac:dyDescent="0.25">
      <c r="A26" t="s">
        <v>18</v>
      </c>
      <c r="B26" s="1">
        <v>1770000000</v>
      </c>
      <c r="C26" s="1">
        <v>1010000000</v>
      </c>
      <c r="D26" s="1">
        <v>1910000000</v>
      </c>
      <c r="E26" s="1">
        <v>2040000000</v>
      </c>
      <c r="F26" s="1">
        <v>2470000000</v>
      </c>
    </row>
    <row r="27" spans="1:6" x14ac:dyDescent="0.25">
      <c r="A27" s="8" t="s">
        <v>46</v>
      </c>
      <c r="B27" s="9"/>
      <c r="C27" s="10">
        <f>((C26-B26)/B26)</f>
        <v>-0.42937853107344631</v>
      </c>
      <c r="D27" s="10">
        <f t="shared" ref="D27:F27" si="6">((D26-C26)/C26)</f>
        <v>0.8910891089108911</v>
      </c>
      <c r="E27" s="10">
        <f t="shared" si="6"/>
        <v>6.8062827225130892E-2</v>
      </c>
      <c r="F27" s="10">
        <f t="shared" si="6"/>
        <v>0.2107843137254902</v>
      </c>
    </row>
    <row r="28" spans="1:6" x14ac:dyDescent="0.25">
      <c r="B28" s="1"/>
      <c r="C28" s="1"/>
      <c r="D28" s="1"/>
      <c r="E28" s="1"/>
      <c r="F28" s="1"/>
    </row>
    <row r="29" spans="1:6" x14ac:dyDescent="0.25">
      <c r="A29" t="s">
        <v>19</v>
      </c>
      <c r="B29" s="1">
        <v>21000000</v>
      </c>
      <c r="C29" s="1">
        <v>2000000</v>
      </c>
      <c r="D29" s="1">
        <v>22000000</v>
      </c>
      <c r="E29" s="1">
        <v>73000000</v>
      </c>
      <c r="F29" s="1">
        <v>11000000</v>
      </c>
    </row>
    <row r="30" spans="1:6" x14ac:dyDescent="0.25">
      <c r="A30" t="s">
        <v>20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22</v>
      </c>
      <c r="B32" s="1">
        <v>95000000</v>
      </c>
      <c r="C32" s="1">
        <v>124000000</v>
      </c>
      <c r="D32" s="1">
        <v>133000000</v>
      </c>
      <c r="E32" s="1">
        <v>141000000</v>
      </c>
      <c r="F32" s="1">
        <v>178000000</v>
      </c>
    </row>
    <row r="33" spans="1:6" x14ac:dyDescent="0.25">
      <c r="A33" t="s">
        <v>23</v>
      </c>
      <c r="B33" s="1">
        <v>101000000</v>
      </c>
      <c r="C33" s="1">
        <v>125700000</v>
      </c>
      <c r="D33" s="1">
        <v>134200000</v>
      </c>
      <c r="E33" s="1">
        <v>142800000</v>
      </c>
      <c r="F33" s="1">
        <v>183600000</v>
      </c>
    </row>
    <row r="34" spans="1:6" x14ac:dyDescent="0.25">
      <c r="A34" t="s">
        <v>24</v>
      </c>
      <c r="B34" s="1">
        <v>6000000</v>
      </c>
      <c r="C34" s="1">
        <v>1700000</v>
      </c>
      <c r="D34" s="1">
        <v>1200000</v>
      </c>
      <c r="E34" s="1">
        <v>1800000</v>
      </c>
      <c r="F34" s="1">
        <v>5600000</v>
      </c>
    </row>
    <row r="35" spans="1:6" x14ac:dyDescent="0.25">
      <c r="A35" t="s">
        <v>25</v>
      </c>
      <c r="B35" s="1">
        <v>1700000000</v>
      </c>
      <c r="C35" s="1">
        <v>888000000</v>
      </c>
      <c r="D35" s="1">
        <v>1800000000</v>
      </c>
      <c r="E35" s="1">
        <v>1970000000</v>
      </c>
      <c r="F35" s="1">
        <v>2280000000</v>
      </c>
    </row>
    <row r="36" spans="1:6" x14ac:dyDescent="0.25">
      <c r="A36" s="8" t="s">
        <v>47</v>
      </c>
      <c r="B36" s="9"/>
      <c r="C36" s="10">
        <f>((C35-B35)/B35)</f>
        <v>-0.47764705882352942</v>
      </c>
      <c r="D36" s="10">
        <f t="shared" ref="D36:F36" si="7">((D35-C35)/C35)</f>
        <v>1.027027027027027</v>
      </c>
      <c r="E36" s="10">
        <f t="shared" si="7"/>
        <v>9.4444444444444442E-2</v>
      </c>
      <c r="F36" s="10">
        <f t="shared" si="7"/>
        <v>0.15736040609137056</v>
      </c>
    </row>
    <row r="37" spans="1:6" x14ac:dyDescent="0.25">
      <c r="B37" s="1"/>
      <c r="C37" s="1"/>
      <c r="D37" s="1"/>
      <c r="E37" s="1"/>
      <c r="F37" s="1"/>
    </row>
    <row r="38" spans="1:6" x14ac:dyDescent="0.25">
      <c r="A38" t="s">
        <v>26</v>
      </c>
      <c r="B38" s="1">
        <v>628000000</v>
      </c>
      <c r="C38" s="1">
        <v>553000000</v>
      </c>
      <c r="D38" s="1">
        <v>635000000</v>
      </c>
      <c r="E38" s="1">
        <v>755000000</v>
      </c>
      <c r="F38" s="1">
        <v>845000000</v>
      </c>
    </row>
    <row r="39" spans="1:6" x14ac:dyDescent="0.25">
      <c r="A39" s="8" t="s">
        <v>48</v>
      </c>
      <c r="B39" s="9"/>
      <c r="C39" s="10">
        <f>((C38-B38)/B38)</f>
        <v>-0.11942675159235669</v>
      </c>
      <c r="D39" s="10">
        <f t="shared" ref="D39:F39" si="8">((D38-C38)/C38)</f>
        <v>0.14828209764918626</v>
      </c>
      <c r="E39" s="10">
        <f t="shared" si="8"/>
        <v>0.1889763779527559</v>
      </c>
      <c r="F39" s="10">
        <f t="shared" si="8"/>
        <v>0.11920529801324503</v>
      </c>
    </row>
    <row r="40" spans="1:6" x14ac:dyDescent="0.25">
      <c r="B40" s="1"/>
      <c r="C40" s="1"/>
      <c r="D40" s="1"/>
      <c r="E40" s="1"/>
      <c r="F40" s="1"/>
    </row>
    <row r="41" spans="1:6" x14ac:dyDescent="0.25">
      <c r="A41" t="s">
        <v>27</v>
      </c>
      <c r="B41" s="1">
        <v>457000000</v>
      </c>
      <c r="C41" s="1">
        <v>513000000</v>
      </c>
      <c r="D41" s="1">
        <v>572000000</v>
      </c>
      <c r="E41" s="1">
        <v>507000000</v>
      </c>
      <c r="F41" s="1">
        <v>685000000</v>
      </c>
    </row>
    <row r="42" spans="1:6" x14ac:dyDescent="0.25">
      <c r="A42" t="s">
        <v>28</v>
      </c>
      <c r="B42" s="1">
        <v>13000000</v>
      </c>
      <c r="C42" s="1">
        <v>19000000</v>
      </c>
      <c r="D42" s="1">
        <v>37000000</v>
      </c>
      <c r="E42" s="1">
        <v>29000000</v>
      </c>
      <c r="F42" s="1">
        <v>73000000</v>
      </c>
    </row>
    <row r="43" spans="1:6" x14ac:dyDescent="0.25">
      <c r="A43" t="s">
        <v>29</v>
      </c>
      <c r="B43" s="1">
        <v>152000000</v>
      </c>
      <c r="C43" s="1">
        <v>23000000</v>
      </c>
      <c r="D43" s="1">
        <v>27000000</v>
      </c>
      <c r="E43" s="1">
        <v>220000000</v>
      </c>
      <c r="F43" s="1">
        <v>108000000</v>
      </c>
    </row>
    <row r="44" spans="1:6" x14ac:dyDescent="0.25">
      <c r="A44" t="s">
        <v>30</v>
      </c>
      <c r="B44" s="1">
        <v>6000000</v>
      </c>
      <c r="C44" s="1">
        <v>2000000</v>
      </c>
      <c r="D44" s="1">
        <v>1000000</v>
      </c>
      <c r="E44" s="1">
        <v>1000000</v>
      </c>
      <c r="F44" s="1">
        <v>21000000</v>
      </c>
    </row>
    <row r="45" spans="1:6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33</v>
      </c>
      <c r="B47" s="1">
        <v>1070000000</v>
      </c>
      <c r="C47" s="1">
        <v>335000000</v>
      </c>
      <c r="D47" s="1">
        <v>1160000000</v>
      </c>
      <c r="E47" s="1">
        <v>1210000000</v>
      </c>
      <c r="F47" s="1">
        <v>1430000000</v>
      </c>
    </row>
    <row r="48" spans="1:6" x14ac:dyDescent="0.25">
      <c r="A48" s="8" t="s">
        <v>50</v>
      </c>
      <c r="B48" s="9"/>
      <c r="C48" s="10">
        <f>((C47-B47)/B47)</f>
        <v>-0.68691588785046731</v>
      </c>
      <c r="D48" s="10">
        <f t="shared" ref="D48:F48" si="9">((D47-C47)/C47)</f>
        <v>2.4626865671641789</v>
      </c>
      <c r="E48" s="10">
        <f t="shared" si="9"/>
        <v>4.3103448275862072E-2</v>
      </c>
      <c r="F48" s="10">
        <f t="shared" si="9"/>
        <v>0.18181818181818182</v>
      </c>
    </row>
    <row r="49" spans="1:6" x14ac:dyDescent="0.25">
      <c r="B49" s="1"/>
      <c r="C49" s="1"/>
      <c r="D49" s="1"/>
      <c r="E49" s="1"/>
      <c r="F49" s="1"/>
    </row>
    <row r="50" spans="1:6" x14ac:dyDescent="0.25">
      <c r="A50" t="s">
        <v>34</v>
      </c>
      <c r="B50">
        <v>0</v>
      </c>
      <c r="C50">
        <v>0</v>
      </c>
      <c r="D50">
        <v>0</v>
      </c>
      <c r="E50">
        <v>0</v>
      </c>
      <c r="F50" s="1">
        <v>4000000</v>
      </c>
    </row>
    <row r="51" spans="1:6" x14ac:dyDescent="0.25">
      <c r="A51" t="s">
        <v>35</v>
      </c>
      <c r="B51" s="1">
        <v>1070000000</v>
      </c>
      <c r="C51" s="1">
        <v>335000000</v>
      </c>
      <c r="D51" s="1">
        <v>1160000000</v>
      </c>
      <c r="E51" s="1">
        <v>1210000000</v>
      </c>
      <c r="F51" s="1">
        <v>1430000000</v>
      </c>
    </row>
    <row r="52" spans="1:6" x14ac:dyDescent="0.25">
      <c r="A52" s="8" t="s">
        <v>49</v>
      </c>
      <c r="B52" s="8"/>
      <c r="C52" s="11">
        <f>((C51-B51)/B51)</f>
        <v>-0.68691588785046731</v>
      </c>
      <c r="D52" s="11">
        <f t="shared" ref="D52:F52" si="10">((D51-C51)/C51)</f>
        <v>2.4626865671641789</v>
      </c>
      <c r="E52" s="11">
        <f t="shared" si="10"/>
        <v>4.3103448275862072E-2</v>
      </c>
      <c r="F52" s="11">
        <f t="shared" si="10"/>
        <v>0.18181818181818182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11"/>
  <sheetViews>
    <sheetView workbookViewId="0">
      <selection activeCell="O24" sqref="O24"/>
    </sheetView>
  </sheetViews>
  <sheetFormatPr defaultRowHeight="15" x14ac:dyDescent="0.25"/>
  <cols>
    <col min="1" max="1" width="15.85546875" customWidth="1"/>
    <col min="2" max="2" width="14.140625" customWidth="1"/>
  </cols>
  <sheetData>
    <row r="1" spans="1:31" x14ac:dyDescent="0.25">
      <c r="A1" t="s">
        <v>37</v>
      </c>
      <c r="B1" t="s">
        <v>36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>
        <v>2012</v>
      </c>
      <c r="B2" s="1">
        <v>107550000000</v>
      </c>
      <c r="C2" s="1">
        <v>103010000000</v>
      </c>
      <c r="D2" s="1">
        <v>102690000000</v>
      </c>
      <c r="E2" s="1">
        <v>325000000</v>
      </c>
      <c r="F2" s="1">
        <v>241000000</v>
      </c>
      <c r="G2" s="1">
        <v>84000000</v>
      </c>
      <c r="H2" s="1">
        <v>4540000000</v>
      </c>
      <c r="I2" s="1">
        <v>2610000000</v>
      </c>
      <c r="J2">
        <v>0</v>
      </c>
      <c r="K2" s="1">
        <v>2610000000</v>
      </c>
      <c r="L2">
        <v>0</v>
      </c>
      <c r="M2" s="1">
        <v>156000000</v>
      </c>
      <c r="N2" s="1">
        <v>1770000000</v>
      </c>
      <c r="O2" s="1">
        <v>21000000</v>
      </c>
      <c r="P2">
        <v>0</v>
      </c>
      <c r="Q2">
        <v>0</v>
      </c>
      <c r="R2" s="1">
        <v>95000000</v>
      </c>
      <c r="S2" s="1">
        <v>101000000</v>
      </c>
      <c r="T2" s="1">
        <v>6000000</v>
      </c>
      <c r="U2" s="1">
        <v>1700000000</v>
      </c>
      <c r="V2" s="1">
        <v>628000000</v>
      </c>
      <c r="W2" s="1">
        <v>457000000</v>
      </c>
      <c r="X2" s="1">
        <v>13000000</v>
      </c>
      <c r="Y2" s="1">
        <v>152000000</v>
      </c>
      <c r="Z2" s="1">
        <v>6000000</v>
      </c>
      <c r="AA2">
        <v>0</v>
      </c>
      <c r="AB2">
        <v>0</v>
      </c>
      <c r="AC2" s="1">
        <v>1070000000</v>
      </c>
      <c r="AD2">
        <v>0</v>
      </c>
      <c r="AE2" s="1">
        <v>1070000000</v>
      </c>
    </row>
    <row r="3" spans="1:31" x14ac:dyDescent="0.25">
      <c r="A3">
        <v>2013</v>
      </c>
      <c r="B3" s="1">
        <v>101090000000</v>
      </c>
      <c r="C3" s="1">
        <v>96170000000</v>
      </c>
      <c r="D3" s="1">
        <v>95780000000</v>
      </c>
      <c r="E3" s="1">
        <v>397000000</v>
      </c>
      <c r="F3" s="1">
        <v>259000000</v>
      </c>
      <c r="G3" s="1">
        <v>138000000</v>
      </c>
      <c r="H3" s="1">
        <v>4920000000</v>
      </c>
      <c r="I3" s="1">
        <v>2790000000</v>
      </c>
      <c r="J3">
        <v>0</v>
      </c>
      <c r="K3" s="1">
        <v>2790000000</v>
      </c>
      <c r="L3">
        <v>0</v>
      </c>
      <c r="M3" s="1">
        <v>1120000000</v>
      </c>
      <c r="N3" s="1">
        <v>1010000000</v>
      </c>
      <c r="O3" s="1">
        <v>2000000</v>
      </c>
      <c r="P3">
        <v>0</v>
      </c>
      <c r="Q3">
        <v>0</v>
      </c>
      <c r="R3" s="1">
        <v>124000000</v>
      </c>
      <c r="S3" s="1">
        <v>125700000</v>
      </c>
      <c r="T3" s="1">
        <v>1700000</v>
      </c>
      <c r="U3" s="1">
        <v>888000000</v>
      </c>
      <c r="V3" s="1">
        <v>553000000</v>
      </c>
      <c r="W3" s="1">
        <v>513000000</v>
      </c>
      <c r="X3" s="1">
        <v>19000000</v>
      </c>
      <c r="Y3" s="1">
        <v>23000000</v>
      </c>
      <c r="Z3" s="1">
        <v>2000000</v>
      </c>
      <c r="AA3">
        <v>0</v>
      </c>
      <c r="AB3">
        <v>0</v>
      </c>
      <c r="AC3" s="1">
        <v>335000000</v>
      </c>
      <c r="AD3">
        <v>0</v>
      </c>
      <c r="AE3" s="1">
        <v>335000000</v>
      </c>
    </row>
    <row r="4" spans="1:31" x14ac:dyDescent="0.25">
      <c r="A4">
        <v>2014</v>
      </c>
      <c r="B4" s="1">
        <v>91080000000</v>
      </c>
      <c r="C4" s="1">
        <v>86110000000</v>
      </c>
      <c r="D4" s="1">
        <v>85650000000</v>
      </c>
      <c r="E4" s="1">
        <v>459000000</v>
      </c>
      <c r="F4" s="1">
        <v>265000000</v>
      </c>
      <c r="G4" s="1">
        <v>194000000</v>
      </c>
      <c r="H4" s="1">
        <v>4970000000</v>
      </c>
      <c r="I4" s="1">
        <v>3030000000</v>
      </c>
      <c r="J4">
        <v>0</v>
      </c>
      <c r="K4" s="1">
        <v>3030000000</v>
      </c>
      <c r="L4">
        <v>0</v>
      </c>
      <c r="M4" s="1">
        <v>33000000</v>
      </c>
      <c r="N4" s="1">
        <v>1910000000</v>
      </c>
      <c r="O4" s="1">
        <v>22000000</v>
      </c>
      <c r="P4">
        <v>0</v>
      </c>
      <c r="Q4">
        <v>0</v>
      </c>
      <c r="R4" s="1">
        <v>133000000</v>
      </c>
      <c r="S4" s="1">
        <v>134200000</v>
      </c>
      <c r="T4" s="1">
        <v>1200000</v>
      </c>
      <c r="U4" s="1">
        <v>1800000000</v>
      </c>
      <c r="V4" s="1">
        <v>635000000</v>
      </c>
      <c r="W4" s="1">
        <v>572000000</v>
      </c>
      <c r="X4" s="1">
        <v>37000000</v>
      </c>
      <c r="Y4" s="1">
        <v>27000000</v>
      </c>
      <c r="Z4" s="1">
        <v>1000000</v>
      </c>
      <c r="AA4">
        <v>0</v>
      </c>
      <c r="AB4">
        <v>0</v>
      </c>
      <c r="AC4" s="1">
        <v>1160000000</v>
      </c>
      <c r="AD4">
        <v>0</v>
      </c>
      <c r="AE4" s="1">
        <v>1160000000</v>
      </c>
    </row>
    <row r="5" spans="1:31" x14ac:dyDescent="0.25">
      <c r="A5">
        <v>2015</v>
      </c>
      <c r="B5" s="1">
        <v>102530000000</v>
      </c>
      <c r="C5" s="1">
        <v>97010000000</v>
      </c>
      <c r="D5" s="1">
        <v>96560000000</v>
      </c>
      <c r="E5" s="1">
        <v>451000000</v>
      </c>
      <c r="F5" s="1">
        <v>254000000</v>
      </c>
      <c r="G5" s="1">
        <v>197000000</v>
      </c>
      <c r="H5" s="1">
        <v>5520000000</v>
      </c>
      <c r="I5" s="1">
        <v>3240000000</v>
      </c>
      <c r="J5">
        <v>0</v>
      </c>
      <c r="K5" s="1">
        <v>3240000000</v>
      </c>
      <c r="L5">
        <v>0</v>
      </c>
      <c r="M5" s="1">
        <v>244000000</v>
      </c>
      <c r="N5" s="1">
        <v>2040000000</v>
      </c>
      <c r="O5" s="1">
        <v>73000000</v>
      </c>
      <c r="P5">
        <v>0</v>
      </c>
      <c r="Q5">
        <v>0</v>
      </c>
      <c r="R5" s="1">
        <v>141000000</v>
      </c>
      <c r="S5" s="1">
        <v>142800000</v>
      </c>
      <c r="T5" s="1">
        <v>1800000</v>
      </c>
      <c r="U5" s="1">
        <v>1970000000</v>
      </c>
      <c r="V5" s="1">
        <v>755000000</v>
      </c>
      <c r="W5" s="1">
        <v>507000000</v>
      </c>
      <c r="X5" s="1">
        <v>29000000</v>
      </c>
      <c r="Y5" s="1">
        <v>220000000</v>
      </c>
      <c r="Z5" s="1">
        <v>1000000</v>
      </c>
      <c r="AA5">
        <v>0</v>
      </c>
      <c r="AB5">
        <v>0</v>
      </c>
      <c r="AC5" s="1">
        <v>1210000000</v>
      </c>
      <c r="AD5">
        <v>0</v>
      </c>
      <c r="AE5" s="1">
        <v>1210000000</v>
      </c>
    </row>
    <row r="6" spans="1:31" x14ac:dyDescent="0.25">
      <c r="A6">
        <v>2016</v>
      </c>
      <c r="B6" s="1">
        <v>121550000000</v>
      </c>
      <c r="C6" s="1">
        <v>115360000000</v>
      </c>
      <c r="D6" s="1">
        <v>114720000000</v>
      </c>
      <c r="E6" s="1">
        <v>641000000</v>
      </c>
      <c r="F6" s="1">
        <v>286000000</v>
      </c>
      <c r="G6" s="1">
        <v>355000000</v>
      </c>
      <c r="H6" s="1">
        <v>6180000000</v>
      </c>
      <c r="I6" s="1">
        <v>3640000000</v>
      </c>
      <c r="J6">
        <v>0</v>
      </c>
      <c r="K6" s="1">
        <v>3640000000</v>
      </c>
      <c r="L6">
        <v>0</v>
      </c>
      <c r="M6" s="1">
        <v>77000000</v>
      </c>
      <c r="N6" s="1">
        <v>2470000000</v>
      </c>
      <c r="O6" s="1">
        <v>11000000</v>
      </c>
      <c r="P6">
        <v>0</v>
      </c>
      <c r="Q6">
        <v>0</v>
      </c>
      <c r="R6" s="1">
        <v>178000000</v>
      </c>
      <c r="S6" s="1">
        <v>183600000</v>
      </c>
      <c r="T6" s="1">
        <v>5600000</v>
      </c>
      <c r="U6" s="1">
        <v>2280000000</v>
      </c>
      <c r="V6" s="1">
        <v>845000000</v>
      </c>
      <c r="W6" s="1">
        <v>685000000</v>
      </c>
      <c r="X6" s="1">
        <v>73000000</v>
      </c>
      <c r="Y6" s="1">
        <v>108000000</v>
      </c>
      <c r="Z6" s="1">
        <v>21000000</v>
      </c>
      <c r="AA6">
        <v>0</v>
      </c>
      <c r="AB6">
        <v>0</v>
      </c>
      <c r="AC6" s="1">
        <v>1430000000</v>
      </c>
      <c r="AD6" s="1">
        <v>4000000</v>
      </c>
      <c r="AE6" s="1">
        <v>1430000000</v>
      </c>
    </row>
    <row r="7" spans="1:31" x14ac:dyDescent="0.25">
      <c r="A7" s="6" t="s">
        <v>38</v>
      </c>
      <c r="B7" s="2">
        <f t="shared" ref="B7:AE7" si="0">AVERAGE(B2:B6)</f>
        <v>104760000000</v>
      </c>
      <c r="C7" s="2">
        <f t="shared" si="0"/>
        <v>99532000000</v>
      </c>
      <c r="D7" s="2">
        <f t="shared" si="0"/>
        <v>99080000000</v>
      </c>
      <c r="E7" s="2">
        <f t="shared" si="0"/>
        <v>454600000</v>
      </c>
      <c r="F7" s="2">
        <f t="shared" si="0"/>
        <v>261000000</v>
      </c>
      <c r="G7" s="2">
        <f t="shared" si="0"/>
        <v>193600000</v>
      </c>
      <c r="H7" s="2">
        <f t="shared" si="0"/>
        <v>5226000000</v>
      </c>
      <c r="I7" s="2">
        <f t="shared" si="0"/>
        <v>3062000000</v>
      </c>
      <c r="J7" s="2">
        <f t="shared" si="0"/>
        <v>0</v>
      </c>
      <c r="K7" s="2">
        <f t="shared" si="0"/>
        <v>3062000000</v>
      </c>
      <c r="L7" s="2">
        <f t="shared" si="0"/>
        <v>0</v>
      </c>
      <c r="M7" s="2">
        <f t="shared" si="0"/>
        <v>326000000</v>
      </c>
      <c r="N7" s="2">
        <f t="shared" si="0"/>
        <v>1840000000</v>
      </c>
      <c r="O7" s="2">
        <f t="shared" si="0"/>
        <v>25800000</v>
      </c>
      <c r="P7" s="2">
        <f t="shared" si="0"/>
        <v>0</v>
      </c>
      <c r="Q7" s="2">
        <f t="shared" si="0"/>
        <v>0</v>
      </c>
      <c r="R7" s="2">
        <f t="shared" si="0"/>
        <v>134200000</v>
      </c>
      <c r="S7" s="2">
        <f t="shared" si="0"/>
        <v>137460000</v>
      </c>
      <c r="T7" s="2">
        <f t="shared" si="0"/>
        <v>3260000</v>
      </c>
      <c r="U7" s="2">
        <f t="shared" si="0"/>
        <v>1727600000</v>
      </c>
      <c r="V7" s="2">
        <f t="shared" si="0"/>
        <v>683200000</v>
      </c>
      <c r="W7" s="2">
        <f t="shared" si="0"/>
        <v>546800000</v>
      </c>
      <c r="X7" s="2">
        <f t="shared" si="0"/>
        <v>34200000</v>
      </c>
      <c r="Y7" s="2">
        <f t="shared" si="0"/>
        <v>106000000</v>
      </c>
      <c r="Z7" s="2">
        <f t="shared" si="0"/>
        <v>6200000</v>
      </c>
      <c r="AA7" s="2">
        <f t="shared" si="0"/>
        <v>0</v>
      </c>
      <c r="AB7" s="2">
        <f t="shared" si="0"/>
        <v>0</v>
      </c>
      <c r="AC7" s="2">
        <f t="shared" si="0"/>
        <v>1041000000</v>
      </c>
      <c r="AD7" s="2">
        <f t="shared" si="0"/>
        <v>800000</v>
      </c>
      <c r="AE7" s="2">
        <f t="shared" si="0"/>
        <v>1041000000</v>
      </c>
    </row>
    <row r="8" spans="1:31" x14ac:dyDescent="0.25">
      <c r="A8" s="6" t="s">
        <v>39</v>
      </c>
      <c r="B8" s="6">
        <f>VAR(B2:B6)</f>
        <v>1.238181E+20</v>
      </c>
      <c r="C8" s="6">
        <f t="shared" ref="C8:AE8" si="1">VAR(C2:C6)</f>
        <v>1.1510892E+20</v>
      </c>
      <c r="D8" s="6">
        <f t="shared" si="1"/>
        <v>1.1381174999999999E+20</v>
      </c>
      <c r="E8" s="6">
        <f t="shared" si="1"/>
        <v>1.37228E+16</v>
      </c>
      <c r="F8" s="6">
        <f t="shared" si="1"/>
        <v>273500000000000</v>
      </c>
      <c r="G8" s="6">
        <f t="shared" si="1"/>
        <v>1.02913E+16</v>
      </c>
      <c r="H8" s="6">
        <f t="shared" si="1"/>
        <v>4.0658E+17</v>
      </c>
      <c r="I8" s="6">
        <f t="shared" si="1"/>
        <v>1.6127E+17</v>
      </c>
      <c r="J8" s="6">
        <f t="shared" si="1"/>
        <v>0</v>
      </c>
      <c r="K8" s="6">
        <f t="shared" si="1"/>
        <v>1.6127E+17</v>
      </c>
      <c r="L8" s="6">
        <f t="shared" si="1"/>
        <v>0</v>
      </c>
      <c r="M8" s="6">
        <f t="shared" si="1"/>
        <v>2.034775E+17</v>
      </c>
      <c r="N8" s="6">
        <f t="shared" si="1"/>
        <v>2.839E+17</v>
      </c>
      <c r="O8" s="6">
        <f t="shared" si="1"/>
        <v>762700000000000</v>
      </c>
      <c r="P8" s="6">
        <f t="shared" si="1"/>
        <v>0</v>
      </c>
      <c r="Q8" s="6">
        <f t="shared" si="1"/>
        <v>0</v>
      </c>
      <c r="R8" s="6">
        <f t="shared" si="1"/>
        <v>901700000000000</v>
      </c>
      <c r="S8" s="6">
        <f t="shared" si="1"/>
        <v>908918000000000</v>
      </c>
      <c r="T8" s="6">
        <f t="shared" si="1"/>
        <v>5448000000000</v>
      </c>
      <c r="U8" s="6">
        <f t="shared" si="1"/>
        <v>2.687088E+17</v>
      </c>
      <c r="V8" s="6">
        <f t="shared" si="1"/>
        <v>1.34142E+16</v>
      </c>
      <c r="W8" s="6">
        <f t="shared" si="1"/>
        <v>7631200000000000</v>
      </c>
      <c r="X8" s="6">
        <f t="shared" si="1"/>
        <v>555200000000000</v>
      </c>
      <c r="Y8" s="6">
        <f t="shared" si="1"/>
        <v>7061500000000000</v>
      </c>
      <c r="Z8" s="6">
        <f t="shared" si="1"/>
        <v>72700000000000</v>
      </c>
      <c r="AA8" s="6">
        <f t="shared" si="1"/>
        <v>0</v>
      </c>
      <c r="AB8" s="6">
        <f t="shared" si="1"/>
        <v>0</v>
      </c>
      <c r="AC8" s="6">
        <f t="shared" si="1"/>
        <v>1.7333E+17</v>
      </c>
      <c r="AD8" s="6">
        <f t="shared" si="1"/>
        <v>3200000000000</v>
      </c>
      <c r="AE8" s="6">
        <f t="shared" si="1"/>
        <v>1.7333E+17</v>
      </c>
    </row>
    <row r="9" spans="1:31" x14ac:dyDescent="0.25">
      <c r="A9" s="6" t="s">
        <v>40</v>
      </c>
      <c r="B9" s="6">
        <f>_xlfn.STDEV.P(B2:B6)</f>
        <v>9952611717.5342464</v>
      </c>
      <c r="C9" s="6">
        <f t="shared" ref="C9:AE9" si="2">_xlfn.STDEV.P(C2:C6)</f>
        <v>9596204249.5978584</v>
      </c>
      <c r="D9" s="6">
        <f t="shared" si="2"/>
        <v>9541980926.4114552</v>
      </c>
      <c r="E9" s="6">
        <f t="shared" si="2"/>
        <v>104777096.7339714</v>
      </c>
      <c r="F9" s="6">
        <f t="shared" si="2"/>
        <v>14791889.669680476</v>
      </c>
      <c r="G9" s="6">
        <f t="shared" si="2"/>
        <v>90736100.863989085</v>
      </c>
      <c r="H9" s="6">
        <f t="shared" si="2"/>
        <v>570319208.86465204</v>
      </c>
      <c r="I9" s="6">
        <f t="shared" si="2"/>
        <v>359187973.07259792</v>
      </c>
      <c r="J9" s="6">
        <f t="shared" si="2"/>
        <v>0</v>
      </c>
      <c r="K9" s="6">
        <f t="shared" si="2"/>
        <v>359187973.07259792</v>
      </c>
      <c r="L9" s="6">
        <f t="shared" si="2"/>
        <v>0</v>
      </c>
      <c r="M9" s="6">
        <f t="shared" si="2"/>
        <v>403462513.74817955</v>
      </c>
      <c r="N9" s="6">
        <f t="shared" si="2"/>
        <v>476571085.98822904</v>
      </c>
      <c r="O9" s="6">
        <f t="shared" si="2"/>
        <v>24701416.963405155</v>
      </c>
      <c r="P9" s="6">
        <f t="shared" si="2"/>
        <v>0</v>
      </c>
      <c r="Q9" s="6">
        <f t="shared" si="2"/>
        <v>0</v>
      </c>
      <c r="R9" s="6">
        <f t="shared" si="2"/>
        <v>26858145.877926867</v>
      </c>
      <c r="S9" s="6">
        <f t="shared" si="2"/>
        <v>26965429.720291868</v>
      </c>
      <c r="T9" s="6">
        <f t="shared" si="2"/>
        <v>2087678.1361119822</v>
      </c>
      <c r="U9" s="6">
        <f t="shared" si="2"/>
        <v>463645381.73047727</v>
      </c>
      <c r="V9" s="6">
        <f t="shared" si="2"/>
        <v>103592277.70446984</v>
      </c>
      <c r="W9" s="6">
        <f t="shared" si="2"/>
        <v>78134243.453174874</v>
      </c>
      <c r="X9" s="6">
        <f t="shared" si="2"/>
        <v>21075103.795711186</v>
      </c>
      <c r="Y9" s="6">
        <f t="shared" si="2"/>
        <v>75161160.182636887</v>
      </c>
      <c r="Z9" s="6">
        <f t="shared" si="2"/>
        <v>7626270.3859750479</v>
      </c>
      <c r="AA9" s="6">
        <f t="shared" si="2"/>
        <v>0</v>
      </c>
      <c r="AB9" s="6">
        <f t="shared" si="2"/>
        <v>0</v>
      </c>
      <c r="AC9" s="6">
        <f t="shared" si="2"/>
        <v>372376153.90892041</v>
      </c>
      <c r="AD9" s="6">
        <f t="shared" si="2"/>
        <v>1600000</v>
      </c>
      <c r="AE9" s="6">
        <f t="shared" si="2"/>
        <v>372376153.90892041</v>
      </c>
    </row>
    <row r="10" spans="1:31" x14ac:dyDescent="0.25">
      <c r="A10" s="6" t="s">
        <v>53</v>
      </c>
      <c r="B10" s="2">
        <f>MIN(B2:B6)</f>
        <v>91080000000</v>
      </c>
      <c r="C10" s="2">
        <f t="shared" ref="C10:AE10" si="3">MIN(C2:C6)</f>
        <v>86110000000</v>
      </c>
      <c r="D10" s="2">
        <f t="shared" si="3"/>
        <v>85650000000</v>
      </c>
      <c r="E10" s="2">
        <f t="shared" si="3"/>
        <v>325000000</v>
      </c>
      <c r="F10" s="2">
        <f t="shared" si="3"/>
        <v>241000000</v>
      </c>
      <c r="G10" s="2">
        <f t="shared" si="3"/>
        <v>84000000</v>
      </c>
      <c r="H10" s="2">
        <f t="shared" si="3"/>
        <v>4540000000</v>
      </c>
      <c r="I10" s="2">
        <f t="shared" si="3"/>
        <v>2610000000</v>
      </c>
      <c r="J10" s="2">
        <f t="shared" si="3"/>
        <v>0</v>
      </c>
      <c r="K10" s="2">
        <f t="shared" si="3"/>
        <v>2610000000</v>
      </c>
      <c r="L10" s="2">
        <f t="shared" si="3"/>
        <v>0</v>
      </c>
      <c r="M10" s="2">
        <f t="shared" si="3"/>
        <v>33000000</v>
      </c>
      <c r="N10" s="2">
        <f t="shared" si="3"/>
        <v>1010000000</v>
      </c>
      <c r="O10" s="2">
        <f t="shared" si="3"/>
        <v>2000000</v>
      </c>
      <c r="P10" s="2">
        <f t="shared" si="3"/>
        <v>0</v>
      </c>
      <c r="Q10" s="2">
        <f t="shared" si="3"/>
        <v>0</v>
      </c>
      <c r="R10" s="2">
        <f t="shared" si="3"/>
        <v>95000000</v>
      </c>
      <c r="S10" s="2">
        <f t="shared" si="3"/>
        <v>101000000</v>
      </c>
      <c r="T10" s="2">
        <f t="shared" si="3"/>
        <v>1200000</v>
      </c>
      <c r="U10" s="2">
        <f t="shared" si="3"/>
        <v>888000000</v>
      </c>
      <c r="V10" s="2">
        <f t="shared" si="3"/>
        <v>553000000</v>
      </c>
      <c r="W10" s="2">
        <f t="shared" si="3"/>
        <v>457000000</v>
      </c>
      <c r="X10" s="2">
        <f t="shared" si="3"/>
        <v>13000000</v>
      </c>
      <c r="Y10" s="2">
        <f t="shared" si="3"/>
        <v>23000000</v>
      </c>
      <c r="Z10" s="2">
        <f t="shared" si="3"/>
        <v>1000000</v>
      </c>
      <c r="AA10" s="2">
        <f t="shared" si="3"/>
        <v>0</v>
      </c>
      <c r="AB10" s="2">
        <f t="shared" si="3"/>
        <v>0</v>
      </c>
      <c r="AC10" s="2">
        <f t="shared" si="3"/>
        <v>335000000</v>
      </c>
      <c r="AD10" s="2">
        <f t="shared" si="3"/>
        <v>0</v>
      </c>
      <c r="AE10" s="2">
        <f t="shared" si="3"/>
        <v>335000000</v>
      </c>
    </row>
    <row r="11" spans="1:31" x14ac:dyDescent="0.25">
      <c r="A11" s="6" t="s">
        <v>54</v>
      </c>
      <c r="B11" s="2">
        <f>MAX(B2:B6)</f>
        <v>121550000000</v>
      </c>
      <c r="C11" s="2">
        <f t="shared" ref="C11:AE11" si="4">MAX(C2:C6)</f>
        <v>115360000000</v>
      </c>
      <c r="D11" s="2">
        <f t="shared" si="4"/>
        <v>114720000000</v>
      </c>
      <c r="E11" s="2">
        <f t="shared" si="4"/>
        <v>641000000</v>
      </c>
      <c r="F11" s="2">
        <f t="shared" si="4"/>
        <v>286000000</v>
      </c>
      <c r="G11" s="2">
        <f t="shared" si="4"/>
        <v>355000000</v>
      </c>
      <c r="H11" s="2">
        <f t="shared" si="4"/>
        <v>6180000000</v>
      </c>
      <c r="I11" s="2">
        <f t="shared" si="4"/>
        <v>3640000000</v>
      </c>
      <c r="J11" s="2">
        <f t="shared" si="4"/>
        <v>0</v>
      </c>
      <c r="K11" s="2">
        <f t="shared" si="4"/>
        <v>3640000000</v>
      </c>
      <c r="L11" s="2">
        <f t="shared" si="4"/>
        <v>0</v>
      </c>
      <c r="M11" s="2">
        <f t="shared" si="4"/>
        <v>1120000000</v>
      </c>
      <c r="N11" s="2">
        <f t="shared" si="4"/>
        <v>2470000000</v>
      </c>
      <c r="O11" s="2">
        <f t="shared" si="4"/>
        <v>73000000</v>
      </c>
      <c r="P11" s="2">
        <f t="shared" si="4"/>
        <v>0</v>
      </c>
      <c r="Q11" s="2">
        <f t="shared" si="4"/>
        <v>0</v>
      </c>
      <c r="R11" s="2">
        <f t="shared" si="4"/>
        <v>178000000</v>
      </c>
      <c r="S11" s="2">
        <f t="shared" si="4"/>
        <v>183600000</v>
      </c>
      <c r="T11" s="2">
        <f t="shared" si="4"/>
        <v>6000000</v>
      </c>
      <c r="U11" s="2">
        <f t="shared" si="4"/>
        <v>2280000000</v>
      </c>
      <c r="V11" s="2">
        <f t="shared" si="4"/>
        <v>845000000</v>
      </c>
      <c r="W11" s="2">
        <f t="shared" si="4"/>
        <v>685000000</v>
      </c>
      <c r="X11" s="2">
        <f t="shared" si="4"/>
        <v>73000000</v>
      </c>
      <c r="Y11" s="2">
        <f t="shared" si="4"/>
        <v>220000000</v>
      </c>
      <c r="Z11" s="2">
        <f t="shared" si="4"/>
        <v>21000000</v>
      </c>
      <c r="AA11" s="2">
        <f t="shared" si="4"/>
        <v>0</v>
      </c>
      <c r="AB11" s="2">
        <f t="shared" si="4"/>
        <v>0</v>
      </c>
      <c r="AC11" s="2">
        <f t="shared" si="4"/>
        <v>1430000000</v>
      </c>
      <c r="AD11" s="2">
        <f t="shared" si="4"/>
        <v>4000000</v>
      </c>
      <c r="AE11" s="2">
        <f t="shared" si="4"/>
        <v>1430000000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32"/>
  <sheetViews>
    <sheetView workbookViewId="0">
      <selection sqref="A1:AF32"/>
    </sheetView>
  </sheetViews>
  <sheetFormatPr defaultRowHeight="15" x14ac:dyDescent="0.25"/>
  <sheetData>
    <row r="1" spans="1:32" x14ac:dyDescent="0.25">
      <c r="A1" s="4"/>
      <c r="B1" s="4" t="s">
        <v>37</v>
      </c>
      <c r="C1" s="4" t="s">
        <v>36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</row>
    <row r="2" spans="1:32" x14ac:dyDescent="0.25">
      <c r="A2" s="5" t="s">
        <v>37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5" t="s">
        <v>36</v>
      </c>
      <c r="B3" s="5">
        <v>0.41832685186455587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5" t="s">
        <v>7</v>
      </c>
      <c r="B4" s="5">
        <v>0.37638855367759039</v>
      </c>
      <c r="C4" s="5">
        <v>0.99894212417439554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5" t="s">
        <v>8</v>
      </c>
      <c r="B5" s="5">
        <v>0.36815274690094152</v>
      </c>
      <c r="C5" s="5">
        <v>0.99848863054798243</v>
      </c>
      <c r="D5" s="5">
        <v>0.99995415460945591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5" t="s">
        <v>9</v>
      </c>
      <c r="B6" s="5">
        <v>0.92591848221482131</v>
      </c>
      <c r="C6" s="5">
        <v>0.5614276618649745</v>
      </c>
      <c r="D6" s="5">
        <v>0.52578076414458053</v>
      </c>
      <c r="E6" s="5">
        <v>0.5176133270070109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5" t="s">
        <v>10</v>
      </c>
      <c r="B7" s="5">
        <v>0.81266258393008761</v>
      </c>
      <c r="C7" s="5">
        <v>0.45127653942286206</v>
      </c>
      <c r="D7" s="5">
        <v>0.41822948372629259</v>
      </c>
      <c r="E7" s="5">
        <v>0.40996449774043836</v>
      </c>
      <c r="F7" s="5">
        <v>0.95622079564843665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 s="5" t="s">
        <v>11</v>
      </c>
      <c r="B8" s="5">
        <v>0.93671905988143589</v>
      </c>
      <c r="C8" s="5">
        <v>0.57473846857125077</v>
      </c>
      <c r="D8" s="5">
        <v>0.53896274074038275</v>
      </c>
      <c r="E8" s="5">
        <v>0.5308787963872188</v>
      </c>
      <c r="F8" s="5">
        <v>0.9988613502440632</v>
      </c>
      <c r="G8" s="5">
        <v>0.94117058504663254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5" t="s">
        <v>12</v>
      </c>
      <c r="B9" s="5">
        <v>0.96211885146408216</v>
      </c>
      <c r="C9" s="5">
        <v>0.63681016881650743</v>
      </c>
      <c r="D9" s="5">
        <v>0.60068121668973018</v>
      </c>
      <c r="E9" s="5">
        <v>0.5935749415077588</v>
      </c>
      <c r="F9" s="5">
        <v>0.94440777186329761</v>
      </c>
      <c r="G9" s="5">
        <v>0.83213819026502711</v>
      </c>
      <c r="H9" s="5">
        <v>0.95489454961684272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 s="5" t="s">
        <v>13</v>
      </c>
      <c r="B10" s="5">
        <v>0.98825024991553301</v>
      </c>
      <c r="C10" s="5">
        <v>0.53051611339259896</v>
      </c>
      <c r="D10" s="5">
        <v>0.49155615953714177</v>
      </c>
      <c r="E10" s="5">
        <v>0.48357852241940968</v>
      </c>
      <c r="F10" s="5">
        <v>0.96296306333536741</v>
      </c>
      <c r="G10" s="5">
        <v>0.85299101372156405</v>
      </c>
      <c r="H10" s="5">
        <v>0.97292173934673376</v>
      </c>
      <c r="I10" s="5">
        <v>0.98143145129971043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5" t="s">
        <v>14</v>
      </c>
      <c r="B11" s="5" t="e">
        <v>#DIV/0!</v>
      </c>
      <c r="C11" s="5" t="e">
        <v>#DIV/0!</v>
      </c>
      <c r="D11" s="5" t="e">
        <v>#DIV/0!</v>
      </c>
      <c r="E11" s="5" t="e">
        <v>#DIV/0!</v>
      </c>
      <c r="F11" s="5" t="e">
        <v>#DIV/0!</v>
      </c>
      <c r="G11" s="5" t="e">
        <v>#DIV/0!</v>
      </c>
      <c r="H11" s="5" t="e">
        <v>#DIV/0!</v>
      </c>
      <c r="I11" s="5" t="e">
        <v>#DIV/0!</v>
      </c>
      <c r="J11" s="5" t="e">
        <v>#DIV/0!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 t="s">
        <v>15</v>
      </c>
      <c r="B12" s="5">
        <v>0.98825024991553301</v>
      </c>
      <c r="C12" s="5">
        <v>0.53051611339259896</v>
      </c>
      <c r="D12" s="5">
        <v>0.49155615953714177</v>
      </c>
      <c r="E12" s="5">
        <v>0.48357852241940968</v>
      </c>
      <c r="F12" s="5">
        <v>0.96296306333536741</v>
      </c>
      <c r="G12" s="5">
        <v>0.85299101372156405</v>
      </c>
      <c r="H12" s="5">
        <v>0.97292173934673376</v>
      </c>
      <c r="I12" s="5">
        <v>0.98143145129971043</v>
      </c>
      <c r="J12" s="5">
        <v>1</v>
      </c>
      <c r="K12" s="5" t="e">
        <v>#DIV/0!</v>
      </c>
      <c r="L12" s="5">
        <v>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 t="s">
        <v>16</v>
      </c>
      <c r="B13" s="5" t="e">
        <v>#DIV/0!</v>
      </c>
      <c r="C13" s="5" t="e">
        <v>#DIV/0!</v>
      </c>
      <c r="D13" s="5" t="e">
        <v>#DIV/0!</v>
      </c>
      <c r="E13" s="5" t="e">
        <v>#DIV/0!</v>
      </c>
      <c r="F13" s="5" t="e">
        <v>#DIV/0!</v>
      </c>
      <c r="G13" s="5" t="e">
        <v>#DIV/0!</v>
      </c>
      <c r="H13" s="5" t="e">
        <v>#DIV/0!</v>
      </c>
      <c r="I13" s="5" t="e">
        <v>#DIV/0!</v>
      </c>
      <c r="J13" s="5" t="e">
        <v>#DIV/0!</v>
      </c>
      <c r="K13" s="5" t="e">
        <v>#DIV/0!</v>
      </c>
      <c r="L13" s="5" t="e">
        <v>#DIV/0!</v>
      </c>
      <c r="M13" s="5"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5" t="s">
        <v>17</v>
      </c>
      <c r="B14" s="5">
        <v>-0.3624368494383769</v>
      </c>
      <c r="C14" s="5">
        <v>-0.16824231950360891</v>
      </c>
      <c r="D14" s="5">
        <v>-0.15819423649891656</v>
      </c>
      <c r="E14" s="5">
        <v>-0.15515639653919339</v>
      </c>
      <c r="F14" s="5">
        <v>-0.33642721763550004</v>
      </c>
      <c r="G14" s="5">
        <v>-0.16792971446270277</v>
      </c>
      <c r="H14" s="5">
        <v>-0.36111171855023311</v>
      </c>
      <c r="I14" s="5">
        <v>-0.27204407303423117</v>
      </c>
      <c r="J14" s="5">
        <v>-0.39783635504130166</v>
      </c>
      <c r="K14" s="5" t="e">
        <v>#DIV/0!</v>
      </c>
      <c r="L14" s="5">
        <v>-0.39783635504130166</v>
      </c>
      <c r="M14" s="5" t="e">
        <v>#DIV/0!</v>
      </c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 s="5" t="s">
        <v>18</v>
      </c>
      <c r="B15" s="5">
        <v>0.72109682219611215</v>
      </c>
      <c r="C15" s="5">
        <v>0.50704524944333174</v>
      </c>
      <c r="D15" s="5">
        <v>0.48432266502275395</v>
      </c>
      <c r="E15" s="5">
        <v>0.47918911115867546</v>
      </c>
      <c r="F15" s="5">
        <v>0.69652310517496074</v>
      </c>
      <c r="G15" s="5">
        <v>0.5018876163693643</v>
      </c>
      <c r="H15" s="5">
        <v>0.72248864450010686</v>
      </c>
      <c r="I15" s="5">
        <v>0.69456083840800764</v>
      </c>
      <c r="J15" s="5">
        <v>0.76516572844238051</v>
      </c>
      <c r="K15" s="5" t="e">
        <v>#DIV/0!</v>
      </c>
      <c r="L15" s="5">
        <v>0.76516572844238051</v>
      </c>
      <c r="M15" s="5" t="e">
        <v>#DIV/0!</v>
      </c>
      <c r="N15" s="5">
        <v>-0.87466846387769726</v>
      </c>
      <c r="O15" s="5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5" t="s">
        <v>19</v>
      </c>
      <c r="B16" s="5">
        <v>0.29198685965214055</v>
      </c>
      <c r="C16" s="5">
        <v>-0.18532920032405781</v>
      </c>
      <c r="D16" s="5">
        <v>-0.20162686369082358</v>
      </c>
      <c r="E16" s="5">
        <v>-0.20209549916843969</v>
      </c>
      <c r="F16" s="5">
        <v>-7.359717683981902E-2</v>
      </c>
      <c r="G16" s="5">
        <v>-0.31309814814220327</v>
      </c>
      <c r="H16" s="5">
        <v>-3.3944430327780849E-2</v>
      </c>
      <c r="I16" s="5">
        <v>0.16050889718768857</v>
      </c>
      <c r="J16" s="5">
        <v>0.19412897597410231</v>
      </c>
      <c r="K16" s="5" t="e">
        <v>#DIV/0!</v>
      </c>
      <c r="L16" s="5">
        <v>0.19412897597410231</v>
      </c>
      <c r="M16" s="5" t="e">
        <v>#DIV/0!</v>
      </c>
      <c r="N16" s="5">
        <v>-0.34422707500688232</v>
      </c>
      <c r="O16" s="5">
        <v>0.33877050629924349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 s="5" t="s">
        <v>20</v>
      </c>
      <c r="B17" s="5" t="e">
        <v>#DIV/0!</v>
      </c>
      <c r="C17" s="5" t="e">
        <v>#DIV/0!</v>
      </c>
      <c r="D17" s="5" t="e">
        <v>#DIV/0!</v>
      </c>
      <c r="E17" s="5" t="e">
        <v>#DIV/0!</v>
      </c>
      <c r="F17" s="5" t="e">
        <v>#DIV/0!</v>
      </c>
      <c r="G17" s="5" t="e">
        <v>#DIV/0!</v>
      </c>
      <c r="H17" s="5" t="e">
        <v>#DIV/0!</v>
      </c>
      <c r="I17" s="5" t="e">
        <v>#DIV/0!</v>
      </c>
      <c r="J17" s="5" t="e">
        <v>#DIV/0!</v>
      </c>
      <c r="K17" s="5" t="e">
        <v>#DIV/0!</v>
      </c>
      <c r="L17" s="5" t="e">
        <v>#DIV/0!</v>
      </c>
      <c r="M17" s="5" t="e">
        <v>#DIV/0!</v>
      </c>
      <c r="N17" s="5" t="e">
        <v>#DIV/0!</v>
      </c>
      <c r="O17" s="5" t="e">
        <v>#DIV/0!</v>
      </c>
      <c r="P17" s="5" t="e">
        <v>#DIV/0!</v>
      </c>
      <c r="Q17" s="5"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5" t="s">
        <v>21</v>
      </c>
      <c r="B18" s="5" t="e">
        <v>#DIV/0!</v>
      </c>
      <c r="C18" s="5" t="e">
        <v>#DIV/0!</v>
      </c>
      <c r="D18" s="5" t="e">
        <v>#DIV/0!</v>
      </c>
      <c r="E18" s="5" t="e">
        <v>#DIV/0!</v>
      </c>
      <c r="F18" s="5" t="e">
        <v>#DIV/0!</v>
      </c>
      <c r="G18" s="5" t="e">
        <v>#DIV/0!</v>
      </c>
      <c r="H18" s="5" t="e">
        <v>#DIV/0!</v>
      </c>
      <c r="I18" s="5" t="e">
        <v>#DIV/0!</v>
      </c>
      <c r="J18" s="5" t="e">
        <v>#DIV/0!</v>
      </c>
      <c r="K18" s="5" t="e">
        <v>#DIV/0!</v>
      </c>
      <c r="L18" s="5" t="e">
        <v>#DIV/0!</v>
      </c>
      <c r="M18" s="5" t="e">
        <v>#DIV/0!</v>
      </c>
      <c r="N18" s="5" t="e">
        <v>#DIV/0!</v>
      </c>
      <c r="O18" s="5" t="e">
        <v>#DIV/0!</v>
      </c>
      <c r="P18" s="5" t="e">
        <v>#DIV/0!</v>
      </c>
      <c r="Q18" s="5" t="e">
        <v>#DIV/0!</v>
      </c>
      <c r="R18" s="5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5" t="s">
        <v>22</v>
      </c>
      <c r="B19" s="5">
        <v>0.96358506313337799</v>
      </c>
      <c r="C19" s="5">
        <v>0.49734259043973189</v>
      </c>
      <c r="D19" s="5">
        <v>0.4579704963763902</v>
      </c>
      <c r="E19" s="5">
        <v>0.44963336159828177</v>
      </c>
      <c r="F19" s="5">
        <v>0.98093948502256667</v>
      </c>
      <c r="G19" s="5">
        <v>0.92981640425376222</v>
      </c>
      <c r="H19" s="5">
        <v>0.98115577812902477</v>
      </c>
      <c r="I19" s="5">
        <v>0.96755936118876951</v>
      </c>
      <c r="J19" s="5">
        <v>0.97558619508547129</v>
      </c>
      <c r="K19" s="5" t="e">
        <v>#DIV/0!</v>
      </c>
      <c r="L19" s="5">
        <v>0.97558619508547129</v>
      </c>
      <c r="M19" s="5" t="e">
        <v>#DIV/0!</v>
      </c>
      <c r="N19" s="5">
        <v>-0.23157446814420718</v>
      </c>
      <c r="O19" s="5">
        <v>0.62625901476984092</v>
      </c>
      <c r="P19" s="5">
        <v>3.2618152691800135E-2</v>
      </c>
      <c r="Q19" s="5" t="e">
        <v>#DIV/0!</v>
      </c>
      <c r="R19" s="5" t="e">
        <v>#DIV/0!</v>
      </c>
      <c r="S19" s="5">
        <v>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 s="5" t="s">
        <v>23</v>
      </c>
      <c r="B20" s="5">
        <v>0.95608019265722544</v>
      </c>
      <c r="C20" s="5">
        <v>0.5580333110231247</v>
      </c>
      <c r="D20" s="5">
        <v>0.52040994192140311</v>
      </c>
      <c r="E20" s="5">
        <v>0.51234569500748528</v>
      </c>
      <c r="F20" s="5">
        <v>0.98886674812061404</v>
      </c>
      <c r="G20" s="5">
        <v>0.93052953381685499</v>
      </c>
      <c r="H20" s="5">
        <v>0.99019349377730381</v>
      </c>
      <c r="I20" s="5">
        <v>0.97578094121554959</v>
      </c>
      <c r="J20" s="5">
        <v>0.9788163031024304</v>
      </c>
      <c r="K20" s="5" t="e">
        <v>#DIV/0!</v>
      </c>
      <c r="L20" s="5">
        <v>0.9788163031024304</v>
      </c>
      <c r="M20" s="5" t="e">
        <v>#DIV/0!</v>
      </c>
      <c r="N20" s="5">
        <v>-0.2594006717775581</v>
      </c>
      <c r="O20" s="5">
        <v>0.65708790865847377</v>
      </c>
      <c r="P20" s="5">
        <v>1.0947562863905757E-2</v>
      </c>
      <c r="Q20" s="5" t="e">
        <v>#DIV/0!</v>
      </c>
      <c r="R20" s="5" t="e">
        <v>#DIV/0!</v>
      </c>
      <c r="S20" s="5">
        <v>0.99699900481624915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 s="5" t="s">
        <v>24</v>
      </c>
      <c r="B21" s="5">
        <v>-4.7418683777797919E-2</v>
      </c>
      <c r="C21" s="5">
        <v>0.80946777925581659</v>
      </c>
      <c r="D21" s="5">
        <v>0.83003183545634041</v>
      </c>
      <c r="E21" s="5">
        <v>0.8331281454469599</v>
      </c>
      <c r="F21" s="5">
        <v>0.15280181724732858</v>
      </c>
      <c r="G21" s="5">
        <v>5.6993518109542042E-2</v>
      </c>
      <c r="H21" s="5">
        <v>0.16715605818043394</v>
      </c>
      <c r="I21" s="5">
        <v>0.15591576055524112</v>
      </c>
      <c r="J21" s="5">
        <v>9.1856059116671801E-2</v>
      </c>
      <c r="K21" s="5" t="e">
        <v>#DIV/0!</v>
      </c>
      <c r="L21" s="5">
        <v>9.1856059116671801E-2</v>
      </c>
      <c r="M21" s="5" t="e">
        <v>#DIV/0!</v>
      </c>
      <c r="N21" s="5">
        <v>-0.37131669091361125</v>
      </c>
      <c r="O21" s="5">
        <v>0.43038331885864006</v>
      </c>
      <c r="P21" s="5">
        <v>-0.2782312829752106</v>
      </c>
      <c r="Q21" s="5" t="e">
        <v>#DIV/0!</v>
      </c>
      <c r="R21" s="5" t="e">
        <v>#DIV/0!</v>
      </c>
      <c r="S21" s="5">
        <v>1.26268111883004E-2</v>
      </c>
      <c r="T21" s="5">
        <v>8.9997114755941895E-2</v>
      </c>
      <c r="U21" s="5">
        <v>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5" t="s">
        <v>25</v>
      </c>
      <c r="B22" s="5">
        <v>0.68385600973884531</v>
      </c>
      <c r="C22" s="5">
        <v>0.46584379052333774</v>
      </c>
      <c r="D22" s="5">
        <v>0.44443785330318852</v>
      </c>
      <c r="E22" s="5">
        <v>0.43974639534156645</v>
      </c>
      <c r="F22" s="5">
        <v>0.63545925206307874</v>
      </c>
      <c r="G22" s="5">
        <v>0.42675974730640182</v>
      </c>
      <c r="H22" s="5">
        <v>0.66422286005693421</v>
      </c>
      <c r="I22" s="5">
        <v>0.6471167202579059</v>
      </c>
      <c r="J22" s="5">
        <v>0.72172330275599017</v>
      </c>
      <c r="K22" s="5" t="e">
        <v>#DIV/0!</v>
      </c>
      <c r="L22" s="5">
        <v>0.72172330275599017</v>
      </c>
      <c r="M22" s="5" t="e">
        <v>#DIV/0!</v>
      </c>
      <c r="N22" s="5">
        <v>-0.89871926890771503</v>
      </c>
      <c r="O22" s="5">
        <v>0.99598124930892984</v>
      </c>
      <c r="P22" s="5">
        <v>0.40349619290113603</v>
      </c>
      <c r="Q22" s="5" t="e">
        <v>#DIV/0!</v>
      </c>
      <c r="R22" s="5" t="e">
        <v>#DIV/0!</v>
      </c>
      <c r="S22" s="5">
        <v>0.56859198544226675</v>
      </c>
      <c r="T22" s="5">
        <v>0.59870311478899096</v>
      </c>
      <c r="U22" s="5">
        <v>0.41814888034401287</v>
      </c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5" t="s">
        <v>26</v>
      </c>
      <c r="B23" s="5">
        <v>0.86824987885219451</v>
      </c>
      <c r="C23" s="5">
        <v>0.68664653862188629</v>
      </c>
      <c r="D23" s="5">
        <v>0.65840502528304878</v>
      </c>
      <c r="E23" s="5">
        <v>0.65299137429270471</v>
      </c>
      <c r="F23" s="5">
        <v>0.81706281965703564</v>
      </c>
      <c r="G23" s="5">
        <v>0.61527395706107624</v>
      </c>
      <c r="H23" s="5">
        <v>0.84319697314463049</v>
      </c>
      <c r="I23" s="5">
        <v>0.89881857664620923</v>
      </c>
      <c r="J23" s="5">
        <v>0.90412290998095435</v>
      </c>
      <c r="K23" s="5" t="e">
        <v>#DIV/0!</v>
      </c>
      <c r="L23" s="5">
        <v>0.90412290998095435</v>
      </c>
      <c r="M23" s="5" t="e">
        <v>#DIV/0!</v>
      </c>
      <c r="N23" s="5">
        <v>-0.6031639583363938</v>
      </c>
      <c r="O23" s="5">
        <v>0.91089394609461427</v>
      </c>
      <c r="P23" s="5">
        <v>0.35493708321763362</v>
      </c>
      <c r="Q23" s="5" t="e">
        <v>#DIV/0!</v>
      </c>
      <c r="R23" s="5" t="e">
        <v>#DIV/0!</v>
      </c>
      <c r="S23" s="5">
        <v>0.79968471903383853</v>
      </c>
      <c r="T23" s="5">
        <v>0.82692757781656312</v>
      </c>
      <c r="U23" s="5">
        <v>0.39297659396473034</v>
      </c>
      <c r="V23" s="5">
        <v>0.89165953883392679</v>
      </c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5">
      <c r="A24" s="5" t="s">
        <v>27</v>
      </c>
      <c r="B24" s="5">
        <v>0.81449064448839137</v>
      </c>
      <c r="C24" s="5">
        <v>0.49840556837856587</v>
      </c>
      <c r="D24" s="5">
        <v>0.46703129096057977</v>
      </c>
      <c r="E24" s="5">
        <v>0.4588981209595106</v>
      </c>
      <c r="F24" s="5">
        <v>0.96741545887945724</v>
      </c>
      <c r="G24" s="5">
        <v>0.98602373771408958</v>
      </c>
      <c r="H24" s="5">
        <v>0.95637599533924245</v>
      </c>
      <c r="I24" s="5">
        <v>0.83316839425312517</v>
      </c>
      <c r="J24" s="5">
        <v>0.86778919193770654</v>
      </c>
      <c r="K24" s="5" t="e">
        <v>#DIV/0!</v>
      </c>
      <c r="L24" s="5">
        <v>0.86778919193770654</v>
      </c>
      <c r="M24" s="5" t="e">
        <v>#DIV/0!</v>
      </c>
      <c r="N24" s="5">
        <v>-0.31786969483877242</v>
      </c>
      <c r="O24" s="5">
        <v>0.61880109159473407</v>
      </c>
      <c r="P24" s="5">
        <v>-0.28851416926609769</v>
      </c>
      <c r="Q24" s="5" t="e">
        <v>#DIV/0!</v>
      </c>
      <c r="R24" s="5" t="e">
        <v>#DIV/0!</v>
      </c>
      <c r="S24" s="5">
        <v>0.91656064077728361</v>
      </c>
      <c r="T24" s="5">
        <v>0.92584853970779002</v>
      </c>
      <c r="U24" s="5">
        <v>0.16706805859088106</v>
      </c>
      <c r="V24" s="5">
        <v>0.54863361042937886</v>
      </c>
      <c r="W24" s="5">
        <v>0.68311944496045018</v>
      </c>
      <c r="X24" s="5">
        <v>1</v>
      </c>
      <c r="Y24" s="5"/>
      <c r="Z24" s="5"/>
      <c r="AA24" s="5"/>
      <c r="AB24" s="5"/>
      <c r="AC24" s="5"/>
      <c r="AD24" s="5"/>
      <c r="AE24" s="5"/>
      <c r="AF24" s="5"/>
    </row>
    <row r="25" spans="1:32" x14ac:dyDescent="0.25">
      <c r="A25" s="5" t="s">
        <v>28</v>
      </c>
      <c r="B25" s="5">
        <v>0.87234570652940568</v>
      </c>
      <c r="C25" s="5">
        <v>0.59248926088720733</v>
      </c>
      <c r="D25" s="5">
        <v>0.56074485223412796</v>
      </c>
      <c r="E25" s="5">
        <v>0.55292378919929352</v>
      </c>
      <c r="F25" s="5">
        <v>0.98600291893845693</v>
      </c>
      <c r="G25" s="5">
        <v>0.94437487590606273</v>
      </c>
      <c r="H25" s="5">
        <v>0.98462941867308751</v>
      </c>
      <c r="I25" s="5">
        <v>0.89793811757126685</v>
      </c>
      <c r="J25" s="5">
        <v>0.9280938846939546</v>
      </c>
      <c r="K25" s="5" t="e">
        <v>#DIV/0!</v>
      </c>
      <c r="L25" s="5">
        <v>0.9280938846939546</v>
      </c>
      <c r="M25" s="5" t="e">
        <v>#DIV/0!</v>
      </c>
      <c r="N25" s="5">
        <v>-0.43561022543213429</v>
      </c>
      <c r="O25" s="5">
        <v>0.75071299539952785</v>
      </c>
      <c r="P25" s="5">
        <v>-0.1409184098099327</v>
      </c>
      <c r="Q25" s="5" t="e">
        <v>#DIV/0!</v>
      </c>
      <c r="R25" s="5" t="e">
        <v>#DIV/0!</v>
      </c>
      <c r="S25" s="5">
        <v>0.93520187974740288</v>
      </c>
      <c r="T25" s="5">
        <v>0.95197735840844344</v>
      </c>
      <c r="U25" s="5">
        <v>0.26473910529816064</v>
      </c>
      <c r="V25" s="5">
        <v>0.69022837773470103</v>
      </c>
      <c r="W25" s="5">
        <v>0.8170324703576165</v>
      </c>
      <c r="X25" s="5">
        <v>0.97859503077937871</v>
      </c>
      <c r="Y25" s="5">
        <v>1</v>
      </c>
      <c r="Z25" s="5"/>
      <c r="AA25" s="5"/>
      <c r="AB25" s="5"/>
      <c r="AC25" s="5"/>
      <c r="AD25" s="5"/>
      <c r="AE25" s="5"/>
      <c r="AF25" s="5"/>
    </row>
    <row r="26" spans="1:32" x14ac:dyDescent="0.25">
      <c r="A26" s="5" t="s">
        <v>29</v>
      </c>
      <c r="B26" s="5">
        <v>0.20509166958585301</v>
      </c>
      <c r="C26" s="5">
        <v>0.34570691008659576</v>
      </c>
      <c r="D26" s="5">
        <v>0.34481790740842122</v>
      </c>
      <c r="E26" s="5">
        <v>0.34717057514417304</v>
      </c>
      <c r="F26" s="5">
        <v>-3.9770579369343917E-2</v>
      </c>
      <c r="G26" s="5">
        <v>-0.32704441763344017</v>
      </c>
      <c r="H26" s="5">
        <v>7.3902128765271236E-3</v>
      </c>
      <c r="I26" s="5">
        <v>0.23090640246217567</v>
      </c>
      <c r="J26" s="5">
        <v>0.19083612640540323</v>
      </c>
      <c r="K26" s="5" t="e">
        <v>#DIV/0!</v>
      </c>
      <c r="L26" s="5">
        <v>0.19083612640540323</v>
      </c>
      <c r="M26" s="5" t="e">
        <v>#DIV/0!</v>
      </c>
      <c r="N26" s="5">
        <v>-0.39849349759759695</v>
      </c>
      <c r="O26" s="5">
        <v>0.4701332008460285</v>
      </c>
      <c r="P26" s="5">
        <v>0.79780795332766274</v>
      </c>
      <c r="Q26" s="5" t="e">
        <v>#DIV/0!</v>
      </c>
      <c r="R26" s="5" t="e">
        <v>#DIV/0!</v>
      </c>
      <c r="S26" s="5">
        <v>9.9074181273381499E-5</v>
      </c>
      <c r="T26" s="5">
        <v>2.541010199176871E-2</v>
      </c>
      <c r="U26" s="5">
        <v>0.32693419489569259</v>
      </c>
      <c r="V26" s="5">
        <v>0.52476855218919116</v>
      </c>
      <c r="W26" s="5">
        <v>0.52873603697374449</v>
      </c>
      <c r="X26" s="5">
        <v>-0.25804318654518987</v>
      </c>
      <c r="Y26" s="5">
        <v>-5.6817132557286439E-2</v>
      </c>
      <c r="Z26" s="5">
        <v>1</v>
      </c>
      <c r="AA26" s="5"/>
      <c r="AB26" s="5"/>
      <c r="AC26" s="5"/>
      <c r="AD26" s="5"/>
      <c r="AE26" s="5"/>
      <c r="AF26" s="5"/>
    </row>
    <row r="27" spans="1:32" x14ac:dyDescent="0.25">
      <c r="A27" s="5" t="s">
        <v>30</v>
      </c>
      <c r="B27" s="5">
        <v>0.53777523262540583</v>
      </c>
      <c r="C27" s="5">
        <v>0.91192104351956849</v>
      </c>
      <c r="D27" s="5">
        <v>0.90345265546539355</v>
      </c>
      <c r="E27" s="5">
        <v>0.90023699544367219</v>
      </c>
      <c r="F27" s="5">
        <v>0.75649032296381646</v>
      </c>
      <c r="G27" s="5">
        <v>0.70563028165252994</v>
      </c>
      <c r="H27" s="5">
        <v>0.75852118195899165</v>
      </c>
      <c r="I27" s="5">
        <v>0.70556720640433757</v>
      </c>
      <c r="J27" s="5">
        <v>0.65915501505551655</v>
      </c>
      <c r="K27" s="5" t="e">
        <v>#DIV/0!</v>
      </c>
      <c r="L27" s="5">
        <v>0.65915501505551655</v>
      </c>
      <c r="M27" s="5" t="e">
        <v>#DIV/0!</v>
      </c>
      <c r="N27" s="5">
        <v>-0.32734094220315696</v>
      </c>
      <c r="O27" s="5">
        <v>0.62842898950877379</v>
      </c>
      <c r="P27" s="5">
        <v>-0.36500751191368846</v>
      </c>
      <c r="Q27" s="5" t="e">
        <v>#DIV/0!</v>
      </c>
      <c r="R27" s="5" t="e">
        <v>#DIV/0!</v>
      </c>
      <c r="S27" s="5">
        <v>0.65401379905015911</v>
      </c>
      <c r="T27" s="5">
        <v>0.70873366027633966</v>
      </c>
      <c r="U27" s="5">
        <v>0.7403965480996999</v>
      </c>
      <c r="V27" s="5">
        <v>0.56961127830080172</v>
      </c>
      <c r="W27" s="5">
        <v>0.71638446073303008</v>
      </c>
      <c r="X27" s="5">
        <v>0.76566668040150609</v>
      </c>
      <c r="Y27" s="5">
        <v>0.81481074087890681</v>
      </c>
      <c r="Z27" s="5">
        <v>6.5247808288640158E-2</v>
      </c>
      <c r="AA27" s="5">
        <v>1</v>
      </c>
      <c r="AB27" s="5"/>
      <c r="AC27" s="5"/>
      <c r="AD27" s="5"/>
      <c r="AE27" s="5"/>
      <c r="AF27" s="5"/>
    </row>
    <row r="28" spans="1:32" x14ac:dyDescent="0.25">
      <c r="A28" s="5" t="s">
        <v>31</v>
      </c>
      <c r="B28" s="5" t="e">
        <v>#DIV/0!</v>
      </c>
      <c r="C28" s="5" t="e">
        <v>#DIV/0!</v>
      </c>
      <c r="D28" s="5" t="e">
        <v>#DIV/0!</v>
      </c>
      <c r="E28" s="5" t="e">
        <v>#DIV/0!</v>
      </c>
      <c r="F28" s="5" t="e">
        <v>#DIV/0!</v>
      </c>
      <c r="G28" s="5" t="e">
        <v>#DIV/0!</v>
      </c>
      <c r="H28" s="5" t="e">
        <v>#DIV/0!</v>
      </c>
      <c r="I28" s="5" t="e">
        <v>#DIV/0!</v>
      </c>
      <c r="J28" s="5" t="e">
        <v>#DIV/0!</v>
      </c>
      <c r="K28" s="5" t="e">
        <v>#DIV/0!</v>
      </c>
      <c r="L28" s="5" t="e">
        <v>#DIV/0!</v>
      </c>
      <c r="M28" s="5" t="e">
        <v>#DIV/0!</v>
      </c>
      <c r="N28" s="5" t="e">
        <v>#DIV/0!</v>
      </c>
      <c r="O28" s="5" t="e">
        <v>#DIV/0!</v>
      </c>
      <c r="P28" s="5" t="e">
        <v>#DIV/0!</v>
      </c>
      <c r="Q28" s="5" t="e">
        <v>#DIV/0!</v>
      </c>
      <c r="R28" s="5" t="e">
        <v>#DIV/0!</v>
      </c>
      <c r="S28" s="5" t="e">
        <v>#DIV/0!</v>
      </c>
      <c r="T28" s="5" t="e">
        <v>#DIV/0!</v>
      </c>
      <c r="U28" s="5" t="e">
        <v>#DIV/0!</v>
      </c>
      <c r="V28" s="5" t="e">
        <v>#DIV/0!</v>
      </c>
      <c r="W28" s="5" t="e">
        <v>#DIV/0!</v>
      </c>
      <c r="X28" s="5" t="e">
        <v>#DIV/0!</v>
      </c>
      <c r="Y28" s="5" t="e">
        <v>#DIV/0!</v>
      </c>
      <c r="Z28" s="5" t="e">
        <v>#DIV/0!</v>
      </c>
      <c r="AA28" s="5" t="e">
        <v>#DIV/0!</v>
      </c>
      <c r="AB28" s="5">
        <v>1</v>
      </c>
      <c r="AC28" s="5"/>
      <c r="AD28" s="5"/>
      <c r="AE28" s="5"/>
      <c r="AF28" s="5"/>
    </row>
    <row r="29" spans="1:32" x14ac:dyDescent="0.25">
      <c r="A29" s="5" t="s">
        <v>32</v>
      </c>
      <c r="B29" s="5" t="e">
        <v>#DIV/0!</v>
      </c>
      <c r="C29" s="5" t="e">
        <v>#DIV/0!</v>
      </c>
      <c r="D29" s="5" t="e">
        <v>#DIV/0!</v>
      </c>
      <c r="E29" s="5" t="e">
        <v>#DIV/0!</v>
      </c>
      <c r="F29" s="5" t="e">
        <v>#DIV/0!</v>
      </c>
      <c r="G29" s="5" t="e">
        <v>#DIV/0!</v>
      </c>
      <c r="H29" s="5" t="e">
        <v>#DIV/0!</v>
      </c>
      <c r="I29" s="5" t="e">
        <v>#DIV/0!</v>
      </c>
      <c r="J29" s="5" t="e">
        <v>#DIV/0!</v>
      </c>
      <c r="K29" s="5" t="e">
        <v>#DIV/0!</v>
      </c>
      <c r="L29" s="5" t="e">
        <v>#DIV/0!</v>
      </c>
      <c r="M29" s="5" t="e">
        <v>#DIV/0!</v>
      </c>
      <c r="N29" s="5" t="e">
        <v>#DIV/0!</v>
      </c>
      <c r="O29" s="5" t="e">
        <v>#DIV/0!</v>
      </c>
      <c r="P29" s="5" t="e">
        <v>#DIV/0!</v>
      </c>
      <c r="Q29" s="5" t="e">
        <v>#DIV/0!</v>
      </c>
      <c r="R29" s="5" t="e">
        <v>#DIV/0!</v>
      </c>
      <c r="S29" s="5" t="e">
        <v>#DIV/0!</v>
      </c>
      <c r="T29" s="5" t="e">
        <v>#DIV/0!</v>
      </c>
      <c r="U29" s="5" t="e">
        <v>#DIV/0!</v>
      </c>
      <c r="V29" s="5" t="e">
        <v>#DIV/0!</v>
      </c>
      <c r="W29" s="5" t="e">
        <v>#DIV/0!</v>
      </c>
      <c r="X29" s="5" t="e">
        <v>#DIV/0!</v>
      </c>
      <c r="Y29" s="5" t="e">
        <v>#DIV/0!</v>
      </c>
      <c r="Z29" s="5" t="e">
        <v>#DIV/0!</v>
      </c>
      <c r="AA29" s="5" t="e">
        <v>#DIV/0!</v>
      </c>
      <c r="AB29" s="5" t="e">
        <v>#DIV/0!</v>
      </c>
      <c r="AC29" s="5">
        <v>1</v>
      </c>
      <c r="AD29" s="5"/>
      <c r="AE29" s="5"/>
      <c r="AF29" s="5"/>
    </row>
    <row r="30" spans="1:32" x14ac:dyDescent="0.25">
      <c r="A30" s="5" t="s">
        <v>33</v>
      </c>
      <c r="B30" s="5">
        <v>0.60575055848952175</v>
      </c>
      <c r="C30" s="5">
        <v>0.3884633623232463</v>
      </c>
      <c r="D30" s="5">
        <v>0.3698491286517992</v>
      </c>
      <c r="E30" s="5">
        <v>0.36555154478091251</v>
      </c>
      <c r="F30" s="5">
        <v>0.56043992453566271</v>
      </c>
      <c r="G30" s="5">
        <v>0.3576520389953905</v>
      </c>
      <c r="H30" s="5">
        <v>0.5888606428635077</v>
      </c>
      <c r="I30" s="5">
        <v>0.55230113501752798</v>
      </c>
      <c r="J30" s="5">
        <v>0.6430358712499028</v>
      </c>
      <c r="K30" s="5" t="e">
        <v>#DIV/0!</v>
      </c>
      <c r="L30" s="5">
        <v>0.6430358712499028</v>
      </c>
      <c r="M30" s="5" t="e">
        <v>#DIV/0!</v>
      </c>
      <c r="N30" s="5">
        <v>-0.9465932589430347</v>
      </c>
      <c r="O30" s="5">
        <v>0.98177820073882982</v>
      </c>
      <c r="P30" s="5">
        <v>0.40075150877506671</v>
      </c>
      <c r="Q30" s="5" t="e">
        <v>#DIV/0!</v>
      </c>
      <c r="R30" s="5" t="e">
        <v>#DIV/0!</v>
      </c>
      <c r="S30" s="5">
        <v>0.48211573092864463</v>
      </c>
      <c r="T30" s="5">
        <v>0.51205010316260358</v>
      </c>
      <c r="U30" s="5">
        <v>0.41142186811139814</v>
      </c>
      <c r="V30" s="5">
        <v>0.99208757488209975</v>
      </c>
      <c r="W30" s="5">
        <v>0.82777852696310539</v>
      </c>
      <c r="X30" s="5">
        <v>0.49005116827567591</v>
      </c>
      <c r="Y30" s="5">
        <v>0.62855302836334326</v>
      </c>
      <c r="Z30" s="5">
        <v>0.50431924958865748</v>
      </c>
      <c r="AA30" s="5">
        <v>0.50840870334801169</v>
      </c>
      <c r="AB30" s="5" t="e">
        <v>#DIV/0!</v>
      </c>
      <c r="AC30" s="5" t="e">
        <v>#DIV/0!</v>
      </c>
      <c r="AD30" s="5">
        <v>1</v>
      </c>
      <c r="AE30" s="5"/>
      <c r="AF30" s="5"/>
    </row>
    <row r="31" spans="1:32" x14ac:dyDescent="0.25">
      <c r="A31" s="5" t="s">
        <v>34</v>
      </c>
      <c r="B31" s="5">
        <v>0.70710678118654746</v>
      </c>
      <c r="C31" s="5">
        <v>0.84349718830183162</v>
      </c>
      <c r="D31" s="5">
        <v>0.82470107910965385</v>
      </c>
      <c r="E31" s="5">
        <v>0.81953632692294043</v>
      </c>
      <c r="F31" s="5">
        <v>0.88950737236625665</v>
      </c>
      <c r="G31" s="5">
        <v>0.84505768222580424</v>
      </c>
      <c r="H31" s="5">
        <v>0.88939241637644406</v>
      </c>
      <c r="I31" s="5">
        <v>0.83637372297099566</v>
      </c>
      <c r="J31" s="5">
        <v>0.80459264136215858</v>
      </c>
      <c r="K31" s="5" t="e">
        <v>#DIV/0!</v>
      </c>
      <c r="L31" s="5">
        <v>0.80459264136215858</v>
      </c>
      <c r="M31" s="5" t="e">
        <v>#DIV/0!</v>
      </c>
      <c r="N31" s="5">
        <v>-0.30857885369173721</v>
      </c>
      <c r="O31" s="5">
        <v>0.66097169816084955</v>
      </c>
      <c r="P31" s="5">
        <v>-0.29957795582994323</v>
      </c>
      <c r="Q31" s="5" t="e">
        <v>#DIV/0!</v>
      </c>
      <c r="R31" s="5" t="e">
        <v>#DIV/0!</v>
      </c>
      <c r="S31" s="5">
        <v>0.81539507974741943</v>
      </c>
      <c r="T31" s="5">
        <v>0.8555398611964079</v>
      </c>
      <c r="U31" s="5">
        <v>0.5604312177062728</v>
      </c>
      <c r="V31" s="5">
        <v>0.59571390308931937</v>
      </c>
      <c r="W31" s="5">
        <v>0.78094624225555853</v>
      </c>
      <c r="X31" s="5">
        <v>0.88437536406698547</v>
      </c>
      <c r="Y31" s="5">
        <v>0.92051741182636204</v>
      </c>
      <c r="Z31" s="5">
        <v>1.3304744066883254E-2</v>
      </c>
      <c r="AA31" s="5">
        <v>0.97033013851814565</v>
      </c>
      <c r="AB31" s="5" t="e">
        <v>#DIV/0!</v>
      </c>
      <c r="AC31" s="5" t="e">
        <v>#DIV/0!</v>
      </c>
      <c r="AD31" s="5">
        <v>0.52232130859693238</v>
      </c>
      <c r="AE31" s="5">
        <v>1</v>
      </c>
      <c r="AF31" s="5"/>
    </row>
    <row r="32" spans="1:32" ht="15.75" thickBot="1" x14ac:dyDescent="0.3">
      <c r="A32" s="3" t="s">
        <v>35</v>
      </c>
      <c r="B32" s="3">
        <v>0.60575055848952175</v>
      </c>
      <c r="C32" s="3">
        <v>0.3884633623232463</v>
      </c>
      <c r="D32" s="3">
        <v>0.3698491286517992</v>
      </c>
      <c r="E32" s="3">
        <v>0.36555154478091251</v>
      </c>
      <c r="F32" s="3">
        <v>0.56043992453566271</v>
      </c>
      <c r="G32" s="3">
        <v>0.3576520389953905</v>
      </c>
      <c r="H32" s="3">
        <v>0.5888606428635077</v>
      </c>
      <c r="I32" s="3">
        <v>0.55230113501752798</v>
      </c>
      <c r="J32" s="3">
        <v>0.6430358712499028</v>
      </c>
      <c r="K32" s="3" t="e">
        <v>#DIV/0!</v>
      </c>
      <c r="L32" s="3">
        <v>0.6430358712499028</v>
      </c>
      <c r="M32" s="3" t="e">
        <v>#DIV/0!</v>
      </c>
      <c r="N32" s="3">
        <v>-0.9465932589430347</v>
      </c>
      <c r="O32" s="3">
        <v>0.98177820073882982</v>
      </c>
      <c r="P32" s="3">
        <v>0.40075150877506671</v>
      </c>
      <c r="Q32" s="3" t="e">
        <v>#DIV/0!</v>
      </c>
      <c r="R32" s="3" t="e">
        <v>#DIV/0!</v>
      </c>
      <c r="S32" s="3">
        <v>0.48211573092864463</v>
      </c>
      <c r="T32" s="3">
        <v>0.51205010316260358</v>
      </c>
      <c r="U32" s="3">
        <v>0.41142186811139814</v>
      </c>
      <c r="V32" s="3">
        <v>0.99208757488209975</v>
      </c>
      <c r="W32" s="3">
        <v>0.82777852696310539</v>
      </c>
      <c r="X32" s="3">
        <v>0.49005116827567591</v>
      </c>
      <c r="Y32" s="3">
        <v>0.62855302836334326</v>
      </c>
      <c r="Z32" s="3">
        <v>0.50431924958865748</v>
      </c>
      <c r="AA32" s="3">
        <v>0.50840870334801169</v>
      </c>
      <c r="AB32" s="3" t="e">
        <v>#DIV/0!</v>
      </c>
      <c r="AC32" s="3" t="e">
        <v>#DIV/0!</v>
      </c>
      <c r="AD32" s="3">
        <v>1.0000000000000002</v>
      </c>
      <c r="AE32" s="3">
        <v>0.52232130859693238</v>
      </c>
      <c r="AF32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F52"/>
  <sheetViews>
    <sheetView topLeftCell="A14" workbookViewId="0">
      <selection activeCell="J25" sqref="J25"/>
    </sheetView>
  </sheetViews>
  <sheetFormatPr defaultRowHeight="15" x14ac:dyDescent="0.25"/>
  <cols>
    <col min="1" max="1" width="31.85546875" customWidth="1"/>
    <col min="2" max="2" width="17.85546875" customWidth="1"/>
    <col min="3" max="3" width="12.42578125" customWidth="1"/>
    <col min="4" max="4" width="15.140625" customWidth="1"/>
    <col min="5" max="5" width="13.140625" customWidth="1"/>
    <col min="6" max="6" width="12.42578125" customWidth="1"/>
  </cols>
  <sheetData>
    <row r="1" spans="1:6" x14ac:dyDescent="0.25">
      <c r="A1" t="s">
        <v>37</v>
      </c>
      <c r="B1">
        <v>2012</v>
      </c>
      <c r="C1">
        <v>2013</v>
      </c>
      <c r="D1">
        <v>2014</v>
      </c>
      <c r="E1">
        <v>2015</v>
      </c>
      <c r="F1">
        <v>2016</v>
      </c>
    </row>
    <row r="2" spans="1:6" x14ac:dyDescent="0.25">
      <c r="A2" t="s">
        <v>36</v>
      </c>
      <c r="B2" s="1">
        <v>6860000000</v>
      </c>
      <c r="C2" s="1">
        <v>6780000000</v>
      </c>
      <c r="D2" s="1">
        <v>6980000000</v>
      </c>
      <c r="E2" s="1">
        <v>4040000000</v>
      </c>
      <c r="F2" s="1">
        <v>4200000000</v>
      </c>
    </row>
    <row r="3" spans="1:6" x14ac:dyDescent="0.25">
      <c r="A3" s="8" t="s">
        <v>41</v>
      </c>
      <c r="B3" s="9"/>
      <c r="C3" s="10">
        <f>((C2-B2)/B2)</f>
        <v>-1.1661807580174927E-2</v>
      </c>
      <c r="D3" s="10">
        <f t="shared" ref="D3:F3" si="0">((D2-C2)/C2)</f>
        <v>2.9498525073746312E-2</v>
      </c>
      <c r="E3" s="10">
        <f t="shared" si="0"/>
        <v>-0.42120343839541546</v>
      </c>
      <c r="F3" s="10">
        <f t="shared" si="0"/>
        <v>3.9603960396039604E-2</v>
      </c>
    </row>
    <row r="4" spans="1:6" x14ac:dyDescent="0.25">
      <c r="B4" s="1"/>
      <c r="C4" s="7"/>
      <c r="D4" s="7"/>
      <c r="E4" s="7"/>
      <c r="F4" s="7"/>
    </row>
    <row r="5" spans="1:6" x14ac:dyDescent="0.25">
      <c r="A5" t="s">
        <v>7</v>
      </c>
      <c r="B5" s="1">
        <v>3250000000</v>
      </c>
      <c r="C5" s="1">
        <v>3240000000</v>
      </c>
      <c r="D5" s="1">
        <v>3340000000</v>
      </c>
      <c r="E5" s="1">
        <v>2020000000</v>
      </c>
      <c r="F5" s="1">
        <v>2000000000</v>
      </c>
    </row>
    <row r="6" spans="1:6" x14ac:dyDescent="0.25">
      <c r="A6" t="s">
        <v>8</v>
      </c>
      <c r="B6" s="1">
        <v>2950000000</v>
      </c>
      <c r="C6" s="1">
        <v>2860000000</v>
      </c>
      <c r="D6" s="1">
        <v>2950000000</v>
      </c>
      <c r="E6" s="1">
        <v>1760000000</v>
      </c>
      <c r="F6" s="1">
        <v>1760000000</v>
      </c>
    </row>
    <row r="7" spans="1:6" x14ac:dyDescent="0.25">
      <c r="A7" s="8" t="s">
        <v>44</v>
      </c>
      <c r="B7" s="9"/>
      <c r="C7" s="10">
        <f>((C6-B6)/B6)</f>
        <v>-3.0508474576271188E-2</v>
      </c>
      <c r="D7" s="10">
        <f t="shared" ref="D7:F7" si="1">((D6-C6)/C6)</f>
        <v>3.1468531468531472E-2</v>
      </c>
      <c r="E7" s="10">
        <f t="shared" si="1"/>
        <v>-0.4033898305084746</v>
      </c>
      <c r="F7" s="10">
        <f t="shared" si="1"/>
        <v>0</v>
      </c>
    </row>
    <row r="8" spans="1:6" x14ac:dyDescent="0.25">
      <c r="B8" s="1"/>
      <c r="C8" s="1"/>
      <c r="D8" s="1"/>
      <c r="E8" s="1"/>
      <c r="F8" s="1"/>
    </row>
    <row r="9" spans="1:6" x14ac:dyDescent="0.25">
      <c r="A9" t="s">
        <v>9</v>
      </c>
      <c r="B9" s="1">
        <v>301000000</v>
      </c>
      <c r="C9" s="1">
        <v>380000000</v>
      </c>
      <c r="D9" s="1">
        <v>391000000</v>
      </c>
      <c r="E9" s="1">
        <v>254000000</v>
      </c>
      <c r="F9" s="1">
        <v>246000000</v>
      </c>
    </row>
    <row r="10" spans="1:6" x14ac:dyDescent="0.25">
      <c r="A10" t="s">
        <v>10</v>
      </c>
      <c r="B10" s="1">
        <v>171000000</v>
      </c>
      <c r="C10" s="1">
        <v>181000000</v>
      </c>
      <c r="D10" s="1">
        <v>194000000</v>
      </c>
      <c r="E10" s="1">
        <v>98000000</v>
      </c>
      <c r="F10" s="1">
        <v>95000000</v>
      </c>
    </row>
    <row r="11" spans="1:6" x14ac:dyDescent="0.25">
      <c r="A11" s="8" t="s">
        <v>45</v>
      </c>
      <c r="B11" s="9"/>
      <c r="C11" s="10">
        <f>((C10-B10)/B10)</f>
        <v>5.8479532163742687E-2</v>
      </c>
      <c r="D11" s="10">
        <f t="shared" ref="D11:F11" si="2">((D10-C10)/C10)</f>
        <v>7.18232044198895E-2</v>
      </c>
      <c r="E11" s="10">
        <f t="shared" si="2"/>
        <v>-0.49484536082474229</v>
      </c>
      <c r="F11" s="10">
        <f t="shared" si="2"/>
        <v>-3.0612244897959183E-2</v>
      </c>
    </row>
    <row r="12" spans="1:6" x14ac:dyDescent="0.25">
      <c r="B12" s="1"/>
      <c r="C12" s="7"/>
      <c r="D12" s="7"/>
      <c r="E12" s="7"/>
      <c r="F12" s="7"/>
    </row>
    <row r="13" spans="1:6" x14ac:dyDescent="0.25">
      <c r="A13" t="s">
        <v>11</v>
      </c>
      <c r="B13" s="1">
        <v>130000000</v>
      </c>
      <c r="C13" s="1">
        <v>199000000</v>
      </c>
      <c r="D13" s="1">
        <v>197000000</v>
      </c>
      <c r="E13" s="1">
        <v>156000000</v>
      </c>
      <c r="F13" s="1">
        <v>151000000</v>
      </c>
    </row>
    <row r="14" spans="1:6" x14ac:dyDescent="0.25">
      <c r="A14" t="s">
        <v>12</v>
      </c>
      <c r="B14" s="1">
        <v>3610000000</v>
      </c>
      <c r="C14" s="1">
        <v>3540000000</v>
      </c>
      <c r="D14" s="1">
        <v>3640000000</v>
      </c>
      <c r="E14" s="1">
        <v>2020000000</v>
      </c>
      <c r="F14" s="1">
        <v>2200000000</v>
      </c>
    </row>
    <row r="15" spans="1:6" x14ac:dyDescent="0.25">
      <c r="A15" s="8" t="s">
        <v>42</v>
      </c>
      <c r="B15" s="9"/>
      <c r="C15" s="10">
        <f>((C14-B14)/B14)</f>
        <v>-1.9390581717451522E-2</v>
      </c>
      <c r="D15" s="10">
        <f t="shared" ref="D15:F15" si="3">((D14-C14)/C14)</f>
        <v>2.8248587570621469E-2</v>
      </c>
      <c r="E15" s="10">
        <f t="shared" si="3"/>
        <v>-0.44505494505494503</v>
      </c>
      <c r="F15" s="10">
        <f t="shared" si="3"/>
        <v>8.9108910891089105E-2</v>
      </c>
    </row>
    <row r="16" spans="1:6" x14ac:dyDescent="0.25">
      <c r="B16" s="1"/>
      <c r="C16" s="1"/>
      <c r="D16" s="1"/>
      <c r="E16" s="1"/>
      <c r="F16" s="1"/>
    </row>
    <row r="17" spans="1:6" x14ac:dyDescent="0.25">
      <c r="A17" t="s">
        <v>13</v>
      </c>
      <c r="B17" s="1">
        <v>2470000000</v>
      </c>
      <c r="C17" s="1">
        <v>2540000000</v>
      </c>
      <c r="D17" s="1">
        <v>2750000000</v>
      </c>
      <c r="E17" s="1">
        <v>1500000000</v>
      </c>
      <c r="F17" s="1">
        <v>1470000000</v>
      </c>
    </row>
    <row r="18" spans="1:6" x14ac:dyDescent="0.25">
      <c r="A18" s="8" t="s">
        <v>43</v>
      </c>
      <c r="B18" s="9"/>
      <c r="C18" s="10">
        <f>((C17-B17)/B17)</f>
        <v>2.8340080971659919E-2</v>
      </c>
      <c r="D18" s="10">
        <f t="shared" ref="D18:F18" si="4">((D17-C17)/C17)</f>
        <v>8.2677165354330714E-2</v>
      </c>
      <c r="E18" s="10">
        <f t="shared" si="4"/>
        <v>-0.45454545454545453</v>
      </c>
      <c r="F18" s="10">
        <f t="shared" si="4"/>
        <v>-0.02</v>
      </c>
    </row>
    <row r="19" spans="1:6" x14ac:dyDescent="0.25">
      <c r="B19" s="1"/>
      <c r="C19" s="1"/>
      <c r="D19" s="1"/>
      <c r="E19" s="1"/>
      <c r="F19" s="1"/>
    </row>
    <row r="20" spans="1:6" x14ac:dyDescent="0.25">
      <c r="A20" t="s">
        <v>14</v>
      </c>
      <c r="B20" s="1">
        <v>668000000</v>
      </c>
      <c r="C20" s="1">
        <v>695000000</v>
      </c>
      <c r="D20" s="1">
        <v>715000000</v>
      </c>
      <c r="E20" s="1">
        <v>326000000</v>
      </c>
      <c r="F20" s="1">
        <v>325000000</v>
      </c>
    </row>
    <row r="21" spans="1:6" x14ac:dyDescent="0.25">
      <c r="A21" s="8" t="s">
        <v>58</v>
      </c>
      <c r="B21" s="9"/>
      <c r="C21" s="10">
        <f>((C20-B20)/B20)</f>
        <v>4.0419161676646706E-2</v>
      </c>
      <c r="D21" s="10">
        <f t="shared" ref="D21:F21" si="5">((D20-C20)/C20)</f>
        <v>2.8776978417266189E-2</v>
      </c>
      <c r="E21" s="10">
        <f t="shared" si="5"/>
        <v>-0.54405594405594404</v>
      </c>
      <c r="F21" s="10">
        <f t="shared" si="5"/>
        <v>-3.0674846625766872E-3</v>
      </c>
    </row>
    <row r="22" spans="1:6" x14ac:dyDescent="0.25">
      <c r="B22" s="1"/>
      <c r="C22" s="1"/>
      <c r="D22" s="1"/>
      <c r="E22" s="1"/>
      <c r="F22" s="1"/>
    </row>
    <row r="23" spans="1:6" x14ac:dyDescent="0.25">
      <c r="A23" t="s">
        <v>15</v>
      </c>
      <c r="B23" s="1">
        <v>1800000000</v>
      </c>
      <c r="C23" s="1">
        <v>1840000000</v>
      </c>
      <c r="D23" s="1">
        <v>2040000000</v>
      </c>
      <c r="E23" s="1">
        <v>1170000000</v>
      </c>
      <c r="F23" s="1">
        <v>1140000000</v>
      </c>
    </row>
    <row r="24" spans="1:6" x14ac:dyDescent="0.25">
      <c r="A24" t="s">
        <v>16</v>
      </c>
      <c r="B24">
        <v>0</v>
      </c>
      <c r="C24">
        <v>0</v>
      </c>
      <c r="D24">
        <v>0</v>
      </c>
      <c r="E24" s="1">
        <v>25000000</v>
      </c>
      <c r="F24">
        <v>0</v>
      </c>
    </row>
    <row r="25" spans="1:6" x14ac:dyDescent="0.25">
      <c r="A25" t="s">
        <v>17</v>
      </c>
      <c r="B25" s="1">
        <v>68000000</v>
      </c>
      <c r="C25" s="1">
        <v>62000000</v>
      </c>
      <c r="D25" s="1">
        <v>87000000</v>
      </c>
      <c r="E25" s="1">
        <v>50000000</v>
      </c>
      <c r="F25" s="1">
        <v>117000000</v>
      </c>
    </row>
    <row r="26" spans="1:6" x14ac:dyDescent="0.25">
      <c r="A26" t="s">
        <v>18</v>
      </c>
      <c r="B26" s="1">
        <v>1070000000</v>
      </c>
      <c r="C26" s="1">
        <v>944000000</v>
      </c>
      <c r="D26" s="1">
        <v>798000000</v>
      </c>
      <c r="E26" s="1">
        <v>498000000</v>
      </c>
      <c r="F26" s="1">
        <v>618000000</v>
      </c>
    </row>
    <row r="27" spans="1:6" x14ac:dyDescent="0.25">
      <c r="A27" s="8" t="s">
        <v>46</v>
      </c>
      <c r="B27" s="9"/>
      <c r="C27" s="10">
        <f>((C26-B26)/B26)</f>
        <v>-0.11775700934579439</v>
      </c>
      <c r="D27" s="10">
        <f t="shared" ref="D27:F27" si="6">((D26-C26)/C26)</f>
        <v>-0.15466101694915255</v>
      </c>
      <c r="E27" s="10">
        <f t="shared" si="6"/>
        <v>-0.37593984962406013</v>
      </c>
      <c r="F27" s="10">
        <f t="shared" si="6"/>
        <v>0.24096385542168675</v>
      </c>
    </row>
    <row r="28" spans="1:6" x14ac:dyDescent="0.25">
      <c r="B28" s="1"/>
      <c r="C28" s="1"/>
      <c r="D28" s="1"/>
      <c r="E28" s="1"/>
      <c r="F28" s="1"/>
    </row>
    <row r="29" spans="1:6" x14ac:dyDescent="0.25">
      <c r="A29" t="s">
        <v>19</v>
      </c>
      <c r="B29" s="1">
        <v>64000000</v>
      </c>
      <c r="C29" s="1">
        <v>15000000</v>
      </c>
      <c r="D29" s="1">
        <v>48000000</v>
      </c>
      <c r="E29" s="1">
        <v>50000000</v>
      </c>
      <c r="F29" s="1">
        <v>13000000</v>
      </c>
    </row>
    <row r="30" spans="1:6" x14ac:dyDescent="0.25">
      <c r="A30" t="s">
        <v>20</v>
      </c>
      <c r="B30" s="1">
        <v>9000000</v>
      </c>
      <c r="C30" s="1">
        <v>7000000</v>
      </c>
      <c r="D30" s="1">
        <v>9000000</v>
      </c>
      <c r="E30" s="1">
        <v>7000000</v>
      </c>
      <c r="F30" s="1">
        <v>11000000</v>
      </c>
    </row>
    <row r="31" spans="1:6" x14ac:dyDescent="0.25">
      <c r="A31" t="s">
        <v>21</v>
      </c>
      <c r="B31">
        <v>0</v>
      </c>
      <c r="C31">
        <v>0</v>
      </c>
      <c r="D31">
        <v>0</v>
      </c>
      <c r="E31" s="1">
        <v>9000000</v>
      </c>
      <c r="F31">
        <v>0</v>
      </c>
    </row>
    <row r="32" spans="1:6" x14ac:dyDescent="0.25">
      <c r="A32" t="s">
        <v>22</v>
      </c>
      <c r="B32" s="1">
        <v>104000000</v>
      </c>
      <c r="C32" s="1">
        <v>107000000</v>
      </c>
      <c r="D32" s="1">
        <v>113000000</v>
      </c>
      <c r="E32" s="1">
        <v>66000000</v>
      </c>
      <c r="F32" s="1">
        <v>72000000</v>
      </c>
    </row>
    <row r="33" spans="1:6" x14ac:dyDescent="0.25">
      <c r="A33" t="s">
        <v>23</v>
      </c>
      <c r="B33" s="1">
        <v>104000000</v>
      </c>
      <c r="C33" s="1">
        <v>107000000</v>
      </c>
      <c r="D33" s="1">
        <v>113000000</v>
      </c>
      <c r="E33" s="1">
        <v>66000000</v>
      </c>
      <c r="F33" s="1">
        <v>72000000</v>
      </c>
    </row>
    <row r="34" spans="1:6" x14ac:dyDescent="0.25">
      <c r="A34" t="s">
        <v>24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25</v>
      </c>
      <c r="B35" s="1">
        <v>1040000000</v>
      </c>
      <c r="C35" s="1">
        <v>859000000</v>
      </c>
      <c r="D35" s="1">
        <v>646000000</v>
      </c>
      <c r="E35" s="1">
        <v>480000000</v>
      </c>
      <c r="F35" s="1">
        <v>544000000</v>
      </c>
    </row>
    <row r="36" spans="1:6" x14ac:dyDescent="0.25">
      <c r="A36" s="8" t="s">
        <v>47</v>
      </c>
      <c r="B36" s="9"/>
      <c r="C36" s="10">
        <f>((C35-B35)/B35)</f>
        <v>-0.17403846153846153</v>
      </c>
      <c r="D36" s="10">
        <f t="shared" ref="D36:F36" si="7">((D35-C35)/C35)</f>
        <v>-0.2479627473806752</v>
      </c>
      <c r="E36" s="10">
        <f t="shared" si="7"/>
        <v>-0.25696594427244585</v>
      </c>
      <c r="F36" s="10">
        <f t="shared" si="7"/>
        <v>0.13333333333333333</v>
      </c>
    </row>
    <row r="37" spans="1:6" x14ac:dyDescent="0.25">
      <c r="B37" s="1"/>
      <c r="C37" s="1"/>
      <c r="D37" s="1"/>
      <c r="E37" s="1"/>
      <c r="F37" s="1"/>
    </row>
    <row r="38" spans="1:6" x14ac:dyDescent="0.25">
      <c r="A38" t="s">
        <v>26</v>
      </c>
      <c r="B38" s="1">
        <v>110000000</v>
      </c>
      <c r="C38" s="1">
        <v>135000000</v>
      </c>
      <c r="D38" s="1">
        <v>142000000</v>
      </c>
      <c r="E38" s="1">
        <v>42000000</v>
      </c>
      <c r="F38" s="1">
        <v>82000000</v>
      </c>
    </row>
    <row r="39" spans="1:6" x14ac:dyDescent="0.25">
      <c r="A39" s="8" t="s">
        <v>48</v>
      </c>
      <c r="B39" s="9"/>
      <c r="C39" s="10">
        <f>((C38-B38)/B38)</f>
        <v>0.22727272727272727</v>
      </c>
      <c r="D39" s="10">
        <f t="shared" ref="D39:F39" si="8">((D38-C38)/C38)</f>
        <v>5.185185185185185E-2</v>
      </c>
      <c r="E39" s="10">
        <f t="shared" si="8"/>
        <v>-0.70422535211267601</v>
      </c>
      <c r="F39" s="10">
        <f t="shared" si="8"/>
        <v>0.95238095238095233</v>
      </c>
    </row>
    <row r="40" spans="1:6" x14ac:dyDescent="0.25">
      <c r="B40" s="1"/>
      <c r="C40" s="1"/>
      <c r="D40" s="1"/>
      <c r="E40" s="1"/>
      <c r="F40" s="1"/>
    </row>
    <row r="41" spans="1:6" x14ac:dyDescent="0.25">
      <c r="A41" t="s">
        <v>27</v>
      </c>
      <c r="B41" s="1">
        <v>7000000</v>
      </c>
      <c r="C41" s="1">
        <v>27000000</v>
      </c>
      <c r="D41" s="1">
        <v>14000000</v>
      </c>
      <c r="E41" s="1">
        <v>90000000</v>
      </c>
      <c r="F41" s="1">
        <v>2000000</v>
      </c>
    </row>
    <row r="42" spans="1:6" x14ac:dyDescent="0.25">
      <c r="A42" t="s">
        <v>28</v>
      </c>
      <c r="B42" s="1">
        <v>41000000</v>
      </c>
      <c r="C42" s="1">
        <v>77000000</v>
      </c>
      <c r="D42" s="1">
        <v>260000000</v>
      </c>
      <c r="E42" s="1">
        <v>62000000</v>
      </c>
      <c r="F42" s="1">
        <v>77000000</v>
      </c>
    </row>
    <row r="43" spans="1:6" x14ac:dyDescent="0.25">
      <c r="A43" t="s">
        <v>29</v>
      </c>
      <c r="B43" s="1">
        <v>136000000</v>
      </c>
      <c r="C43" s="1">
        <v>55000000</v>
      </c>
      <c r="D43" s="1">
        <v>15000000</v>
      </c>
      <c r="E43" s="1">
        <v>97000000</v>
      </c>
      <c r="F43" s="1">
        <v>17000000</v>
      </c>
    </row>
    <row r="44" spans="1:6" x14ac:dyDescent="0.25">
      <c r="A44" t="s">
        <v>30</v>
      </c>
      <c r="B44" s="1">
        <v>22000000</v>
      </c>
      <c r="C44" s="1">
        <v>24000000</v>
      </c>
      <c r="D44" s="1">
        <v>117000000</v>
      </c>
      <c r="E44" s="1">
        <v>27000000</v>
      </c>
      <c r="F44" s="1">
        <v>14000000</v>
      </c>
    </row>
    <row r="45" spans="1:6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33</v>
      </c>
      <c r="B47" s="1">
        <v>1150000000</v>
      </c>
      <c r="C47" s="1">
        <v>724000000</v>
      </c>
      <c r="D47" s="1">
        <v>504000000</v>
      </c>
      <c r="E47" s="1">
        <v>438000000</v>
      </c>
      <c r="F47" s="1">
        <v>462000000</v>
      </c>
    </row>
    <row r="48" spans="1:6" x14ac:dyDescent="0.25">
      <c r="A48" s="8" t="s">
        <v>50</v>
      </c>
      <c r="B48" s="9"/>
      <c r="C48" s="10">
        <f>((C47-B47)/B47)</f>
        <v>-0.37043478260869567</v>
      </c>
      <c r="D48" s="10">
        <f t="shared" ref="D48:F48" si="9">((D47-C47)/C47)</f>
        <v>-0.30386740331491713</v>
      </c>
      <c r="E48" s="10">
        <f t="shared" si="9"/>
        <v>-0.13095238095238096</v>
      </c>
      <c r="F48" s="10">
        <f t="shared" si="9"/>
        <v>5.4794520547945202E-2</v>
      </c>
    </row>
    <row r="49" spans="1:6" x14ac:dyDescent="0.25">
      <c r="B49" s="1"/>
      <c r="C49" s="1"/>
      <c r="D49" s="1"/>
      <c r="E49" s="1"/>
      <c r="F49" s="1"/>
    </row>
    <row r="50" spans="1:6" x14ac:dyDescent="0.25">
      <c r="A50" t="s">
        <v>34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s">
        <v>35</v>
      </c>
      <c r="B51" s="1">
        <v>1150000000</v>
      </c>
      <c r="C51" s="1">
        <v>724000000</v>
      </c>
      <c r="D51" s="1">
        <v>504000000</v>
      </c>
      <c r="E51" s="1">
        <v>438000000</v>
      </c>
      <c r="F51" s="1">
        <v>462000000</v>
      </c>
    </row>
    <row r="52" spans="1:6" x14ac:dyDescent="0.25">
      <c r="A52" s="8" t="s">
        <v>49</v>
      </c>
      <c r="B52" s="8"/>
      <c r="C52" s="11">
        <f>((C51-B51)/B51)</f>
        <v>-0.37043478260869567</v>
      </c>
      <c r="D52" s="11">
        <f t="shared" ref="D52:F52" si="10">((D51-C51)/C51)</f>
        <v>-0.30386740331491713</v>
      </c>
      <c r="E52" s="11">
        <f t="shared" si="10"/>
        <v>-0.13095238095238096</v>
      </c>
      <c r="F52" s="11">
        <f t="shared" si="10"/>
        <v>5.4794520547945202E-2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11"/>
  <sheetViews>
    <sheetView workbookViewId="0">
      <selection activeCell="Y22" sqref="Y22"/>
    </sheetView>
  </sheetViews>
  <sheetFormatPr defaultRowHeight="15" x14ac:dyDescent="0.25"/>
  <cols>
    <col min="1" max="1" width="17.85546875" customWidth="1"/>
  </cols>
  <sheetData>
    <row r="1" spans="1:31" x14ac:dyDescent="0.25">
      <c r="A1" t="s">
        <v>37</v>
      </c>
      <c r="B1" t="s">
        <v>36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>
        <v>2012</v>
      </c>
      <c r="B2" s="1">
        <v>6860000000</v>
      </c>
      <c r="C2" s="1">
        <v>3250000000</v>
      </c>
      <c r="D2" s="1">
        <v>2950000000</v>
      </c>
      <c r="E2" s="1">
        <v>301000000</v>
      </c>
      <c r="F2" s="1">
        <v>171000000</v>
      </c>
      <c r="G2" s="1">
        <v>130000000</v>
      </c>
      <c r="H2" s="1">
        <v>3610000000</v>
      </c>
      <c r="I2" s="1">
        <v>2470000000</v>
      </c>
      <c r="J2" s="1">
        <v>668000000</v>
      </c>
      <c r="K2" s="1">
        <v>1800000000</v>
      </c>
      <c r="L2">
        <v>0</v>
      </c>
      <c r="M2" s="1">
        <v>68000000</v>
      </c>
      <c r="N2" s="1">
        <v>1070000000</v>
      </c>
      <c r="O2" s="1">
        <v>64000000</v>
      </c>
      <c r="P2" s="1">
        <v>9000000</v>
      </c>
      <c r="Q2">
        <v>0</v>
      </c>
      <c r="R2" s="1">
        <v>104000000</v>
      </c>
      <c r="S2" s="1">
        <v>104000000</v>
      </c>
      <c r="T2">
        <v>0</v>
      </c>
      <c r="U2" s="1">
        <v>1040000000</v>
      </c>
      <c r="V2" s="1">
        <v>110000000</v>
      </c>
      <c r="W2" s="1">
        <v>7000000</v>
      </c>
      <c r="X2" s="1">
        <v>41000000</v>
      </c>
      <c r="Y2" s="1">
        <v>136000000</v>
      </c>
      <c r="Z2" s="1">
        <v>22000000</v>
      </c>
      <c r="AA2">
        <v>0</v>
      </c>
      <c r="AB2">
        <v>0</v>
      </c>
      <c r="AC2" s="1">
        <v>1150000000</v>
      </c>
      <c r="AD2">
        <v>0</v>
      </c>
      <c r="AE2" s="1">
        <v>1150000000</v>
      </c>
    </row>
    <row r="3" spans="1:31" x14ac:dyDescent="0.25">
      <c r="A3">
        <v>2013</v>
      </c>
      <c r="B3" s="1">
        <v>6780000000</v>
      </c>
      <c r="C3" s="1">
        <v>3240000000</v>
      </c>
      <c r="D3" s="1">
        <v>2860000000</v>
      </c>
      <c r="E3" s="1">
        <v>380000000</v>
      </c>
      <c r="F3" s="1">
        <v>181000000</v>
      </c>
      <c r="G3" s="1">
        <v>199000000</v>
      </c>
      <c r="H3" s="1">
        <v>3540000000</v>
      </c>
      <c r="I3" s="1">
        <v>2540000000</v>
      </c>
      <c r="J3" s="1">
        <v>695000000</v>
      </c>
      <c r="K3" s="1">
        <v>1840000000</v>
      </c>
      <c r="L3">
        <v>0</v>
      </c>
      <c r="M3" s="1">
        <v>62000000</v>
      </c>
      <c r="N3" s="1">
        <v>944000000</v>
      </c>
      <c r="O3" s="1">
        <v>15000000</v>
      </c>
      <c r="P3" s="1">
        <v>7000000</v>
      </c>
      <c r="Q3">
        <v>0</v>
      </c>
      <c r="R3" s="1">
        <v>107000000</v>
      </c>
      <c r="S3" s="1">
        <v>107000000</v>
      </c>
      <c r="T3">
        <v>0</v>
      </c>
      <c r="U3" s="1">
        <v>859000000</v>
      </c>
      <c r="V3" s="1">
        <v>135000000</v>
      </c>
      <c r="W3" s="1">
        <v>27000000</v>
      </c>
      <c r="X3" s="1">
        <v>77000000</v>
      </c>
      <c r="Y3" s="1">
        <v>55000000</v>
      </c>
      <c r="Z3" s="1">
        <v>24000000</v>
      </c>
      <c r="AA3">
        <v>0</v>
      </c>
      <c r="AB3">
        <v>0</v>
      </c>
      <c r="AC3" s="1">
        <v>724000000</v>
      </c>
      <c r="AD3">
        <v>0</v>
      </c>
      <c r="AE3" s="1">
        <v>724000000</v>
      </c>
    </row>
    <row r="4" spans="1:31" x14ac:dyDescent="0.25">
      <c r="A4">
        <v>2014</v>
      </c>
      <c r="B4" s="1">
        <v>6980000000</v>
      </c>
      <c r="C4" s="1">
        <v>3340000000</v>
      </c>
      <c r="D4" s="1">
        <v>2950000000</v>
      </c>
      <c r="E4" s="1">
        <v>391000000</v>
      </c>
      <c r="F4" s="1">
        <v>194000000</v>
      </c>
      <c r="G4" s="1">
        <v>197000000</v>
      </c>
      <c r="H4" s="1">
        <v>3640000000</v>
      </c>
      <c r="I4" s="1">
        <v>2750000000</v>
      </c>
      <c r="J4" s="1">
        <v>715000000</v>
      </c>
      <c r="K4" s="1">
        <v>2040000000</v>
      </c>
      <c r="L4">
        <v>0</v>
      </c>
      <c r="M4" s="1">
        <v>87000000</v>
      </c>
      <c r="N4" s="1">
        <v>798000000</v>
      </c>
      <c r="O4" s="1">
        <v>48000000</v>
      </c>
      <c r="P4" s="1">
        <v>9000000</v>
      </c>
      <c r="Q4">
        <v>0</v>
      </c>
      <c r="R4" s="1">
        <v>113000000</v>
      </c>
      <c r="S4" s="1">
        <v>113000000</v>
      </c>
      <c r="T4">
        <v>0</v>
      </c>
      <c r="U4" s="1">
        <v>646000000</v>
      </c>
      <c r="V4" s="1">
        <v>142000000</v>
      </c>
      <c r="W4" s="1">
        <v>14000000</v>
      </c>
      <c r="X4" s="1">
        <v>260000000</v>
      </c>
      <c r="Y4" s="1">
        <v>15000000</v>
      </c>
      <c r="Z4" s="1">
        <v>117000000</v>
      </c>
      <c r="AA4">
        <v>0</v>
      </c>
      <c r="AB4">
        <v>0</v>
      </c>
      <c r="AC4" s="1">
        <v>504000000</v>
      </c>
      <c r="AD4">
        <v>0</v>
      </c>
      <c r="AE4" s="1">
        <v>504000000</v>
      </c>
    </row>
    <row r="5" spans="1:31" x14ac:dyDescent="0.25">
      <c r="A5">
        <v>2015</v>
      </c>
      <c r="B5" s="1">
        <v>4040000000</v>
      </c>
      <c r="C5" s="1">
        <v>2020000000</v>
      </c>
      <c r="D5" s="1">
        <v>1760000000</v>
      </c>
      <c r="E5" s="1">
        <v>254000000</v>
      </c>
      <c r="F5" s="1">
        <v>98000000</v>
      </c>
      <c r="G5" s="1">
        <v>156000000</v>
      </c>
      <c r="H5" s="1">
        <v>2020000000</v>
      </c>
      <c r="I5" s="1">
        <v>1500000000</v>
      </c>
      <c r="J5" s="1">
        <v>326000000</v>
      </c>
      <c r="K5" s="1">
        <v>1170000000</v>
      </c>
      <c r="L5" s="1">
        <v>25000000</v>
      </c>
      <c r="M5" s="1">
        <v>50000000</v>
      </c>
      <c r="N5" s="1">
        <v>498000000</v>
      </c>
      <c r="O5" s="1">
        <v>50000000</v>
      </c>
      <c r="P5" s="1">
        <v>7000000</v>
      </c>
      <c r="Q5" s="1">
        <v>9000000</v>
      </c>
      <c r="R5" s="1">
        <v>66000000</v>
      </c>
      <c r="S5" s="1">
        <v>66000000</v>
      </c>
      <c r="T5">
        <v>0</v>
      </c>
      <c r="U5" s="1">
        <v>480000000</v>
      </c>
      <c r="V5" s="1">
        <v>42000000</v>
      </c>
      <c r="W5" s="1">
        <v>90000000</v>
      </c>
      <c r="X5" s="1">
        <v>62000000</v>
      </c>
      <c r="Y5" s="1">
        <v>97000000</v>
      </c>
      <c r="Z5" s="1">
        <v>27000000</v>
      </c>
      <c r="AA5">
        <v>0</v>
      </c>
      <c r="AB5">
        <v>0</v>
      </c>
      <c r="AC5" s="1">
        <v>438000000</v>
      </c>
      <c r="AD5">
        <v>0</v>
      </c>
      <c r="AE5" s="1">
        <v>438000000</v>
      </c>
    </row>
    <row r="6" spans="1:31" x14ac:dyDescent="0.25">
      <c r="A6">
        <v>2016</v>
      </c>
      <c r="B6" s="1">
        <v>4200000000</v>
      </c>
      <c r="C6" s="1">
        <v>2000000000</v>
      </c>
      <c r="D6" s="1">
        <v>1760000000</v>
      </c>
      <c r="E6" s="1">
        <v>246000000</v>
      </c>
      <c r="F6" s="1">
        <v>95000000</v>
      </c>
      <c r="G6" s="1">
        <v>151000000</v>
      </c>
      <c r="H6" s="1">
        <v>2200000000</v>
      </c>
      <c r="I6" s="1">
        <v>1470000000</v>
      </c>
      <c r="J6" s="1">
        <v>325000000</v>
      </c>
      <c r="K6" s="1">
        <v>1140000000</v>
      </c>
      <c r="L6">
        <v>0</v>
      </c>
      <c r="M6" s="1">
        <v>117000000</v>
      </c>
      <c r="N6" s="1">
        <v>618000000</v>
      </c>
      <c r="O6" s="1">
        <v>13000000</v>
      </c>
      <c r="P6" s="1">
        <v>11000000</v>
      </c>
      <c r="Q6">
        <v>0</v>
      </c>
      <c r="R6" s="1">
        <v>72000000</v>
      </c>
      <c r="S6" s="1">
        <v>72000000</v>
      </c>
      <c r="T6">
        <v>0</v>
      </c>
      <c r="U6" s="1">
        <v>544000000</v>
      </c>
      <c r="V6" s="1">
        <v>82000000</v>
      </c>
      <c r="W6" s="1">
        <v>2000000</v>
      </c>
      <c r="X6" s="1">
        <v>77000000</v>
      </c>
      <c r="Y6" s="1">
        <v>17000000</v>
      </c>
      <c r="Z6" s="1">
        <v>14000000</v>
      </c>
      <c r="AA6">
        <v>0</v>
      </c>
      <c r="AB6">
        <v>0</v>
      </c>
      <c r="AC6" s="1">
        <v>462000000</v>
      </c>
      <c r="AD6">
        <v>0</v>
      </c>
      <c r="AE6" s="1">
        <v>462000000</v>
      </c>
    </row>
    <row r="7" spans="1:31" x14ac:dyDescent="0.25">
      <c r="A7" s="6" t="s">
        <v>38</v>
      </c>
      <c r="B7" s="2">
        <f t="shared" ref="B7:AE7" si="0">AVERAGE(B2:B6)</f>
        <v>5772000000</v>
      </c>
      <c r="C7" s="2">
        <f t="shared" si="0"/>
        <v>2770000000</v>
      </c>
      <c r="D7" s="2">
        <f t="shared" si="0"/>
        <v>2456000000</v>
      </c>
      <c r="E7" s="2">
        <f t="shared" si="0"/>
        <v>314400000</v>
      </c>
      <c r="F7" s="2">
        <f t="shared" si="0"/>
        <v>147800000</v>
      </c>
      <c r="G7" s="2">
        <f t="shared" si="0"/>
        <v>166600000</v>
      </c>
      <c r="H7" s="2">
        <f t="shared" si="0"/>
        <v>3002000000</v>
      </c>
      <c r="I7" s="2">
        <f t="shared" si="0"/>
        <v>2146000000</v>
      </c>
      <c r="J7" s="2">
        <f t="shared" si="0"/>
        <v>545800000</v>
      </c>
      <c r="K7" s="2">
        <f t="shared" si="0"/>
        <v>1598000000</v>
      </c>
      <c r="L7" s="2">
        <f t="shared" si="0"/>
        <v>5000000</v>
      </c>
      <c r="M7" s="2">
        <f t="shared" si="0"/>
        <v>76800000</v>
      </c>
      <c r="N7" s="2">
        <f t="shared" si="0"/>
        <v>785600000</v>
      </c>
      <c r="O7" s="2">
        <f t="shared" si="0"/>
        <v>38000000</v>
      </c>
      <c r="P7" s="2">
        <f t="shared" si="0"/>
        <v>8600000</v>
      </c>
      <c r="Q7" s="2">
        <f t="shared" si="0"/>
        <v>1800000</v>
      </c>
      <c r="R7" s="2">
        <f t="shared" si="0"/>
        <v>92400000</v>
      </c>
      <c r="S7" s="2">
        <f t="shared" si="0"/>
        <v>92400000</v>
      </c>
      <c r="T7" s="2">
        <f t="shared" si="0"/>
        <v>0</v>
      </c>
      <c r="U7" s="2">
        <f t="shared" si="0"/>
        <v>713800000</v>
      </c>
      <c r="V7" s="2">
        <f t="shared" si="0"/>
        <v>102200000</v>
      </c>
      <c r="W7" s="2">
        <f t="shared" si="0"/>
        <v>28000000</v>
      </c>
      <c r="X7" s="2">
        <f t="shared" si="0"/>
        <v>103400000</v>
      </c>
      <c r="Y7" s="2">
        <f t="shared" si="0"/>
        <v>64000000</v>
      </c>
      <c r="Z7" s="2">
        <f t="shared" si="0"/>
        <v>40800000</v>
      </c>
      <c r="AA7" s="2">
        <f t="shared" si="0"/>
        <v>0</v>
      </c>
      <c r="AB7" s="2">
        <f t="shared" si="0"/>
        <v>0</v>
      </c>
      <c r="AC7" s="2">
        <f t="shared" si="0"/>
        <v>655600000</v>
      </c>
      <c r="AD7" s="2">
        <f t="shared" si="0"/>
        <v>0</v>
      </c>
      <c r="AE7" s="2">
        <f t="shared" si="0"/>
        <v>655600000</v>
      </c>
    </row>
    <row r="8" spans="1:31" x14ac:dyDescent="0.25">
      <c r="A8" s="6" t="s">
        <v>39</v>
      </c>
      <c r="B8" s="6">
        <f>VAR(B2:B6)</f>
        <v>2.28252E+18</v>
      </c>
      <c r="C8" s="6">
        <f t="shared" ref="C8:AE8" si="1">VAR(C2:C6)</f>
        <v>4.829E+17</v>
      </c>
      <c r="D8" s="6">
        <f t="shared" si="1"/>
        <v>4.0503E+17</v>
      </c>
      <c r="E8" s="6">
        <f t="shared" si="1"/>
        <v>4669300000000000</v>
      </c>
      <c r="F8" s="6">
        <f t="shared" si="1"/>
        <v>2260700000000000</v>
      </c>
      <c r="G8" s="6">
        <f t="shared" si="1"/>
        <v>917300000000000</v>
      </c>
      <c r="H8" s="6">
        <f t="shared" si="1"/>
        <v>6.6842E+17</v>
      </c>
      <c r="I8" s="6">
        <f t="shared" si="1"/>
        <v>3.7483E+17</v>
      </c>
      <c r="J8" s="6">
        <f t="shared" si="1"/>
        <v>4.07217E+16</v>
      </c>
      <c r="K8" s="6">
        <f t="shared" si="1"/>
        <v>1.7192E+17</v>
      </c>
      <c r="L8" s="6">
        <f t="shared" si="1"/>
        <v>125000000000000</v>
      </c>
      <c r="M8" s="6">
        <f t="shared" si="1"/>
        <v>683700000000000</v>
      </c>
      <c r="N8" s="6">
        <f t="shared" si="1"/>
        <v>5.42328E+16</v>
      </c>
      <c r="O8" s="6">
        <f t="shared" si="1"/>
        <v>518500000000000</v>
      </c>
      <c r="P8" s="6">
        <f t="shared" si="1"/>
        <v>2800000000000</v>
      </c>
      <c r="Q8" s="6">
        <f t="shared" si="1"/>
        <v>16200000000000</v>
      </c>
      <c r="R8" s="6">
        <f t="shared" si="1"/>
        <v>471300000000000</v>
      </c>
      <c r="S8" s="6">
        <f t="shared" si="1"/>
        <v>471300000000000</v>
      </c>
      <c r="T8" s="6">
        <f t="shared" si="1"/>
        <v>0</v>
      </c>
      <c r="U8" s="6">
        <f t="shared" si="1"/>
        <v>5.38952E+16</v>
      </c>
      <c r="V8" s="6">
        <f t="shared" si="1"/>
        <v>1688200000000000</v>
      </c>
      <c r="W8" s="6">
        <f t="shared" si="1"/>
        <v>1289500000000000</v>
      </c>
      <c r="X8" s="6">
        <f t="shared" si="1"/>
        <v>7881300000000000</v>
      </c>
      <c r="Y8" s="6">
        <f t="shared" si="1"/>
        <v>2741000000000000</v>
      </c>
      <c r="Z8" s="6">
        <f t="shared" si="1"/>
        <v>1837700000000000</v>
      </c>
      <c r="AA8" s="6">
        <f t="shared" si="1"/>
        <v>0</v>
      </c>
      <c r="AB8" s="6">
        <f t="shared" si="1"/>
        <v>0</v>
      </c>
      <c r="AC8" s="6">
        <f t="shared" si="1"/>
        <v>8.92308E+16</v>
      </c>
      <c r="AD8" s="6">
        <f t="shared" si="1"/>
        <v>0</v>
      </c>
      <c r="AE8" s="6">
        <f t="shared" si="1"/>
        <v>8.92308E+16</v>
      </c>
    </row>
    <row r="9" spans="1:31" x14ac:dyDescent="0.25">
      <c r="A9" s="6" t="s">
        <v>40</v>
      </c>
      <c r="B9" s="6">
        <f>_xlfn.STDEV.P(B2:B6)</f>
        <v>1351301594.7596617</v>
      </c>
      <c r="C9" s="6">
        <f t="shared" ref="C9:AE9" si="2">_xlfn.STDEV.P(C2:C6)</f>
        <v>621546458.44055772</v>
      </c>
      <c r="D9" s="6">
        <f t="shared" si="2"/>
        <v>569231060.29098582</v>
      </c>
      <c r="E9" s="6">
        <f t="shared" si="2"/>
        <v>61118246.04813198</v>
      </c>
      <c r="F9" s="6">
        <f t="shared" si="2"/>
        <v>42527167.787192225</v>
      </c>
      <c r="G9" s="6">
        <f t="shared" si="2"/>
        <v>27089481.35347002</v>
      </c>
      <c r="H9" s="6">
        <f t="shared" si="2"/>
        <v>731256452.96298075</v>
      </c>
      <c r="I9" s="6">
        <f t="shared" si="2"/>
        <v>547598392.98522413</v>
      </c>
      <c r="J9" s="6">
        <f t="shared" si="2"/>
        <v>180491994.28229496</v>
      </c>
      <c r="K9" s="6">
        <f t="shared" si="2"/>
        <v>370858463.5679763</v>
      </c>
      <c r="L9" s="6">
        <f t="shared" si="2"/>
        <v>10000000</v>
      </c>
      <c r="M9" s="6">
        <f t="shared" si="2"/>
        <v>23387175.973169569</v>
      </c>
      <c r="N9" s="6">
        <f t="shared" si="2"/>
        <v>208293638.88510853</v>
      </c>
      <c r="O9" s="6">
        <f t="shared" si="2"/>
        <v>20366639.388961546</v>
      </c>
      <c r="P9" s="6">
        <f t="shared" si="2"/>
        <v>1496662.9547095764</v>
      </c>
      <c r="Q9" s="6">
        <f t="shared" si="2"/>
        <v>3600000</v>
      </c>
      <c r="R9" s="6">
        <f t="shared" si="2"/>
        <v>19417517.864031952</v>
      </c>
      <c r="S9" s="6">
        <f t="shared" si="2"/>
        <v>19417517.864031952</v>
      </c>
      <c r="T9" s="6">
        <f t="shared" si="2"/>
        <v>0</v>
      </c>
      <c r="U9" s="6">
        <f t="shared" si="2"/>
        <v>207644311.26327541</v>
      </c>
      <c r="V9" s="6">
        <f t="shared" si="2"/>
        <v>36749965.986378819</v>
      </c>
      <c r="W9" s="6">
        <f t="shared" si="2"/>
        <v>32118530.476969209</v>
      </c>
      <c r="X9" s="6">
        <f t="shared" si="2"/>
        <v>79404282.000405997</v>
      </c>
      <c r="Y9" s="6">
        <f t="shared" si="2"/>
        <v>46827342.440074474</v>
      </c>
      <c r="Z9" s="6">
        <f t="shared" si="2"/>
        <v>38342665.530711345</v>
      </c>
      <c r="AA9" s="6">
        <f t="shared" si="2"/>
        <v>0</v>
      </c>
      <c r="AB9" s="6">
        <f t="shared" si="2"/>
        <v>0</v>
      </c>
      <c r="AC9" s="6">
        <f t="shared" si="2"/>
        <v>267179041.09416965</v>
      </c>
      <c r="AD9" s="6">
        <f t="shared" si="2"/>
        <v>0</v>
      </c>
      <c r="AE9" s="6">
        <f t="shared" si="2"/>
        <v>267179041.09416965</v>
      </c>
    </row>
    <row r="10" spans="1:31" x14ac:dyDescent="0.25">
      <c r="A10" s="6" t="s">
        <v>53</v>
      </c>
      <c r="B10" s="2">
        <f>MIN(B2:B6)</f>
        <v>4040000000</v>
      </c>
      <c r="C10" s="2">
        <f t="shared" ref="C10:AE10" si="3">MIN(C2:C6)</f>
        <v>2000000000</v>
      </c>
      <c r="D10" s="2">
        <f t="shared" si="3"/>
        <v>1760000000</v>
      </c>
      <c r="E10" s="2">
        <f t="shared" si="3"/>
        <v>246000000</v>
      </c>
      <c r="F10" s="2">
        <f t="shared" si="3"/>
        <v>95000000</v>
      </c>
      <c r="G10" s="2">
        <f t="shared" si="3"/>
        <v>130000000</v>
      </c>
      <c r="H10" s="2">
        <f t="shared" si="3"/>
        <v>2020000000</v>
      </c>
      <c r="I10" s="2">
        <f t="shared" si="3"/>
        <v>1470000000</v>
      </c>
      <c r="J10" s="2">
        <f t="shared" si="3"/>
        <v>325000000</v>
      </c>
      <c r="K10" s="2">
        <f t="shared" si="3"/>
        <v>1140000000</v>
      </c>
      <c r="L10" s="2">
        <f t="shared" si="3"/>
        <v>0</v>
      </c>
      <c r="M10" s="2">
        <f t="shared" si="3"/>
        <v>50000000</v>
      </c>
      <c r="N10" s="2">
        <f t="shared" si="3"/>
        <v>498000000</v>
      </c>
      <c r="O10" s="2">
        <f t="shared" si="3"/>
        <v>13000000</v>
      </c>
      <c r="P10" s="2">
        <f t="shared" si="3"/>
        <v>7000000</v>
      </c>
      <c r="Q10" s="2">
        <f t="shared" si="3"/>
        <v>0</v>
      </c>
      <c r="R10" s="2">
        <f t="shared" si="3"/>
        <v>66000000</v>
      </c>
      <c r="S10" s="2">
        <f t="shared" si="3"/>
        <v>66000000</v>
      </c>
      <c r="T10" s="2">
        <f t="shared" si="3"/>
        <v>0</v>
      </c>
      <c r="U10" s="2">
        <f t="shared" si="3"/>
        <v>480000000</v>
      </c>
      <c r="V10" s="2">
        <f t="shared" si="3"/>
        <v>42000000</v>
      </c>
      <c r="W10" s="2">
        <f t="shared" si="3"/>
        <v>2000000</v>
      </c>
      <c r="X10" s="2">
        <f t="shared" si="3"/>
        <v>41000000</v>
      </c>
      <c r="Y10" s="2">
        <f t="shared" si="3"/>
        <v>15000000</v>
      </c>
      <c r="Z10" s="2">
        <f t="shared" si="3"/>
        <v>14000000</v>
      </c>
      <c r="AA10" s="2">
        <f t="shared" si="3"/>
        <v>0</v>
      </c>
      <c r="AB10" s="2">
        <f t="shared" si="3"/>
        <v>0</v>
      </c>
      <c r="AC10" s="2">
        <f t="shared" si="3"/>
        <v>438000000</v>
      </c>
      <c r="AD10" s="2">
        <f t="shared" si="3"/>
        <v>0</v>
      </c>
      <c r="AE10" s="2">
        <f t="shared" si="3"/>
        <v>438000000</v>
      </c>
    </row>
    <row r="11" spans="1:31" x14ac:dyDescent="0.25">
      <c r="A11" s="6" t="s">
        <v>54</v>
      </c>
      <c r="B11" s="2">
        <f>MAX(B2:B6)</f>
        <v>6980000000</v>
      </c>
      <c r="C11" s="2">
        <f t="shared" ref="C11:AE11" si="4">MAX(C2:C6)</f>
        <v>3340000000</v>
      </c>
      <c r="D11" s="2">
        <f t="shared" si="4"/>
        <v>2950000000</v>
      </c>
      <c r="E11" s="2">
        <f t="shared" si="4"/>
        <v>391000000</v>
      </c>
      <c r="F11" s="2">
        <f t="shared" si="4"/>
        <v>194000000</v>
      </c>
      <c r="G11" s="2">
        <f t="shared" si="4"/>
        <v>199000000</v>
      </c>
      <c r="H11" s="2">
        <f t="shared" si="4"/>
        <v>3640000000</v>
      </c>
      <c r="I11" s="2">
        <f t="shared" si="4"/>
        <v>2750000000</v>
      </c>
      <c r="J11" s="2">
        <f t="shared" si="4"/>
        <v>715000000</v>
      </c>
      <c r="K11" s="2">
        <f t="shared" si="4"/>
        <v>2040000000</v>
      </c>
      <c r="L11" s="2">
        <f t="shared" si="4"/>
        <v>25000000</v>
      </c>
      <c r="M11" s="2">
        <f t="shared" si="4"/>
        <v>117000000</v>
      </c>
      <c r="N11" s="2">
        <f t="shared" si="4"/>
        <v>1070000000</v>
      </c>
      <c r="O11" s="2">
        <f t="shared" si="4"/>
        <v>64000000</v>
      </c>
      <c r="P11" s="2">
        <f t="shared" si="4"/>
        <v>11000000</v>
      </c>
      <c r="Q11" s="2">
        <f t="shared" si="4"/>
        <v>9000000</v>
      </c>
      <c r="R11" s="2">
        <f t="shared" si="4"/>
        <v>113000000</v>
      </c>
      <c r="S11" s="2">
        <f t="shared" si="4"/>
        <v>113000000</v>
      </c>
      <c r="T11" s="2">
        <f t="shared" si="4"/>
        <v>0</v>
      </c>
      <c r="U11" s="2">
        <f t="shared" si="4"/>
        <v>1040000000</v>
      </c>
      <c r="V11" s="2">
        <f t="shared" si="4"/>
        <v>142000000</v>
      </c>
      <c r="W11" s="2">
        <f t="shared" si="4"/>
        <v>90000000</v>
      </c>
      <c r="X11" s="2">
        <f t="shared" si="4"/>
        <v>260000000</v>
      </c>
      <c r="Y11" s="2">
        <f t="shared" si="4"/>
        <v>136000000</v>
      </c>
      <c r="Z11" s="2">
        <f t="shared" si="4"/>
        <v>117000000</v>
      </c>
      <c r="AA11" s="2">
        <f t="shared" si="4"/>
        <v>0</v>
      </c>
      <c r="AB11" s="2">
        <f t="shared" si="4"/>
        <v>0</v>
      </c>
      <c r="AC11" s="2">
        <f t="shared" si="4"/>
        <v>1150000000</v>
      </c>
      <c r="AD11" s="2">
        <f t="shared" si="4"/>
        <v>0</v>
      </c>
      <c r="AE11" s="2">
        <f t="shared" si="4"/>
        <v>1150000000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AllNetIncome</vt:lpstr>
      <vt:lpstr>BMY</vt:lpstr>
      <vt:lpstr>StBMY</vt:lpstr>
      <vt:lpstr>CorBMY</vt:lpstr>
      <vt:lpstr>CAH</vt:lpstr>
      <vt:lpstr>StCAH</vt:lpstr>
      <vt:lpstr>CoCAH</vt:lpstr>
      <vt:lpstr>A</vt:lpstr>
      <vt:lpstr>StA</vt:lpstr>
      <vt:lpstr>CoA</vt:lpstr>
      <vt:lpstr>ABT</vt:lpstr>
      <vt:lpstr>StABT</vt:lpstr>
      <vt:lpstr>CorABT</vt:lpstr>
      <vt:lpstr>BDX</vt:lpstr>
      <vt:lpstr>StBDX</vt:lpstr>
      <vt:lpstr>CoBDX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2017-01-30T18:56:59Z</dcterms:created>
  <dcterms:modified xsi:type="dcterms:W3CDTF">2017-02-27T22:30:06Z</dcterms:modified>
</cp:coreProperties>
</file>