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_515_91_RiskModellingAndAssessment_Exam2\"/>
    </mc:Choice>
  </mc:AlternateContent>
  <bookViews>
    <workbookView xWindow="0" yWindow="0" windowWidth="28800" windowHeight="12360" activeTab="1"/>
  </bookViews>
  <sheets>
    <sheet name="Answer 2 Report" sheetId="1" r:id="rId1"/>
    <sheet name="Answer 2 Examp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I3" i="2"/>
  <c r="J3" i="2"/>
  <c r="K3" i="2"/>
  <c r="H3" i="2"/>
  <c r="H163" i="2"/>
  <c r="H161" i="2" l="1" a="1"/>
  <c r="H161" i="2" l="1"/>
  <c r="I161" i="2"/>
  <c r="J161" i="2"/>
  <c r="K161" i="2"/>
  <c r="H165" i="2"/>
  <c r="J165" i="2"/>
  <c r="I165" i="2"/>
  <c r="K165" i="2"/>
  <c r="D47" i="1" l="1"/>
  <c r="C47" i="1"/>
  <c r="B47" i="1"/>
  <c r="A47" i="1"/>
</calcChain>
</file>

<file path=xl/sharedStrings.xml><?xml version="1.0" encoding="utf-8"?>
<sst xmlns="http://schemas.openxmlformats.org/spreadsheetml/2006/main" count="32" uniqueCount="32">
  <si>
    <t>Answer:</t>
  </si>
  <si>
    <t xml:space="preserve">A copula is defined as a multivariate probability distribution for which the marginal probability distribution of each variable is uniform. They are used to describe the dependence between </t>
  </si>
  <si>
    <t>random variables and are essentially correlation patterns between random variables.</t>
  </si>
  <si>
    <t>We can explain its concept through a simple example of trying to find the correlation between the variation of state home prices for the four states of Arizona, California, Nevada and Florida.</t>
  </si>
  <si>
    <t>The data for the same is taken from the text book example, which gives the quarterly values from 1991 to 2010.</t>
  </si>
  <si>
    <t>year</t>
  </si>
  <si>
    <t>quarter</t>
  </si>
  <si>
    <t>index_nsa AZ</t>
  </si>
  <si>
    <t>index_nsa CA</t>
  </si>
  <si>
    <t>index_nsa NV</t>
  </si>
  <si>
    <t>index_nsa FL</t>
  </si>
  <si>
    <t>Our first step in this case is to calculate the quarterly change for each of the four states over the years.</t>
  </si>
  <si>
    <t>AZ change</t>
  </si>
  <si>
    <t>CA change</t>
  </si>
  <si>
    <t>NV Change</t>
  </si>
  <si>
    <t>FL change</t>
  </si>
  <si>
    <t>Trying to fit a copula using modelrisk gives a best match with the Gumbell Copula which can be seen as follows:</t>
  </si>
  <si>
    <t>The Gumbell copula is:</t>
  </si>
  <si>
    <t>AZ</t>
  </si>
  <si>
    <t>CA</t>
  </si>
  <si>
    <t>NV</t>
  </si>
  <si>
    <t>FL</t>
  </si>
  <si>
    <t>Copulas</t>
  </si>
  <si>
    <t>Parameter</t>
  </si>
  <si>
    <t>Distributions</t>
  </si>
  <si>
    <t>For AZ</t>
  </si>
  <si>
    <t>For CA</t>
  </si>
  <si>
    <t>For NV</t>
  </si>
  <si>
    <t>For FL</t>
  </si>
  <si>
    <t>These can then be used to simulate the data series further and for fitting distributions as seen in the Answer 2 Model Sheet where the last parameter referenced in each distribution is the U value</t>
  </si>
  <si>
    <t>obtained from the copulas.</t>
  </si>
  <si>
    <t>These represent the four copulas of the four distributions and the values themselves are the U values, which captures historic data patterns, for the creation of each of the data series.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</si>
</sst>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13</xdr:col>
      <xdr:colOff>265676</xdr:colOff>
      <xdr:row>42</xdr:row>
      <xdr:rowOff>129445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79FF9-0F98-43F7-B21C-A8CBCFA3B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25650"/>
          <a:ext cx="8190476" cy="5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23</xdr:col>
      <xdr:colOff>303924</xdr:colOff>
      <xdr:row>46</xdr:row>
      <xdr:rowOff>72026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79E326-0F1B-4040-81D8-642923149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8100" y="552450"/>
          <a:ext cx="7009524" cy="79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23</xdr:col>
      <xdr:colOff>303924</xdr:colOff>
      <xdr:row>93</xdr:row>
      <xdr:rowOff>72026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07161D-135E-40DC-BD97-4CFA7198F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8100" y="9207500"/>
          <a:ext cx="7009524" cy="79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97</xdr:row>
      <xdr:rowOff>0</xdr:rowOff>
    </xdr:from>
    <xdr:to>
      <xdr:col>23</xdr:col>
      <xdr:colOff>303924</xdr:colOff>
      <xdr:row>140</xdr:row>
      <xdr:rowOff>72026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A79AAC-B89E-4DB8-9BC2-0763117C7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8100" y="17862550"/>
          <a:ext cx="7009524" cy="79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143</xdr:row>
      <xdr:rowOff>0</xdr:rowOff>
    </xdr:from>
    <xdr:to>
      <xdr:col>23</xdr:col>
      <xdr:colOff>303924</xdr:colOff>
      <xdr:row>186</xdr:row>
      <xdr:rowOff>72026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7384703-B169-4A20-ADFC-1F766FA3C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28100" y="26333450"/>
          <a:ext cx="7009524" cy="7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1"/>
  <sheetViews>
    <sheetView topLeftCell="A40" workbookViewId="0">
      <selection activeCell="I51" sqref="I51"/>
    </sheetView>
  </sheetViews>
  <sheetFormatPr defaultRowHeight="14.5" x14ac:dyDescent="0.35"/>
  <sheetData>
    <row r="1" spans="1:1" x14ac:dyDescent="0.35">
      <c r="A1" s="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6" spans="1:1" x14ac:dyDescent="0.35">
      <c r="A6" t="s">
        <v>3</v>
      </c>
    </row>
    <row r="7" spans="1:1" x14ac:dyDescent="0.35">
      <c r="A7" t="s">
        <v>4</v>
      </c>
    </row>
    <row r="9" spans="1:1" x14ac:dyDescent="0.35">
      <c r="A9" t="s">
        <v>11</v>
      </c>
    </row>
    <row r="10" spans="1:1" x14ac:dyDescent="0.35">
      <c r="A10" t="s">
        <v>16</v>
      </c>
    </row>
    <row r="45" spans="1:4" x14ac:dyDescent="0.35">
      <c r="A45" t="s">
        <v>17</v>
      </c>
    </row>
    <row r="46" spans="1:4" x14ac:dyDescent="0.35">
      <c r="A46" s="3" t="s">
        <v>18</v>
      </c>
      <c r="B46" s="4" t="s">
        <v>19</v>
      </c>
      <c r="C46" s="4" t="s">
        <v>20</v>
      </c>
      <c r="D46" s="5" t="s">
        <v>21</v>
      </c>
    </row>
    <row r="47" spans="1:4" x14ac:dyDescent="0.35">
      <c r="A47" s="6">
        <f ca="1">'Answer 2 Example'!H161</f>
        <v>0.24966392761043696</v>
      </c>
      <c r="B47" s="7">
        <f ca="1">'Answer 2 Example'!I161</f>
        <v>7.5314496883020665E-2</v>
      </c>
      <c r="C47" s="7">
        <f ca="1">'Answer 2 Example'!J161</f>
        <v>0.12378674592143403</v>
      </c>
      <c r="D47" s="8">
        <f ca="1">'Answer 2 Example'!K161</f>
        <v>0.25681168738143478</v>
      </c>
    </row>
    <row r="49" spans="1:1" x14ac:dyDescent="0.35">
      <c r="A49" t="s">
        <v>31</v>
      </c>
    </row>
    <row r="50" spans="1:1" x14ac:dyDescent="0.35">
      <c r="A50" t="s">
        <v>29</v>
      </c>
    </row>
    <row r="51" spans="1:1" x14ac:dyDescent="0.35">
      <c r="A51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65"/>
  <sheetViews>
    <sheetView tabSelected="1" topLeftCell="A157" workbookViewId="0">
      <selection activeCell="H165" sqref="H165:K165"/>
    </sheetView>
  </sheetViews>
  <sheetFormatPr defaultRowHeight="14.5" x14ac:dyDescent="0.35"/>
  <cols>
    <col min="1" max="1" width="8.6328125" customWidth="1"/>
    <col min="2" max="2" width="7.453125" customWidth="1"/>
    <col min="3" max="3" width="12.6328125" customWidth="1"/>
    <col min="4" max="4" width="12.81640625" customWidth="1"/>
    <col min="5" max="5" width="12.7265625" customWidth="1"/>
    <col min="6" max="6" width="11.90625" customWidth="1"/>
    <col min="8" max="8" width="10.90625" customWidth="1"/>
    <col min="9" max="9" width="11.6328125" customWidth="1"/>
    <col min="10" max="10" width="11.81640625" customWidth="1"/>
    <col min="11" max="11" width="9.81640625" customWidth="1"/>
  </cols>
  <sheetData>
    <row r="1" spans="1:13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  <c r="H1" s="2" t="s">
        <v>12</v>
      </c>
      <c r="I1" s="2" t="s">
        <v>13</v>
      </c>
      <c r="J1" s="2" t="s">
        <v>14</v>
      </c>
      <c r="K1" s="2" t="s">
        <v>15</v>
      </c>
    </row>
    <row r="2" spans="1:13" x14ac:dyDescent="0.35">
      <c r="A2" s="1">
        <v>1991</v>
      </c>
      <c r="B2">
        <v>1</v>
      </c>
      <c r="C2">
        <v>100</v>
      </c>
      <c r="D2">
        <v>100</v>
      </c>
      <c r="E2">
        <v>100</v>
      </c>
      <c r="F2">
        <v>100</v>
      </c>
      <c r="M2" t="s">
        <v>25</v>
      </c>
    </row>
    <row r="3" spans="1:13" x14ac:dyDescent="0.35">
      <c r="A3" s="1">
        <v>1991</v>
      </c>
      <c r="B3">
        <v>2</v>
      </c>
      <c r="C3">
        <v>100.13</v>
      </c>
      <c r="D3">
        <v>99.64</v>
      </c>
      <c r="E3">
        <v>101.13</v>
      </c>
      <c r="F3">
        <v>100.55</v>
      </c>
      <c r="H3">
        <f>LN(C3/C2)</f>
        <v>1.2991557316199072E-3</v>
      </c>
      <c r="I3">
        <f t="shared" ref="I3:K18" si="0">LN(D3/D2)</f>
        <v>-3.6064955941117441E-3</v>
      </c>
      <c r="J3">
        <f t="shared" si="0"/>
        <v>1.1236631925987549E-2</v>
      </c>
      <c r="K3">
        <f t="shared" si="0"/>
        <v>5.4849302305697454E-3</v>
      </c>
    </row>
    <row r="4" spans="1:13" x14ac:dyDescent="0.35">
      <c r="A4" s="1">
        <v>1991</v>
      </c>
      <c r="B4">
        <v>3</v>
      </c>
      <c r="C4">
        <v>98.99</v>
      </c>
      <c r="D4">
        <v>99.44</v>
      </c>
      <c r="E4">
        <v>100.93</v>
      </c>
      <c r="F4">
        <v>100.35</v>
      </c>
      <c r="H4">
        <f t="shared" ref="H4:K67" si="1">LN(C4/C3)</f>
        <v>-1.1450506787995378E-2</v>
      </c>
      <c r="I4">
        <f t="shared" si="0"/>
        <v>-2.0092431915239724E-3</v>
      </c>
      <c r="J4">
        <f t="shared" si="0"/>
        <v>-1.9796106633108053E-3</v>
      </c>
      <c r="K4">
        <f t="shared" si="0"/>
        <v>-1.9910409763139805E-3</v>
      </c>
    </row>
    <row r="5" spans="1:13" x14ac:dyDescent="0.35">
      <c r="A5" s="1">
        <v>1991</v>
      </c>
      <c r="B5">
        <v>4</v>
      </c>
      <c r="C5">
        <v>101.88</v>
      </c>
      <c r="D5">
        <v>99.69</v>
      </c>
      <c r="E5">
        <v>102.17</v>
      </c>
      <c r="F5">
        <v>100.91</v>
      </c>
      <c r="H5">
        <f t="shared" si="1"/>
        <v>2.8776815179540297E-2</v>
      </c>
      <c r="I5">
        <f t="shared" si="0"/>
        <v>2.5109238321570173E-3</v>
      </c>
      <c r="J5">
        <f t="shared" si="0"/>
        <v>1.2210885352564153E-2</v>
      </c>
      <c r="K5">
        <f t="shared" si="0"/>
        <v>5.5649552340902844E-3</v>
      </c>
    </row>
    <row r="6" spans="1:13" x14ac:dyDescent="0.35">
      <c r="A6" s="1">
        <v>1992</v>
      </c>
      <c r="B6">
        <v>1</v>
      </c>
      <c r="C6">
        <v>101.82</v>
      </c>
      <c r="D6">
        <v>99.05</v>
      </c>
      <c r="E6">
        <v>103.12</v>
      </c>
      <c r="F6">
        <v>101.33</v>
      </c>
      <c r="H6">
        <f t="shared" si="1"/>
        <v>-5.8910163706631428E-4</v>
      </c>
      <c r="I6">
        <f t="shared" si="0"/>
        <v>-6.4405978900526784E-3</v>
      </c>
      <c r="J6">
        <f t="shared" si="0"/>
        <v>9.2552660275996099E-3</v>
      </c>
      <c r="K6">
        <f t="shared" si="0"/>
        <v>4.1534869837888842E-3</v>
      </c>
    </row>
    <row r="7" spans="1:13" x14ac:dyDescent="0.35">
      <c r="A7" s="1">
        <v>1992</v>
      </c>
      <c r="B7">
        <v>2</v>
      </c>
      <c r="C7">
        <v>101.28</v>
      </c>
      <c r="D7">
        <v>97.97</v>
      </c>
      <c r="E7">
        <v>102.42</v>
      </c>
      <c r="F7">
        <v>101.05</v>
      </c>
      <c r="H7">
        <f t="shared" si="1"/>
        <v>-5.317590078323808E-3</v>
      </c>
      <c r="I7">
        <f t="shared" si="0"/>
        <v>-1.0963463788009026E-2</v>
      </c>
      <c r="J7">
        <f t="shared" si="0"/>
        <v>-6.8113525965277305E-3</v>
      </c>
      <c r="K7">
        <f t="shared" si="0"/>
        <v>-2.7670736105962078E-3</v>
      </c>
    </row>
    <row r="8" spans="1:13" x14ac:dyDescent="0.35">
      <c r="A8" s="1">
        <v>1992</v>
      </c>
      <c r="B8">
        <v>3</v>
      </c>
      <c r="C8">
        <v>102.47</v>
      </c>
      <c r="D8">
        <v>97.72</v>
      </c>
      <c r="E8">
        <v>104.42</v>
      </c>
      <c r="F8">
        <v>102.37</v>
      </c>
      <c r="H8">
        <f t="shared" si="1"/>
        <v>1.1681114415760549E-2</v>
      </c>
      <c r="I8">
        <f t="shared" si="0"/>
        <v>-2.5550629670112353E-3</v>
      </c>
      <c r="J8">
        <f t="shared" si="0"/>
        <v>1.9339221948002069E-2</v>
      </c>
      <c r="K8">
        <f t="shared" si="0"/>
        <v>1.2978257082049412E-2</v>
      </c>
    </row>
    <row r="9" spans="1:13" x14ac:dyDescent="0.35">
      <c r="A9" s="1">
        <v>1992</v>
      </c>
      <c r="B9">
        <v>4</v>
      </c>
      <c r="C9">
        <v>103.62</v>
      </c>
      <c r="D9">
        <v>95.96</v>
      </c>
      <c r="E9">
        <v>104.81</v>
      </c>
      <c r="F9">
        <v>102.82</v>
      </c>
      <c r="H9">
        <f t="shared" si="1"/>
        <v>1.1160288575015779E-2</v>
      </c>
      <c r="I9">
        <f t="shared" si="0"/>
        <v>-1.817480841804597E-2</v>
      </c>
      <c r="J9">
        <f t="shared" si="0"/>
        <v>3.7279591996797522E-3</v>
      </c>
      <c r="K9">
        <f t="shared" si="0"/>
        <v>4.3861856956790542E-3</v>
      </c>
    </row>
    <row r="10" spans="1:13" x14ac:dyDescent="0.35">
      <c r="A10" s="1">
        <v>1993</v>
      </c>
      <c r="B10">
        <v>1</v>
      </c>
      <c r="C10">
        <v>103.86</v>
      </c>
      <c r="D10">
        <v>93.69</v>
      </c>
      <c r="E10">
        <v>104.07</v>
      </c>
      <c r="F10">
        <v>102.6</v>
      </c>
      <c r="H10">
        <f t="shared" si="1"/>
        <v>2.3134770295305702E-3</v>
      </c>
      <c r="I10">
        <f t="shared" si="0"/>
        <v>-2.3939978008396919E-2</v>
      </c>
      <c r="J10">
        <f t="shared" si="0"/>
        <v>-7.0854375323180629E-3</v>
      </c>
      <c r="K10">
        <f t="shared" si="0"/>
        <v>-2.1419538906893906E-3</v>
      </c>
    </row>
    <row r="11" spans="1:13" x14ac:dyDescent="0.35">
      <c r="A11" s="1">
        <v>1993</v>
      </c>
      <c r="B11">
        <v>2</v>
      </c>
      <c r="C11">
        <v>105.16</v>
      </c>
      <c r="D11">
        <v>93.01</v>
      </c>
      <c r="E11">
        <v>106.37</v>
      </c>
      <c r="F11">
        <v>104.01</v>
      </c>
      <c r="H11">
        <f t="shared" si="1"/>
        <v>1.2439161445507448E-2</v>
      </c>
      <c r="I11">
        <f t="shared" si="0"/>
        <v>-7.2844457087212384E-3</v>
      </c>
      <c r="J11">
        <f t="shared" si="0"/>
        <v>2.1859832613805474E-2</v>
      </c>
      <c r="K11">
        <f t="shared" si="0"/>
        <v>1.3649115628372675E-2</v>
      </c>
    </row>
    <row r="12" spans="1:13" x14ac:dyDescent="0.35">
      <c r="A12" s="1">
        <v>1993</v>
      </c>
      <c r="B12">
        <v>3</v>
      </c>
      <c r="C12">
        <v>106.45</v>
      </c>
      <c r="D12">
        <v>91.46</v>
      </c>
      <c r="E12">
        <v>106.41</v>
      </c>
      <c r="F12">
        <v>104.8</v>
      </c>
      <c r="H12">
        <f t="shared" si="1"/>
        <v>1.2192391477808106E-2</v>
      </c>
      <c r="I12">
        <f t="shared" si="0"/>
        <v>-1.6805296024466641E-2</v>
      </c>
      <c r="J12">
        <f t="shared" si="0"/>
        <v>3.7597519006657215E-4</v>
      </c>
      <c r="K12">
        <f t="shared" si="0"/>
        <v>7.5667235219000232E-3</v>
      </c>
    </row>
    <row r="13" spans="1:13" x14ac:dyDescent="0.35">
      <c r="A13" s="1">
        <v>1993</v>
      </c>
      <c r="B13">
        <v>4</v>
      </c>
      <c r="C13">
        <v>108.84</v>
      </c>
      <c r="D13">
        <v>90.36</v>
      </c>
      <c r="E13">
        <v>106.76</v>
      </c>
      <c r="F13">
        <v>105.63</v>
      </c>
      <c r="H13">
        <f t="shared" si="1"/>
        <v>2.2203522575557154E-2</v>
      </c>
      <c r="I13">
        <f t="shared" si="0"/>
        <v>-1.2100026630106548E-2</v>
      </c>
      <c r="J13">
        <f t="shared" si="0"/>
        <v>3.2837670826832322E-3</v>
      </c>
      <c r="K13">
        <f t="shared" si="0"/>
        <v>7.8886499481290173E-3</v>
      </c>
    </row>
    <row r="14" spans="1:13" x14ac:dyDescent="0.35">
      <c r="A14" s="1">
        <v>1994</v>
      </c>
      <c r="B14">
        <v>1</v>
      </c>
      <c r="C14">
        <v>109.58</v>
      </c>
      <c r="D14">
        <v>88.82</v>
      </c>
      <c r="E14">
        <v>107.72</v>
      </c>
      <c r="F14">
        <v>106.12</v>
      </c>
      <c r="H14">
        <f t="shared" si="1"/>
        <v>6.77596219522406E-3</v>
      </c>
      <c r="I14">
        <f t="shared" si="0"/>
        <v>-1.7189841735846367E-2</v>
      </c>
      <c r="J14">
        <f t="shared" si="0"/>
        <v>8.9519434070747042E-3</v>
      </c>
      <c r="K14">
        <f t="shared" si="0"/>
        <v>4.6281074344682385E-3</v>
      </c>
    </row>
    <row r="15" spans="1:13" x14ac:dyDescent="0.35">
      <c r="A15" s="1">
        <v>1994</v>
      </c>
      <c r="B15">
        <v>2</v>
      </c>
      <c r="C15">
        <v>112.27</v>
      </c>
      <c r="D15">
        <v>88.55</v>
      </c>
      <c r="E15">
        <v>109.52</v>
      </c>
      <c r="F15">
        <v>106.79</v>
      </c>
      <c r="H15">
        <f t="shared" si="1"/>
        <v>2.4251808360418379E-2</v>
      </c>
      <c r="I15">
        <f t="shared" si="0"/>
        <v>-3.0444856351135694E-3</v>
      </c>
      <c r="J15">
        <f t="shared" si="0"/>
        <v>1.6571913036795161E-2</v>
      </c>
      <c r="K15">
        <f t="shared" si="0"/>
        <v>6.2937599139150178E-3</v>
      </c>
    </row>
    <row r="16" spans="1:13" x14ac:dyDescent="0.35">
      <c r="A16" s="1">
        <v>1994</v>
      </c>
      <c r="B16">
        <v>3</v>
      </c>
      <c r="C16">
        <v>113.68</v>
      </c>
      <c r="D16">
        <v>88.36</v>
      </c>
      <c r="E16">
        <v>110.63</v>
      </c>
      <c r="F16">
        <v>108.1</v>
      </c>
      <c r="H16">
        <f t="shared" si="1"/>
        <v>1.2480799318157284E-2</v>
      </c>
      <c r="I16">
        <f t="shared" si="0"/>
        <v>-2.147985676926094E-3</v>
      </c>
      <c r="J16">
        <f t="shared" si="0"/>
        <v>1.0084119066626008E-2</v>
      </c>
      <c r="K16">
        <f t="shared" si="0"/>
        <v>1.2192435461708589E-2</v>
      </c>
    </row>
    <row r="17" spans="1:11" x14ac:dyDescent="0.35">
      <c r="A17" s="1">
        <v>1994</v>
      </c>
      <c r="B17">
        <v>4</v>
      </c>
      <c r="C17">
        <v>116.01</v>
      </c>
      <c r="D17">
        <v>86.91</v>
      </c>
      <c r="E17">
        <v>110.8</v>
      </c>
      <c r="F17">
        <v>108.57</v>
      </c>
      <c r="H17">
        <f t="shared" si="1"/>
        <v>2.0288910498470258E-2</v>
      </c>
      <c r="I17">
        <f t="shared" si="0"/>
        <v>-1.6546278102547711E-2</v>
      </c>
      <c r="J17">
        <f t="shared" si="0"/>
        <v>1.5354742663639485E-3</v>
      </c>
      <c r="K17">
        <f t="shared" si="0"/>
        <v>4.3384015985981411E-3</v>
      </c>
    </row>
    <row r="18" spans="1:11" x14ac:dyDescent="0.35">
      <c r="A18" s="1">
        <v>1995</v>
      </c>
      <c r="B18">
        <v>1</v>
      </c>
      <c r="C18">
        <v>116.9</v>
      </c>
      <c r="D18">
        <v>86.17</v>
      </c>
      <c r="E18">
        <v>110.4</v>
      </c>
      <c r="F18">
        <v>108.91</v>
      </c>
      <c r="H18">
        <f t="shared" si="1"/>
        <v>7.6424741907072727E-3</v>
      </c>
      <c r="I18">
        <f t="shared" si="0"/>
        <v>-8.5510111976932496E-3</v>
      </c>
      <c r="J18">
        <f t="shared" si="0"/>
        <v>-3.6166404701884389E-3</v>
      </c>
      <c r="K18">
        <f t="shared" si="0"/>
        <v>3.1267268438343698E-3</v>
      </c>
    </row>
    <row r="19" spans="1:11" x14ac:dyDescent="0.35">
      <c r="A19" s="1">
        <v>1995</v>
      </c>
      <c r="B19">
        <v>2</v>
      </c>
      <c r="C19">
        <v>118.05</v>
      </c>
      <c r="D19">
        <v>85.99</v>
      </c>
      <c r="E19">
        <v>113.74</v>
      </c>
      <c r="F19">
        <v>109.12</v>
      </c>
      <c r="H19">
        <f t="shared" si="1"/>
        <v>9.7893950534991871E-3</v>
      </c>
      <c r="I19">
        <f t="shared" si="1"/>
        <v>-2.0910788288703544E-3</v>
      </c>
      <c r="J19">
        <f t="shared" si="1"/>
        <v>2.9805008035658519E-2</v>
      </c>
      <c r="K19">
        <f t="shared" si="1"/>
        <v>1.9263410075568731E-3</v>
      </c>
    </row>
    <row r="20" spans="1:11" x14ac:dyDescent="0.35">
      <c r="A20" s="1">
        <v>1995</v>
      </c>
      <c r="B20">
        <v>3</v>
      </c>
      <c r="C20">
        <v>120.42</v>
      </c>
      <c r="D20">
        <v>86.15</v>
      </c>
      <c r="E20">
        <v>114.14</v>
      </c>
      <c r="F20">
        <v>110.55</v>
      </c>
      <c r="H20">
        <f t="shared" si="1"/>
        <v>1.9877368504779967E-2</v>
      </c>
      <c r="I20">
        <f t="shared" si="1"/>
        <v>1.8589525511336963E-3</v>
      </c>
      <c r="J20">
        <f t="shared" si="1"/>
        <v>3.5106232299084088E-3</v>
      </c>
      <c r="K20">
        <f t="shared" si="1"/>
        <v>1.3019713208303184E-2</v>
      </c>
    </row>
    <row r="21" spans="1:11" x14ac:dyDescent="0.35">
      <c r="A21" s="1">
        <v>1995</v>
      </c>
      <c r="B21">
        <v>4</v>
      </c>
      <c r="C21">
        <v>121.11</v>
      </c>
      <c r="D21">
        <v>85.05</v>
      </c>
      <c r="E21">
        <v>113.94</v>
      </c>
      <c r="F21">
        <v>110.52</v>
      </c>
      <c r="H21">
        <f t="shared" si="1"/>
        <v>5.7135914966574422E-3</v>
      </c>
      <c r="I21">
        <f t="shared" si="1"/>
        <v>-1.2850644132067931E-2</v>
      </c>
      <c r="J21">
        <f t="shared" si="1"/>
        <v>-1.75377105631254E-3</v>
      </c>
      <c r="K21">
        <f t="shared" si="1"/>
        <v>-2.7140724823955769E-4</v>
      </c>
    </row>
    <row r="22" spans="1:11" x14ac:dyDescent="0.35">
      <c r="A22" s="1">
        <v>1996</v>
      </c>
      <c r="B22">
        <v>1</v>
      </c>
      <c r="C22">
        <v>122.59</v>
      </c>
      <c r="D22">
        <v>85.01</v>
      </c>
      <c r="E22">
        <v>114.38</v>
      </c>
      <c r="F22">
        <v>110.99</v>
      </c>
      <c r="H22">
        <f t="shared" si="1"/>
        <v>1.2146230573943782E-2</v>
      </c>
      <c r="I22">
        <f t="shared" si="1"/>
        <v>-4.7042221260322026E-4</v>
      </c>
      <c r="J22">
        <f t="shared" si="1"/>
        <v>3.854244434920552E-3</v>
      </c>
      <c r="K22">
        <f t="shared" si="1"/>
        <v>4.2436071086722369E-3</v>
      </c>
    </row>
    <row r="23" spans="1:11" x14ac:dyDescent="0.35">
      <c r="A23" s="1">
        <v>1996</v>
      </c>
      <c r="B23">
        <v>2</v>
      </c>
      <c r="C23">
        <v>124.34</v>
      </c>
      <c r="D23">
        <v>85.14</v>
      </c>
      <c r="E23">
        <v>115.74</v>
      </c>
      <c r="F23">
        <v>112.04</v>
      </c>
      <c r="H23">
        <f t="shared" si="1"/>
        <v>1.4174294734288615E-2</v>
      </c>
      <c r="I23">
        <f t="shared" si="1"/>
        <v>1.5280637707388478E-3</v>
      </c>
      <c r="J23">
        <f t="shared" si="1"/>
        <v>1.1820057658522473E-2</v>
      </c>
      <c r="K23">
        <f t="shared" si="1"/>
        <v>9.4158432280197091E-3</v>
      </c>
    </row>
    <row r="24" spans="1:11" x14ac:dyDescent="0.35">
      <c r="A24" s="1">
        <v>1996</v>
      </c>
      <c r="B24">
        <v>3</v>
      </c>
      <c r="C24">
        <v>125.55</v>
      </c>
      <c r="D24">
        <v>85.4</v>
      </c>
      <c r="E24">
        <v>116.21</v>
      </c>
      <c r="F24">
        <v>112.77</v>
      </c>
      <c r="H24">
        <f t="shared" si="1"/>
        <v>9.6843367624025734E-3</v>
      </c>
      <c r="I24">
        <f t="shared" si="1"/>
        <v>3.0491403945180203E-3</v>
      </c>
      <c r="J24">
        <f t="shared" si="1"/>
        <v>4.0526030890895483E-3</v>
      </c>
      <c r="K24">
        <f t="shared" si="1"/>
        <v>6.4943958522883727E-3</v>
      </c>
    </row>
    <row r="25" spans="1:11" x14ac:dyDescent="0.35">
      <c r="A25" s="1">
        <v>1996</v>
      </c>
      <c r="B25">
        <v>4</v>
      </c>
      <c r="C25">
        <v>125.76</v>
      </c>
      <c r="D25">
        <v>85.21</v>
      </c>
      <c r="E25">
        <v>116.01</v>
      </c>
      <c r="F25">
        <v>112.51</v>
      </c>
      <c r="H25">
        <f t="shared" si="1"/>
        <v>1.6712430773025526E-3</v>
      </c>
      <c r="I25">
        <f t="shared" si="1"/>
        <v>-2.2273029546597293E-3</v>
      </c>
      <c r="J25">
        <f t="shared" si="1"/>
        <v>-1.7225049474667864E-3</v>
      </c>
      <c r="K25">
        <f t="shared" si="1"/>
        <v>-2.3082396612157273E-3</v>
      </c>
    </row>
    <row r="26" spans="1:11" x14ac:dyDescent="0.35">
      <c r="A26" s="1">
        <v>1997</v>
      </c>
      <c r="B26">
        <v>1</v>
      </c>
      <c r="C26">
        <v>126.71</v>
      </c>
      <c r="D26">
        <v>84.7</v>
      </c>
      <c r="E26">
        <v>116.35</v>
      </c>
      <c r="F26">
        <v>113.85</v>
      </c>
      <c r="H26">
        <f t="shared" si="1"/>
        <v>7.5256821299203251E-3</v>
      </c>
      <c r="I26">
        <f t="shared" si="1"/>
        <v>-6.0031961818558114E-3</v>
      </c>
      <c r="J26">
        <f t="shared" si="1"/>
        <v>2.9264954609853062E-3</v>
      </c>
      <c r="K26">
        <f t="shared" si="1"/>
        <v>1.1839685926768019E-2</v>
      </c>
    </row>
    <row r="27" spans="1:11" x14ac:dyDescent="0.35">
      <c r="A27" s="1">
        <v>1997</v>
      </c>
      <c r="B27">
        <v>2</v>
      </c>
      <c r="C27">
        <v>128.78</v>
      </c>
      <c r="D27">
        <v>86.8</v>
      </c>
      <c r="E27">
        <v>117.76</v>
      </c>
      <c r="F27">
        <v>114.17</v>
      </c>
      <c r="H27">
        <f t="shared" si="1"/>
        <v>1.6204511299220507E-2</v>
      </c>
      <c r="I27">
        <f t="shared" si="1"/>
        <v>2.4491020008295696E-2</v>
      </c>
      <c r="J27">
        <f t="shared" si="1"/>
        <v>1.2045765232265495E-2</v>
      </c>
      <c r="K27">
        <f t="shared" si="1"/>
        <v>2.8067731784871919E-3</v>
      </c>
    </row>
    <row r="28" spans="1:11" x14ac:dyDescent="0.35">
      <c r="A28" s="1">
        <v>1997</v>
      </c>
      <c r="B28">
        <v>3</v>
      </c>
      <c r="C28">
        <v>129.91</v>
      </c>
      <c r="D28">
        <v>87.94</v>
      </c>
      <c r="E28">
        <v>119.37</v>
      </c>
      <c r="F28">
        <v>115</v>
      </c>
      <c r="H28">
        <f t="shared" si="1"/>
        <v>8.736380897604059E-3</v>
      </c>
      <c r="I28">
        <f t="shared" si="1"/>
        <v>1.3048142086359557E-2</v>
      </c>
      <c r="J28">
        <f t="shared" si="1"/>
        <v>1.3579258126380854E-2</v>
      </c>
      <c r="K28">
        <f t="shared" si="1"/>
        <v>7.2435626750142505E-3</v>
      </c>
    </row>
    <row r="29" spans="1:11" x14ac:dyDescent="0.35">
      <c r="A29" s="1">
        <v>1997</v>
      </c>
      <c r="B29">
        <v>4</v>
      </c>
      <c r="C29">
        <v>130.47999999999999</v>
      </c>
      <c r="D29">
        <v>88.75</v>
      </c>
      <c r="E29">
        <v>118.18</v>
      </c>
      <c r="F29">
        <v>115.89</v>
      </c>
      <c r="H29">
        <f t="shared" si="1"/>
        <v>4.3780553051168307E-3</v>
      </c>
      <c r="I29">
        <f t="shared" si="1"/>
        <v>9.1686646028611048E-3</v>
      </c>
      <c r="J29">
        <f t="shared" si="1"/>
        <v>-1.001902718941842E-2</v>
      </c>
      <c r="K29">
        <f t="shared" si="1"/>
        <v>7.7093369830496467E-3</v>
      </c>
    </row>
    <row r="30" spans="1:11" x14ac:dyDescent="0.35">
      <c r="A30" s="1">
        <v>1998</v>
      </c>
      <c r="B30">
        <v>1</v>
      </c>
      <c r="C30">
        <v>131.74</v>
      </c>
      <c r="D30">
        <v>90.74</v>
      </c>
      <c r="E30">
        <v>116.79</v>
      </c>
      <c r="F30">
        <v>117.65</v>
      </c>
      <c r="H30">
        <f t="shared" si="1"/>
        <v>9.6103248997886984E-3</v>
      </c>
      <c r="I30">
        <f t="shared" si="1"/>
        <v>2.2174845880292528E-2</v>
      </c>
      <c r="J30">
        <f t="shared" si="1"/>
        <v>-1.183143562705447E-2</v>
      </c>
      <c r="K30">
        <f t="shared" si="1"/>
        <v>1.5072649827071823E-2</v>
      </c>
    </row>
    <row r="31" spans="1:11" x14ac:dyDescent="0.35">
      <c r="A31" s="1">
        <v>1998</v>
      </c>
      <c r="B31">
        <v>2</v>
      </c>
      <c r="C31">
        <v>134.93</v>
      </c>
      <c r="D31">
        <v>94.17</v>
      </c>
      <c r="E31">
        <v>119.13</v>
      </c>
      <c r="F31">
        <v>118.95</v>
      </c>
      <c r="H31">
        <f t="shared" si="1"/>
        <v>2.3925842230149097E-2</v>
      </c>
      <c r="I31">
        <f t="shared" si="1"/>
        <v>3.7103385286154054E-2</v>
      </c>
      <c r="J31">
        <f t="shared" si="1"/>
        <v>1.9837883520795602E-2</v>
      </c>
      <c r="K31">
        <f t="shared" si="1"/>
        <v>1.0989121575595165E-2</v>
      </c>
    </row>
    <row r="32" spans="1:11" x14ac:dyDescent="0.35">
      <c r="A32" s="1">
        <v>1998</v>
      </c>
      <c r="B32">
        <v>3</v>
      </c>
      <c r="C32">
        <v>136.93</v>
      </c>
      <c r="D32">
        <v>96.16</v>
      </c>
      <c r="E32">
        <v>119.86</v>
      </c>
      <c r="F32">
        <v>120.44</v>
      </c>
      <c r="H32">
        <f t="shared" si="1"/>
        <v>1.4713720901446353E-2</v>
      </c>
      <c r="I32">
        <f t="shared" si="1"/>
        <v>2.0911811264925566E-2</v>
      </c>
      <c r="J32">
        <f t="shared" si="1"/>
        <v>6.1090612187694304E-3</v>
      </c>
      <c r="K32">
        <f t="shared" si="1"/>
        <v>1.244846686456625E-2</v>
      </c>
    </row>
    <row r="33" spans="1:11" x14ac:dyDescent="0.35">
      <c r="A33" s="1">
        <v>1998</v>
      </c>
      <c r="B33">
        <v>4</v>
      </c>
      <c r="C33">
        <v>137.81</v>
      </c>
      <c r="D33">
        <v>97.74</v>
      </c>
      <c r="E33">
        <v>120.47</v>
      </c>
      <c r="F33">
        <v>121.25</v>
      </c>
      <c r="H33">
        <f t="shared" si="1"/>
        <v>6.4060785429110936E-3</v>
      </c>
      <c r="I33">
        <f t="shared" si="1"/>
        <v>1.6297421055111189E-2</v>
      </c>
      <c r="J33">
        <f t="shared" si="1"/>
        <v>5.0763642487222224E-3</v>
      </c>
      <c r="K33">
        <f t="shared" si="1"/>
        <v>6.7028262040596011E-3</v>
      </c>
    </row>
    <row r="34" spans="1:11" x14ac:dyDescent="0.35">
      <c r="A34" s="1">
        <v>1999</v>
      </c>
      <c r="B34">
        <v>1</v>
      </c>
      <c r="C34">
        <v>139.91</v>
      </c>
      <c r="D34">
        <v>100.11</v>
      </c>
      <c r="E34">
        <v>121.06</v>
      </c>
      <c r="F34">
        <v>123.17</v>
      </c>
      <c r="H34">
        <f t="shared" si="1"/>
        <v>1.5123433858140897E-2</v>
      </c>
      <c r="I34">
        <f t="shared" si="1"/>
        <v>2.3958689589383565E-2</v>
      </c>
      <c r="J34">
        <f t="shared" si="1"/>
        <v>4.8855311847797404E-3</v>
      </c>
      <c r="K34">
        <f t="shared" si="1"/>
        <v>1.5710985135800434E-2</v>
      </c>
    </row>
    <row r="35" spans="1:11" x14ac:dyDescent="0.35">
      <c r="A35" s="1">
        <v>1999</v>
      </c>
      <c r="B35">
        <v>2</v>
      </c>
      <c r="C35">
        <v>142.49</v>
      </c>
      <c r="D35">
        <v>103.35</v>
      </c>
      <c r="E35">
        <v>121.73</v>
      </c>
      <c r="F35">
        <v>125.26</v>
      </c>
      <c r="H35">
        <f t="shared" si="1"/>
        <v>1.8272463062502901E-2</v>
      </c>
      <c r="I35">
        <f t="shared" si="1"/>
        <v>3.1851704696384993E-2</v>
      </c>
      <c r="J35">
        <f t="shared" si="1"/>
        <v>5.5191869579638408E-3</v>
      </c>
      <c r="K35">
        <f t="shared" si="1"/>
        <v>1.6826062143873964E-2</v>
      </c>
    </row>
    <row r="36" spans="1:11" x14ac:dyDescent="0.35">
      <c r="A36" s="1">
        <v>1999</v>
      </c>
      <c r="B36">
        <v>3</v>
      </c>
      <c r="C36">
        <v>144.83000000000001</v>
      </c>
      <c r="D36">
        <v>105.58</v>
      </c>
      <c r="E36">
        <v>123.46</v>
      </c>
      <c r="F36">
        <v>126.79</v>
      </c>
      <c r="H36">
        <f t="shared" si="1"/>
        <v>1.6288819005067477E-2</v>
      </c>
      <c r="I36">
        <f t="shared" si="1"/>
        <v>2.1347673267692869E-2</v>
      </c>
      <c r="J36">
        <f t="shared" si="1"/>
        <v>1.4111739544244856E-2</v>
      </c>
      <c r="K36">
        <f t="shared" si="1"/>
        <v>1.2140597442589921E-2</v>
      </c>
    </row>
    <row r="37" spans="1:11" x14ac:dyDescent="0.35">
      <c r="A37" s="1">
        <v>1999</v>
      </c>
      <c r="B37">
        <v>4</v>
      </c>
      <c r="C37">
        <v>146.27000000000001</v>
      </c>
      <c r="D37">
        <v>107.8</v>
      </c>
      <c r="E37">
        <v>124.42</v>
      </c>
      <c r="F37">
        <v>128.69999999999999</v>
      </c>
      <c r="H37">
        <f t="shared" si="1"/>
        <v>9.8935880862318862E-3</v>
      </c>
      <c r="I37">
        <f t="shared" si="1"/>
        <v>2.0808699079426618E-2</v>
      </c>
      <c r="J37">
        <f t="shared" si="1"/>
        <v>7.7457221211239746E-3</v>
      </c>
      <c r="K37">
        <f t="shared" si="1"/>
        <v>1.4951940062224197E-2</v>
      </c>
    </row>
    <row r="38" spans="1:11" x14ac:dyDescent="0.35">
      <c r="A38" s="1">
        <v>2000</v>
      </c>
      <c r="B38">
        <v>1</v>
      </c>
      <c r="C38">
        <v>148.66999999999999</v>
      </c>
      <c r="D38">
        <v>111.06</v>
      </c>
      <c r="E38">
        <v>124.45</v>
      </c>
      <c r="F38">
        <v>131.35</v>
      </c>
      <c r="H38">
        <f t="shared" si="1"/>
        <v>1.6274855726262281E-2</v>
      </c>
      <c r="I38">
        <f t="shared" si="1"/>
        <v>2.97929373385643E-2</v>
      </c>
      <c r="J38">
        <f t="shared" si="1"/>
        <v>2.4108972672720741E-4</v>
      </c>
      <c r="K38">
        <f t="shared" si="1"/>
        <v>2.038140152946788E-2</v>
      </c>
    </row>
    <row r="39" spans="1:11" x14ac:dyDescent="0.35">
      <c r="A39" s="1">
        <v>2000</v>
      </c>
      <c r="B39">
        <v>2</v>
      </c>
      <c r="C39">
        <v>151.11000000000001</v>
      </c>
      <c r="D39">
        <v>115.25</v>
      </c>
      <c r="E39">
        <v>126.64</v>
      </c>
      <c r="F39">
        <v>133.81</v>
      </c>
      <c r="H39">
        <f t="shared" si="1"/>
        <v>1.6278963800409593E-2</v>
      </c>
      <c r="I39">
        <f t="shared" si="1"/>
        <v>3.7033086063296805E-2</v>
      </c>
      <c r="J39">
        <f t="shared" si="1"/>
        <v>1.7444386759155609E-2</v>
      </c>
      <c r="K39">
        <f t="shared" si="1"/>
        <v>1.8555367185348701E-2</v>
      </c>
    </row>
    <row r="40" spans="1:11" x14ac:dyDescent="0.35">
      <c r="A40" s="1">
        <v>2000</v>
      </c>
      <c r="B40">
        <v>3</v>
      </c>
      <c r="C40">
        <v>152.43</v>
      </c>
      <c r="D40">
        <v>119.02</v>
      </c>
      <c r="E40">
        <v>127.05</v>
      </c>
      <c r="F40">
        <v>136.72</v>
      </c>
      <c r="H40">
        <f t="shared" si="1"/>
        <v>8.6974258480812666E-3</v>
      </c>
      <c r="I40">
        <f t="shared" si="1"/>
        <v>3.2187864339948087E-2</v>
      </c>
      <c r="J40">
        <f t="shared" si="1"/>
        <v>3.2322941934163755E-3</v>
      </c>
      <c r="K40">
        <f t="shared" si="1"/>
        <v>2.1514155490437982E-2</v>
      </c>
    </row>
    <row r="41" spans="1:11" x14ac:dyDescent="0.35">
      <c r="A41" s="1">
        <v>2000</v>
      </c>
      <c r="B41">
        <v>4</v>
      </c>
      <c r="C41">
        <v>154.80000000000001</v>
      </c>
      <c r="D41">
        <v>122.72</v>
      </c>
      <c r="E41">
        <v>128.79</v>
      </c>
      <c r="F41">
        <v>139.56</v>
      </c>
      <c r="H41">
        <f t="shared" si="1"/>
        <v>1.542848688187662E-2</v>
      </c>
      <c r="I41">
        <f t="shared" si="1"/>
        <v>3.0613791402240118E-2</v>
      </c>
      <c r="J41">
        <f t="shared" si="1"/>
        <v>1.3602461138405736E-2</v>
      </c>
      <c r="K41">
        <f t="shared" si="1"/>
        <v>2.0559577511237919E-2</v>
      </c>
    </row>
    <row r="42" spans="1:11" x14ac:dyDescent="0.35">
      <c r="A42" s="1">
        <v>2001</v>
      </c>
      <c r="B42">
        <v>1</v>
      </c>
      <c r="C42">
        <v>156.99</v>
      </c>
      <c r="D42">
        <v>126.96</v>
      </c>
      <c r="E42">
        <v>131.44</v>
      </c>
      <c r="F42">
        <v>143.06</v>
      </c>
      <c r="H42">
        <f t="shared" si="1"/>
        <v>1.4048147896599377E-2</v>
      </c>
      <c r="I42">
        <f t="shared" si="1"/>
        <v>3.3966738599207638E-2</v>
      </c>
      <c r="J42">
        <f t="shared" si="1"/>
        <v>2.0367302824433733E-2</v>
      </c>
      <c r="K42">
        <f t="shared" si="1"/>
        <v>2.4769506361664379E-2</v>
      </c>
    </row>
    <row r="43" spans="1:11" x14ac:dyDescent="0.35">
      <c r="A43" s="1">
        <v>2001</v>
      </c>
      <c r="B43">
        <v>2</v>
      </c>
      <c r="C43">
        <v>160.25</v>
      </c>
      <c r="D43">
        <v>131.47</v>
      </c>
      <c r="E43">
        <v>134.6</v>
      </c>
      <c r="F43">
        <v>147.05000000000001</v>
      </c>
      <c r="H43">
        <f t="shared" si="1"/>
        <v>2.0552986748553312E-2</v>
      </c>
      <c r="I43">
        <f t="shared" si="1"/>
        <v>3.4906612490359215E-2</v>
      </c>
      <c r="J43">
        <f t="shared" si="1"/>
        <v>2.3756943481614733E-2</v>
      </c>
      <c r="K43">
        <f t="shared" si="1"/>
        <v>2.7508542319766235E-2</v>
      </c>
    </row>
    <row r="44" spans="1:11" x14ac:dyDescent="0.35">
      <c r="A44" s="1">
        <v>2001</v>
      </c>
      <c r="B44">
        <v>3</v>
      </c>
      <c r="C44">
        <v>162.04</v>
      </c>
      <c r="D44">
        <v>134.38999999999999</v>
      </c>
      <c r="E44">
        <v>136.88</v>
      </c>
      <c r="F44">
        <v>151.4</v>
      </c>
      <c r="H44">
        <f t="shared" si="1"/>
        <v>1.1108122533710371E-2</v>
      </c>
      <c r="I44">
        <f t="shared" si="1"/>
        <v>2.1967331850459879E-2</v>
      </c>
      <c r="J44">
        <f t="shared" si="1"/>
        <v>1.6797212373310548E-2</v>
      </c>
      <c r="K44">
        <f t="shared" si="1"/>
        <v>2.9152676003344362E-2</v>
      </c>
    </row>
    <row r="45" spans="1:11" x14ac:dyDescent="0.35">
      <c r="A45" s="1">
        <v>2001</v>
      </c>
      <c r="B45">
        <v>4</v>
      </c>
      <c r="C45">
        <v>164.87</v>
      </c>
      <c r="D45">
        <v>136.9</v>
      </c>
      <c r="E45">
        <v>138.81</v>
      </c>
      <c r="F45">
        <v>155.04</v>
      </c>
      <c r="H45">
        <f t="shared" si="1"/>
        <v>1.7314066238597374E-2</v>
      </c>
      <c r="I45">
        <f t="shared" si="1"/>
        <v>1.8504711735430456E-2</v>
      </c>
      <c r="J45">
        <f t="shared" si="1"/>
        <v>1.4001462003080025E-2</v>
      </c>
      <c r="K45">
        <f t="shared" si="1"/>
        <v>2.3757807139107631E-2</v>
      </c>
    </row>
    <row r="46" spans="1:11" x14ac:dyDescent="0.35">
      <c r="A46" s="1">
        <v>2002</v>
      </c>
      <c r="B46">
        <v>1</v>
      </c>
      <c r="C46">
        <v>165.96</v>
      </c>
      <c r="D46">
        <v>141.38999999999999</v>
      </c>
      <c r="E46">
        <v>140.66999999999999</v>
      </c>
      <c r="F46">
        <v>158.63999999999999</v>
      </c>
      <c r="H46">
        <f t="shared" si="1"/>
        <v>6.5895108915799937E-3</v>
      </c>
      <c r="I46">
        <f t="shared" si="1"/>
        <v>3.2271297309345741E-2</v>
      </c>
      <c r="J46">
        <f t="shared" si="1"/>
        <v>1.3310630182586589E-2</v>
      </c>
      <c r="K46">
        <f t="shared" si="1"/>
        <v>2.295433606908448E-2</v>
      </c>
    </row>
    <row r="47" spans="1:11" x14ac:dyDescent="0.35">
      <c r="A47" s="1">
        <v>2002</v>
      </c>
      <c r="B47">
        <v>2</v>
      </c>
      <c r="C47">
        <v>169.37</v>
      </c>
      <c r="D47">
        <v>148.53</v>
      </c>
      <c r="E47">
        <v>143.72</v>
      </c>
      <c r="F47">
        <v>163.86</v>
      </c>
      <c r="H47">
        <f t="shared" si="1"/>
        <v>2.0338875438362637E-2</v>
      </c>
      <c r="I47">
        <f t="shared" si="1"/>
        <v>4.9264928437692292E-2</v>
      </c>
      <c r="J47">
        <f t="shared" si="1"/>
        <v>2.1450240475713533E-2</v>
      </c>
      <c r="K47">
        <f t="shared" si="1"/>
        <v>3.2374920502128202E-2</v>
      </c>
    </row>
    <row r="48" spans="1:11" x14ac:dyDescent="0.35">
      <c r="A48" s="1">
        <v>2002</v>
      </c>
      <c r="B48">
        <v>3</v>
      </c>
      <c r="C48">
        <v>171.93</v>
      </c>
      <c r="D48">
        <v>155.57</v>
      </c>
      <c r="E48">
        <v>147.82</v>
      </c>
      <c r="F48">
        <v>168.47</v>
      </c>
      <c r="H48">
        <f t="shared" si="1"/>
        <v>1.5001746328725869E-2</v>
      </c>
      <c r="I48">
        <f t="shared" si="1"/>
        <v>4.6308833057588719E-2</v>
      </c>
      <c r="J48">
        <f t="shared" si="1"/>
        <v>2.8128355111422698E-2</v>
      </c>
      <c r="K48">
        <f t="shared" si="1"/>
        <v>2.7745287684443946E-2</v>
      </c>
    </row>
    <row r="49" spans="1:13" x14ac:dyDescent="0.35">
      <c r="A49" s="1">
        <v>2002</v>
      </c>
      <c r="B49">
        <v>4</v>
      </c>
      <c r="C49">
        <v>175.54</v>
      </c>
      <c r="D49">
        <v>160.19</v>
      </c>
      <c r="E49">
        <v>150.38</v>
      </c>
      <c r="F49">
        <v>173.25</v>
      </c>
      <c r="H49">
        <f t="shared" si="1"/>
        <v>2.0779519932215777E-2</v>
      </c>
      <c r="I49">
        <f t="shared" si="1"/>
        <v>2.9264819614362017E-2</v>
      </c>
      <c r="J49">
        <f t="shared" si="1"/>
        <v>1.7170106593140087E-2</v>
      </c>
      <c r="K49">
        <f t="shared" si="1"/>
        <v>2.7977945671899884E-2</v>
      </c>
      <c r="M49" t="s">
        <v>26</v>
      </c>
    </row>
    <row r="50" spans="1:13" x14ac:dyDescent="0.35">
      <c r="A50" s="1">
        <v>2003</v>
      </c>
      <c r="B50">
        <v>1</v>
      </c>
      <c r="C50">
        <v>178.76</v>
      </c>
      <c r="D50">
        <v>166.02</v>
      </c>
      <c r="E50">
        <v>154.11000000000001</v>
      </c>
      <c r="F50">
        <v>178.48</v>
      </c>
      <c r="H50">
        <f t="shared" si="1"/>
        <v>1.8177186901279296E-2</v>
      </c>
      <c r="I50">
        <f t="shared" si="1"/>
        <v>3.5747652313497462E-2</v>
      </c>
      <c r="J50">
        <f t="shared" si="1"/>
        <v>2.4501209197405407E-2</v>
      </c>
      <c r="K50">
        <f t="shared" si="1"/>
        <v>2.9740912054264372E-2</v>
      </c>
    </row>
    <row r="51" spans="1:13" x14ac:dyDescent="0.35">
      <c r="A51" s="1">
        <v>2003</v>
      </c>
      <c r="B51">
        <v>2</v>
      </c>
      <c r="C51">
        <v>183.13</v>
      </c>
      <c r="D51">
        <v>173.3</v>
      </c>
      <c r="E51">
        <v>158.72999999999999</v>
      </c>
      <c r="F51">
        <v>184.18</v>
      </c>
      <c r="H51">
        <f t="shared" si="1"/>
        <v>2.4152159087606609E-2</v>
      </c>
      <c r="I51">
        <f t="shared" si="1"/>
        <v>4.2915933694670873E-2</v>
      </c>
      <c r="J51">
        <f t="shared" si="1"/>
        <v>2.9538012436863659E-2</v>
      </c>
      <c r="K51">
        <f t="shared" si="1"/>
        <v>3.1436990168944058E-2</v>
      </c>
    </row>
    <row r="52" spans="1:13" x14ac:dyDescent="0.35">
      <c r="A52" s="1">
        <v>2003</v>
      </c>
      <c r="B52">
        <v>3</v>
      </c>
      <c r="C52">
        <v>186.29</v>
      </c>
      <c r="D52">
        <v>180.9</v>
      </c>
      <c r="E52">
        <v>166.73</v>
      </c>
      <c r="F52">
        <v>190.18</v>
      </c>
      <c r="H52">
        <f t="shared" si="1"/>
        <v>1.7108316148759892E-2</v>
      </c>
      <c r="I52">
        <f t="shared" si="1"/>
        <v>4.2920195679688973E-2</v>
      </c>
      <c r="J52">
        <f t="shared" si="1"/>
        <v>4.9171091988217418E-2</v>
      </c>
      <c r="K52">
        <f t="shared" si="1"/>
        <v>3.2057451818077239E-2</v>
      </c>
    </row>
    <row r="53" spans="1:13" x14ac:dyDescent="0.35">
      <c r="A53" s="1">
        <v>2003</v>
      </c>
      <c r="B53">
        <v>4</v>
      </c>
      <c r="C53">
        <v>191.53</v>
      </c>
      <c r="D53">
        <v>188.9</v>
      </c>
      <c r="E53">
        <v>175.63</v>
      </c>
      <c r="F53">
        <v>196.69</v>
      </c>
      <c r="H53">
        <f t="shared" si="1"/>
        <v>2.7739855012952688E-2</v>
      </c>
      <c r="I53">
        <f t="shared" si="1"/>
        <v>4.3273382106214439E-2</v>
      </c>
      <c r="J53">
        <f t="shared" si="1"/>
        <v>5.2003771861276679E-2</v>
      </c>
      <c r="K53">
        <f t="shared" si="1"/>
        <v>3.3657893150503083E-2</v>
      </c>
    </row>
    <row r="54" spans="1:13" x14ac:dyDescent="0.35">
      <c r="A54" s="1">
        <v>2004</v>
      </c>
      <c r="B54">
        <v>1</v>
      </c>
      <c r="C54">
        <v>197.34</v>
      </c>
      <c r="D54">
        <v>198.33</v>
      </c>
      <c r="E54">
        <v>187.11</v>
      </c>
      <c r="F54">
        <v>204.26</v>
      </c>
      <c r="H54">
        <f t="shared" si="1"/>
        <v>2.9883675114450853E-2</v>
      </c>
      <c r="I54">
        <f t="shared" si="1"/>
        <v>4.8714535506132528E-2</v>
      </c>
      <c r="J54">
        <f t="shared" si="1"/>
        <v>6.3317169772496892E-2</v>
      </c>
      <c r="K54">
        <f t="shared" si="1"/>
        <v>3.7764806888151668E-2</v>
      </c>
    </row>
    <row r="55" spans="1:13" x14ac:dyDescent="0.35">
      <c r="A55" s="1">
        <v>2004</v>
      </c>
      <c r="B55">
        <v>2</v>
      </c>
      <c r="C55">
        <v>205.34</v>
      </c>
      <c r="D55">
        <v>211.54</v>
      </c>
      <c r="E55">
        <v>205.35</v>
      </c>
      <c r="F55">
        <v>214.71</v>
      </c>
      <c r="H55">
        <f t="shared" si="1"/>
        <v>3.9739012441798054E-2</v>
      </c>
      <c r="I55">
        <f t="shared" si="1"/>
        <v>6.4481795886310311E-2</v>
      </c>
      <c r="J55">
        <f t="shared" si="1"/>
        <v>9.3019161196426531E-2</v>
      </c>
      <c r="K55">
        <f t="shared" si="1"/>
        <v>4.9894588268662936E-2</v>
      </c>
    </row>
    <row r="56" spans="1:13" x14ac:dyDescent="0.35">
      <c r="A56" s="1">
        <v>2004</v>
      </c>
      <c r="B56">
        <v>3</v>
      </c>
      <c r="C56">
        <v>215.89</v>
      </c>
      <c r="D56">
        <v>226.15</v>
      </c>
      <c r="E56">
        <v>221.93</v>
      </c>
      <c r="F56">
        <v>226.54</v>
      </c>
      <c r="H56">
        <f t="shared" si="1"/>
        <v>5.0101876837548867E-2</v>
      </c>
      <c r="I56">
        <f t="shared" si="1"/>
        <v>6.6784390023945386E-2</v>
      </c>
      <c r="J56">
        <f t="shared" si="1"/>
        <v>7.7646176432070113E-2</v>
      </c>
      <c r="K56">
        <f t="shared" si="1"/>
        <v>5.3633249353951598E-2</v>
      </c>
    </row>
    <row r="57" spans="1:13" x14ac:dyDescent="0.35">
      <c r="A57" s="1">
        <v>2004</v>
      </c>
      <c r="B57">
        <v>4</v>
      </c>
      <c r="C57">
        <v>226.44</v>
      </c>
      <c r="D57">
        <v>235.16</v>
      </c>
      <c r="E57">
        <v>230.92</v>
      </c>
      <c r="F57">
        <v>237.3</v>
      </c>
      <c r="H57">
        <f t="shared" si="1"/>
        <v>4.7710990460091578E-2</v>
      </c>
      <c r="I57">
        <f t="shared" si="1"/>
        <v>3.9067637610201947E-2</v>
      </c>
      <c r="J57">
        <f t="shared" si="1"/>
        <v>3.9709313358095105E-2</v>
      </c>
      <c r="K57">
        <f t="shared" si="1"/>
        <v>4.6403633669150499E-2</v>
      </c>
    </row>
    <row r="58" spans="1:13" x14ac:dyDescent="0.35">
      <c r="A58" s="1">
        <v>2005</v>
      </c>
      <c r="B58">
        <v>1</v>
      </c>
      <c r="C58">
        <v>241.5</v>
      </c>
      <c r="D58">
        <v>246.38</v>
      </c>
      <c r="E58">
        <v>240.64</v>
      </c>
      <c r="F58">
        <v>251.27</v>
      </c>
      <c r="H58">
        <f t="shared" si="1"/>
        <v>6.4389463924168194E-2</v>
      </c>
      <c r="I58">
        <f t="shared" si="1"/>
        <v>4.6608925999773787E-2</v>
      </c>
      <c r="J58">
        <f t="shared" si="1"/>
        <v>4.1230710568742189E-2</v>
      </c>
      <c r="K58">
        <f t="shared" si="1"/>
        <v>5.7202894753546979E-2</v>
      </c>
    </row>
    <row r="59" spans="1:13" x14ac:dyDescent="0.35">
      <c r="A59" s="1">
        <v>2005</v>
      </c>
      <c r="B59">
        <v>2</v>
      </c>
      <c r="C59">
        <v>266.89999999999998</v>
      </c>
      <c r="D59">
        <v>261.39</v>
      </c>
      <c r="E59">
        <v>256.77</v>
      </c>
      <c r="F59">
        <v>268.62</v>
      </c>
      <c r="H59">
        <f t="shared" si="1"/>
        <v>0.10000458331785095</v>
      </c>
      <c r="I59">
        <f t="shared" si="1"/>
        <v>5.9138485377477151E-2</v>
      </c>
      <c r="J59">
        <f t="shared" si="1"/>
        <v>6.4878701800153024E-2</v>
      </c>
      <c r="K59">
        <f t="shared" si="1"/>
        <v>6.6769683285664266E-2</v>
      </c>
    </row>
    <row r="60" spans="1:13" x14ac:dyDescent="0.35">
      <c r="A60" s="1">
        <v>2005</v>
      </c>
      <c r="B60">
        <v>3</v>
      </c>
      <c r="C60">
        <v>287.45999999999998</v>
      </c>
      <c r="D60">
        <v>273.35000000000002</v>
      </c>
      <c r="E60">
        <v>261.32</v>
      </c>
      <c r="F60">
        <v>284.99</v>
      </c>
      <c r="H60">
        <f t="shared" si="1"/>
        <v>7.4209663712607218E-2</v>
      </c>
      <c r="I60">
        <f t="shared" si="1"/>
        <v>4.4739480429703347E-2</v>
      </c>
      <c r="J60">
        <f t="shared" si="1"/>
        <v>1.7564967410921579E-2</v>
      </c>
      <c r="K60">
        <f t="shared" si="1"/>
        <v>5.9156350452834607E-2</v>
      </c>
    </row>
    <row r="61" spans="1:13" x14ac:dyDescent="0.35">
      <c r="A61" s="1">
        <v>2005</v>
      </c>
      <c r="B61">
        <v>4</v>
      </c>
      <c r="C61">
        <v>297.91000000000003</v>
      </c>
      <c r="D61">
        <v>277.38</v>
      </c>
      <c r="E61">
        <v>270.16000000000003</v>
      </c>
      <c r="F61">
        <v>296.25</v>
      </c>
      <c r="H61">
        <f t="shared" si="1"/>
        <v>3.5707707344261749E-2</v>
      </c>
      <c r="I61">
        <f t="shared" si="1"/>
        <v>1.4635381887180656E-2</v>
      </c>
      <c r="J61">
        <f t="shared" si="1"/>
        <v>3.3268666104762812E-2</v>
      </c>
      <c r="K61">
        <f t="shared" si="1"/>
        <v>3.8749600515577146E-2</v>
      </c>
    </row>
    <row r="62" spans="1:13" x14ac:dyDescent="0.35">
      <c r="A62" s="1">
        <v>2006</v>
      </c>
      <c r="B62">
        <v>1</v>
      </c>
      <c r="C62">
        <v>310.56</v>
      </c>
      <c r="D62">
        <v>279.94</v>
      </c>
      <c r="E62">
        <v>273.83</v>
      </c>
      <c r="F62">
        <v>303.36</v>
      </c>
      <c r="H62">
        <f t="shared" si="1"/>
        <v>4.1585691953352759E-2</v>
      </c>
      <c r="I62">
        <f t="shared" si="1"/>
        <v>9.1868872643107984E-3</v>
      </c>
      <c r="J62">
        <f t="shared" si="1"/>
        <v>1.3493099803276539E-2</v>
      </c>
      <c r="K62">
        <f t="shared" si="1"/>
        <v>2.3716526617316065E-2</v>
      </c>
    </row>
    <row r="63" spans="1:13" x14ac:dyDescent="0.35">
      <c r="A63" s="1">
        <v>2006</v>
      </c>
      <c r="B63">
        <v>2</v>
      </c>
      <c r="C63">
        <v>316.74</v>
      </c>
      <c r="D63">
        <v>281.33</v>
      </c>
      <c r="E63">
        <v>274.20999999999998</v>
      </c>
      <c r="F63">
        <v>307.88</v>
      </c>
      <c r="H63">
        <f t="shared" si="1"/>
        <v>1.9704128642879747E-2</v>
      </c>
      <c r="I63">
        <f t="shared" si="1"/>
        <v>4.9530630239231739E-3</v>
      </c>
      <c r="J63">
        <f t="shared" si="1"/>
        <v>1.38676031274465E-3</v>
      </c>
      <c r="K63">
        <f t="shared" si="1"/>
        <v>1.4789877599459529E-2</v>
      </c>
    </row>
    <row r="64" spans="1:13" x14ac:dyDescent="0.35">
      <c r="A64" s="1">
        <v>2006</v>
      </c>
      <c r="B64">
        <v>3</v>
      </c>
      <c r="C64">
        <v>313.25</v>
      </c>
      <c r="D64">
        <v>276.51</v>
      </c>
      <c r="E64">
        <v>274.08</v>
      </c>
      <c r="F64">
        <v>308.32</v>
      </c>
      <c r="H64">
        <f t="shared" si="1"/>
        <v>-1.1079654287402168E-2</v>
      </c>
      <c r="I64">
        <f t="shared" si="1"/>
        <v>-1.7281370842740423E-2</v>
      </c>
      <c r="J64">
        <f t="shared" si="1"/>
        <v>-4.7420161752373706E-4</v>
      </c>
      <c r="K64">
        <f t="shared" si="1"/>
        <v>1.4281079999396284E-3</v>
      </c>
    </row>
    <row r="65" spans="1:11" x14ac:dyDescent="0.35">
      <c r="A65" s="1">
        <v>2006</v>
      </c>
      <c r="B65">
        <v>4</v>
      </c>
      <c r="C65">
        <v>314.97000000000003</v>
      </c>
      <c r="D65">
        <v>268.44</v>
      </c>
      <c r="E65">
        <v>266.77999999999997</v>
      </c>
      <c r="F65">
        <v>307.02</v>
      </c>
      <c r="H65">
        <f t="shared" si="1"/>
        <v>5.4758024187820716E-3</v>
      </c>
      <c r="I65">
        <f t="shared" si="1"/>
        <v>-2.961956138364397E-2</v>
      </c>
      <c r="J65">
        <f t="shared" si="1"/>
        <v>-2.6995685862911789E-2</v>
      </c>
      <c r="K65">
        <f t="shared" si="1"/>
        <v>-4.2253126210008317E-3</v>
      </c>
    </row>
    <row r="66" spans="1:11" x14ac:dyDescent="0.35">
      <c r="A66" s="1">
        <v>2007</v>
      </c>
      <c r="B66">
        <v>1</v>
      </c>
      <c r="C66">
        <v>314.45</v>
      </c>
      <c r="D66">
        <v>265.75</v>
      </c>
      <c r="E66">
        <v>264.02</v>
      </c>
      <c r="F66">
        <v>305.29000000000002</v>
      </c>
      <c r="H66">
        <f t="shared" si="1"/>
        <v>-1.6523152054473463E-3</v>
      </c>
      <c r="I66">
        <f t="shared" si="1"/>
        <v>-1.0071408067981267E-2</v>
      </c>
      <c r="J66">
        <f t="shared" si="1"/>
        <v>-1.0399490860284407E-2</v>
      </c>
      <c r="K66">
        <f t="shared" si="1"/>
        <v>-5.6507475082090636E-3</v>
      </c>
    </row>
    <row r="67" spans="1:11" x14ac:dyDescent="0.35">
      <c r="A67" s="1">
        <v>2007</v>
      </c>
      <c r="B67">
        <v>2</v>
      </c>
      <c r="C67">
        <v>312.33999999999997</v>
      </c>
      <c r="D67">
        <v>262.18</v>
      </c>
      <c r="E67">
        <v>262.18</v>
      </c>
      <c r="F67">
        <v>302.5</v>
      </c>
      <c r="H67">
        <f t="shared" si="1"/>
        <v>-6.7327429298126434E-3</v>
      </c>
      <c r="I67">
        <f t="shared" si="1"/>
        <v>-1.3524726452394123E-2</v>
      </c>
      <c r="J67">
        <f t="shared" si="1"/>
        <v>-6.9935670829502708E-3</v>
      </c>
      <c r="K67">
        <f t="shared" si="1"/>
        <v>-9.1808670659501677E-3</v>
      </c>
    </row>
    <row r="68" spans="1:11" x14ac:dyDescent="0.35">
      <c r="A68" s="1">
        <v>2007</v>
      </c>
      <c r="B68">
        <v>3</v>
      </c>
      <c r="C68">
        <v>307.05</v>
      </c>
      <c r="D68">
        <v>249.64</v>
      </c>
      <c r="E68">
        <v>252.56</v>
      </c>
      <c r="F68">
        <v>288.05</v>
      </c>
      <c r="H68">
        <f t="shared" ref="H68:K131" si="2">LN(C68/C67)</f>
        <v>-1.7081737284291472E-2</v>
      </c>
      <c r="I68">
        <f t="shared" si="2"/>
        <v>-4.9011410703821021E-2</v>
      </c>
      <c r="J68">
        <f t="shared" si="2"/>
        <v>-3.7382446519926955E-2</v>
      </c>
      <c r="K68">
        <f t="shared" si="2"/>
        <v>-4.8947201292503961E-2</v>
      </c>
    </row>
    <row r="69" spans="1:11" x14ac:dyDescent="0.35">
      <c r="A69" s="1">
        <v>2007</v>
      </c>
      <c r="B69">
        <v>4</v>
      </c>
      <c r="C69">
        <v>285.82</v>
      </c>
      <c r="D69">
        <v>230.03</v>
      </c>
      <c r="E69">
        <v>235.43</v>
      </c>
      <c r="F69">
        <v>276.77999999999997</v>
      </c>
      <c r="H69">
        <f t="shared" si="2"/>
        <v>-7.1648358721759592E-2</v>
      </c>
      <c r="I69">
        <f t="shared" si="2"/>
        <v>-8.1810144865914772E-2</v>
      </c>
      <c r="J69">
        <f t="shared" si="2"/>
        <v>-7.0235214892877484E-2</v>
      </c>
      <c r="K69">
        <f t="shared" si="2"/>
        <v>-3.9911109380608135E-2</v>
      </c>
    </row>
    <row r="70" spans="1:11" x14ac:dyDescent="0.35">
      <c r="A70" s="1">
        <v>2008</v>
      </c>
      <c r="B70">
        <v>1</v>
      </c>
      <c r="C70">
        <v>274.93</v>
      </c>
      <c r="D70">
        <v>209.6</v>
      </c>
      <c r="E70">
        <v>220.18</v>
      </c>
      <c r="F70">
        <v>257.64</v>
      </c>
      <c r="H70">
        <f t="shared" si="2"/>
        <v>-3.8845722243815689E-2</v>
      </c>
      <c r="I70">
        <f t="shared" si="2"/>
        <v>-9.300878275304035E-2</v>
      </c>
      <c r="J70">
        <f t="shared" si="2"/>
        <v>-6.6968235714601643E-2</v>
      </c>
      <c r="K70">
        <f t="shared" si="2"/>
        <v>-7.1659705119094155E-2</v>
      </c>
    </row>
    <row r="71" spans="1:11" x14ac:dyDescent="0.35">
      <c r="A71" s="1">
        <v>2008</v>
      </c>
      <c r="B71">
        <v>2</v>
      </c>
      <c r="C71">
        <v>264.54000000000002</v>
      </c>
      <c r="D71">
        <v>194.08</v>
      </c>
      <c r="E71">
        <v>204.46</v>
      </c>
      <c r="F71">
        <v>238.79</v>
      </c>
      <c r="H71">
        <f t="shared" si="2"/>
        <v>-3.8524051211931622E-2</v>
      </c>
      <c r="I71">
        <f t="shared" si="2"/>
        <v>-7.6930507251147001E-2</v>
      </c>
      <c r="J71">
        <f t="shared" si="2"/>
        <v>-7.4073036313389087E-2</v>
      </c>
      <c r="K71">
        <f t="shared" si="2"/>
        <v>-7.5978757083970283E-2</v>
      </c>
    </row>
    <row r="72" spans="1:11" x14ac:dyDescent="0.35">
      <c r="A72" s="1">
        <v>2008</v>
      </c>
      <c r="B72">
        <v>3</v>
      </c>
      <c r="C72">
        <v>246.23</v>
      </c>
      <c r="D72">
        <v>183.03</v>
      </c>
      <c r="E72">
        <v>186.25</v>
      </c>
      <c r="F72">
        <v>222.96</v>
      </c>
      <c r="H72">
        <f t="shared" si="2"/>
        <v>-7.1726410118197387E-2</v>
      </c>
      <c r="I72">
        <f t="shared" si="2"/>
        <v>-5.8620371363869335E-2</v>
      </c>
      <c r="J72">
        <f t="shared" si="2"/>
        <v>-9.3282500069199109E-2</v>
      </c>
      <c r="K72">
        <f t="shared" si="2"/>
        <v>-6.8592121421026914E-2</v>
      </c>
    </row>
    <row r="73" spans="1:11" x14ac:dyDescent="0.35">
      <c r="A73" s="1">
        <v>2008</v>
      </c>
      <c r="B73">
        <v>4</v>
      </c>
      <c r="C73">
        <v>225.01</v>
      </c>
      <c r="D73">
        <v>170.9</v>
      </c>
      <c r="E73">
        <v>163.18</v>
      </c>
      <c r="F73">
        <v>207.22</v>
      </c>
      <c r="H73">
        <f t="shared" si="2"/>
        <v>-9.0121212818464497E-2</v>
      </c>
      <c r="I73">
        <f t="shared" si="2"/>
        <v>-6.8571483710325495E-2</v>
      </c>
      <c r="J73">
        <f t="shared" si="2"/>
        <v>-0.13223597125901468</v>
      </c>
      <c r="K73">
        <f t="shared" si="2"/>
        <v>-7.3211352350087092E-2</v>
      </c>
    </row>
    <row r="74" spans="1:11" x14ac:dyDescent="0.35">
      <c r="A74" s="1">
        <v>2009</v>
      </c>
      <c r="B74">
        <v>1</v>
      </c>
      <c r="C74">
        <v>220</v>
      </c>
      <c r="D74">
        <v>163.30000000000001</v>
      </c>
      <c r="E74">
        <v>150.65</v>
      </c>
      <c r="F74">
        <v>199.81</v>
      </c>
      <c r="H74">
        <f t="shared" si="2"/>
        <v>-2.2517299308877924E-2</v>
      </c>
      <c r="I74">
        <f t="shared" si="2"/>
        <v>-4.5489590145125762E-2</v>
      </c>
      <c r="J74">
        <f t="shared" si="2"/>
        <v>-7.9894620424343879E-2</v>
      </c>
      <c r="K74">
        <f t="shared" si="2"/>
        <v>-3.6414115811564528E-2</v>
      </c>
    </row>
    <row r="75" spans="1:11" x14ac:dyDescent="0.35">
      <c r="A75" s="1">
        <v>2009</v>
      </c>
      <c r="B75">
        <v>2</v>
      </c>
      <c r="C75">
        <v>207.63</v>
      </c>
      <c r="D75">
        <v>164.62</v>
      </c>
      <c r="E75">
        <v>145.49</v>
      </c>
      <c r="F75">
        <v>196.47</v>
      </c>
      <c r="H75">
        <f t="shared" si="2"/>
        <v>-5.7869896830479925E-2</v>
      </c>
      <c r="I75">
        <f t="shared" si="2"/>
        <v>8.0507875680785376E-3</v>
      </c>
      <c r="J75">
        <f t="shared" si="2"/>
        <v>-3.4851909849012916E-2</v>
      </c>
      <c r="K75">
        <f t="shared" si="2"/>
        <v>-1.6857167113969368E-2</v>
      </c>
    </row>
    <row r="76" spans="1:11" x14ac:dyDescent="0.35">
      <c r="A76" s="1">
        <v>2009</v>
      </c>
      <c r="B76">
        <v>3</v>
      </c>
      <c r="C76">
        <v>203.85</v>
      </c>
      <c r="D76">
        <v>167.78</v>
      </c>
      <c r="E76">
        <v>140.05000000000001</v>
      </c>
      <c r="F76">
        <v>193.12</v>
      </c>
      <c r="H76">
        <f t="shared" si="2"/>
        <v>-1.8373220256619294E-2</v>
      </c>
      <c r="I76">
        <f t="shared" si="2"/>
        <v>1.9013809873650579E-2</v>
      </c>
      <c r="J76">
        <f t="shared" si="2"/>
        <v>-3.8107854021179735E-2</v>
      </c>
      <c r="K76">
        <f t="shared" si="2"/>
        <v>-1.7197990548850486E-2</v>
      </c>
    </row>
    <row r="77" spans="1:11" x14ac:dyDescent="0.35">
      <c r="A77" s="1">
        <v>2009</v>
      </c>
      <c r="B77">
        <v>4</v>
      </c>
      <c r="C77">
        <v>197.25</v>
      </c>
      <c r="D77">
        <v>168.92</v>
      </c>
      <c r="E77">
        <v>136.49</v>
      </c>
      <c r="F77">
        <v>190.02</v>
      </c>
      <c r="H77">
        <f t="shared" si="2"/>
        <v>-3.2912469539278802E-2</v>
      </c>
      <c r="I77">
        <f t="shared" si="2"/>
        <v>6.7716326475941602E-3</v>
      </c>
      <c r="J77">
        <f t="shared" si="2"/>
        <v>-2.5748149838013455E-2</v>
      </c>
      <c r="K77">
        <f t="shared" si="2"/>
        <v>-1.6182427570617892E-2</v>
      </c>
    </row>
    <row r="78" spans="1:11" x14ac:dyDescent="0.35">
      <c r="A78" s="1">
        <v>2010</v>
      </c>
      <c r="B78">
        <v>1</v>
      </c>
      <c r="C78">
        <v>191.1</v>
      </c>
      <c r="D78">
        <v>166.89</v>
      </c>
      <c r="E78">
        <v>132.04</v>
      </c>
      <c r="F78">
        <v>186.35</v>
      </c>
      <c r="H78">
        <f t="shared" si="2"/>
        <v>-3.1675108479756249E-2</v>
      </c>
      <c r="I78">
        <f t="shared" si="2"/>
        <v>-1.2090317310431252E-2</v>
      </c>
      <c r="J78">
        <f t="shared" si="2"/>
        <v>-3.3146444883112025E-2</v>
      </c>
      <c r="K78">
        <f t="shared" si="2"/>
        <v>-1.9502703853336054E-2</v>
      </c>
    </row>
    <row r="79" spans="1:11" x14ac:dyDescent="0.35">
      <c r="A79" s="1">
        <v>2010</v>
      </c>
      <c r="B79">
        <v>2</v>
      </c>
      <c r="C79">
        <v>189.9</v>
      </c>
      <c r="D79">
        <v>168.4</v>
      </c>
      <c r="E79">
        <v>134.07</v>
      </c>
      <c r="F79">
        <v>183.9</v>
      </c>
      <c r="H79">
        <f t="shared" si="2"/>
        <v>-6.2992334279870889E-3</v>
      </c>
      <c r="I79">
        <f t="shared" si="2"/>
        <v>9.0071890529148518E-3</v>
      </c>
      <c r="J79">
        <f t="shared" si="2"/>
        <v>1.5257144628477654E-2</v>
      </c>
      <c r="K79">
        <f t="shared" si="2"/>
        <v>-1.3234494314991975E-2</v>
      </c>
    </row>
    <row r="80" spans="1:11" x14ac:dyDescent="0.35">
      <c r="A80" s="1">
        <v>2010</v>
      </c>
      <c r="B80">
        <v>3</v>
      </c>
      <c r="C80">
        <v>184.66</v>
      </c>
      <c r="D80">
        <v>165.37</v>
      </c>
      <c r="E80">
        <v>130.66999999999999</v>
      </c>
      <c r="F80">
        <v>180.65</v>
      </c>
      <c r="H80">
        <f t="shared" si="2"/>
        <v>-2.7981321473758362E-2</v>
      </c>
      <c r="I80">
        <f t="shared" si="2"/>
        <v>-1.8156714146121328E-2</v>
      </c>
      <c r="J80">
        <f t="shared" si="2"/>
        <v>-2.5686990612415087E-2</v>
      </c>
      <c r="K80">
        <f t="shared" si="2"/>
        <v>-1.783067401662616E-2</v>
      </c>
    </row>
    <row r="81" spans="1:13" x14ac:dyDescent="0.35">
      <c r="A81" s="1">
        <v>1991</v>
      </c>
      <c r="B81">
        <v>1</v>
      </c>
      <c r="C81">
        <v>100</v>
      </c>
      <c r="D81">
        <v>100</v>
      </c>
      <c r="E81">
        <v>100</v>
      </c>
      <c r="F81">
        <v>100</v>
      </c>
      <c r="H81">
        <f t="shared" si="2"/>
        <v>-0.61334611035639042</v>
      </c>
      <c r="I81">
        <f t="shared" si="2"/>
        <v>-0.5030152016740137</v>
      </c>
      <c r="J81">
        <f t="shared" si="2"/>
        <v>-0.26750487501296327</v>
      </c>
      <c r="K81">
        <f t="shared" si="2"/>
        <v>-0.59139127160555793</v>
      </c>
    </row>
    <row r="82" spans="1:13" x14ac:dyDescent="0.35">
      <c r="A82" s="1">
        <v>1991</v>
      </c>
      <c r="B82">
        <v>2</v>
      </c>
      <c r="C82">
        <v>100.13</v>
      </c>
      <c r="D82">
        <v>99.64</v>
      </c>
      <c r="E82">
        <v>101.13</v>
      </c>
      <c r="F82">
        <v>100.55</v>
      </c>
      <c r="H82">
        <f t="shared" si="2"/>
        <v>1.2991557316199072E-3</v>
      </c>
      <c r="I82">
        <f t="shared" si="2"/>
        <v>-3.6064955941117441E-3</v>
      </c>
      <c r="J82">
        <f t="shared" si="2"/>
        <v>1.1236631925987549E-2</v>
      </c>
      <c r="K82">
        <f t="shared" si="2"/>
        <v>5.4849302305697454E-3</v>
      </c>
    </row>
    <row r="83" spans="1:13" x14ac:dyDescent="0.35">
      <c r="A83" s="1">
        <v>1991</v>
      </c>
      <c r="B83">
        <v>3</v>
      </c>
      <c r="C83">
        <v>98.99</v>
      </c>
      <c r="D83">
        <v>99.44</v>
      </c>
      <c r="E83">
        <v>100.93</v>
      </c>
      <c r="F83">
        <v>100.35</v>
      </c>
      <c r="H83">
        <f t="shared" si="2"/>
        <v>-1.1450506787995378E-2</v>
      </c>
      <c r="I83">
        <f t="shared" si="2"/>
        <v>-2.0092431915239724E-3</v>
      </c>
      <c r="J83">
        <f t="shared" si="2"/>
        <v>-1.9796106633108053E-3</v>
      </c>
      <c r="K83">
        <f t="shared" si="2"/>
        <v>-1.9910409763139805E-3</v>
      </c>
    </row>
    <row r="84" spans="1:13" x14ac:dyDescent="0.35">
      <c r="A84" s="1">
        <v>1991</v>
      </c>
      <c r="B84">
        <v>4</v>
      </c>
      <c r="C84">
        <v>101.88</v>
      </c>
      <c r="D84">
        <v>99.69</v>
      </c>
      <c r="E84">
        <v>102.17</v>
      </c>
      <c r="F84">
        <v>100.91</v>
      </c>
      <c r="H84">
        <f t="shared" si="2"/>
        <v>2.8776815179540297E-2</v>
      </c>
      <c r="I84">
        <f t="shared" si="2"/>
        <v>2.5109238321570173E-3</v>
      </c>
      <c r="J84">
        <f t="shared" si="2"/>
        <v>1.2210885352564153E-2</v>
      </c>
      <c r="K84">
        <f t="shared" si="2"/>
        <v>5.5649552340902844E-3</v>
      </c>
    </row>
    <row r="85" spans="1:13" x14ac:dyDescent="0.35">
      <c r="A85" s="1">
        <v>1992</v>
      </c>
      <c r="B85">
        <v>1</v>
      </c>
      <c r="C85">
        <v>101.82</v>
      </c>
      <c r="D85">
        <v>99.05</v>
      </c>
      <c r="E85">
        <v>103.12</v>
      </c>
      <c r="F85">
        <v>101.33</v>
      </c>
      <c r="H85">
        <f t="shared" si="2"/>
        <v>-5.8910163706631428E-4</v>
      </c>
      <c r="I85">
        <f t="shared" si="2"/>
        <v>-6.4405978900526784E-3</v>
      </c>
      <c r="J85">
        <f t="shared" si="2"/>
        <v>9.2552660275996099E-3</v>
      </c>
      <c r="K85">
        <f t="shared" si="2"/>
        <v>4.1534869837888842E-3</v>
      </c>
    </row>
    <row r="86" spans="1:13" x14ac:dyDescent="0.35">
      <c r="A86" s="1">
        <v>1992</v>
      </c>
      <c r="B86">
        <v>2</v>
      </c>
      <c r="C86">
        <v>101.28</v>
      </c>
      <c r="D86">
        <v>97.97</v>
      </c>
      <c r="E86">
        <v>102.42</v>
      </c>
      <c r="F86">
        <v>101.05</v>
      </c>
      <c r="H86">
        <f t="shared" si="2"/>
        <v>-5.317590078323808E-3</v>
      </c>
      <c r="I86">
        <f t="shared" si="2"/>
        <v>-1.0963463788009026E-2</v>
      </c>
      <c r="J86">
        <f t="shared" si="2"/>
        <v>-6.8113525965277305E-3</v>
      </c>
      <c r="K86">
        <f t="shared" si="2"/>
        <v>-2.7670736105962078E-3</v>
      </c>
    </row>
    <row r="87" spans="1:13" x14ac:dyDescent="0.35">
      <c r="A87" s="1">
        <v>1992</v>
      </c>
      <c r="B87">
        <v>3</v>
      </c>
      <c r="C87">
        <v>102.47</v>
      </c>
      <c r="D87">
        <v>97.72</v>
      </c>
      <c r="E87">
        <v>104.42</v>
      </c>
      <c r="F87">
        <v>102.37</v>
      </c>
      <c r="H87">
        <f t="shared" si="2"/>
        <v>1.1681114415760549E-2</v>
      </c>
      <c r="I87">
        <f t="shared" si="2"/>
        <v>-2.5550629670112353E-3</v>
      </c>
      <c r="J87">
        <f t="shared" si="2"/>
        <v>1.9339221948002069E-2</v>
      </c>
      <c r="K87">
        <f t="shared" si="2"/>
        <v>1.2978257082049412E-2</v>
      </c>
    </row>
    <row r="88" spans="1:13" x14ac:dyDescent="0.35">
      <c r="A88" s="1">
        <v>1992</v>
      </c>
      <c r="B88">
        <v>4</v>
      </c>
      <c r="C88">
        <v>103.62</v>
      </c>
      <c r="D88">
        <v>95.96</v>
      </c>
      <c r="E88">
        <v>104.81</v>
      </c>
      <c r="F88">
        <v>102.82</v>
      </c>
      <c r="H88">
        <f t="shared" si="2"/>
        <v>1.1160288575015779E-2</v>
      </c>
      <c r="I88">
        <f t="shared" si="2"/>
        <v>-1.817480841804597E-2</v>
      </c>
      <c r="J88">
        <f t="shared" si="2"/>
        <v>3.7279591996797522E-3</v>
      </c>
      <c r="K88">
        <f t="shared" si="2"/>
        <v>4.3861856956790542E-3</v>
      </c>
    </row>
    <row r="89" spans="1:13" x14ac:dyDescent="0.35">
      <c r="A89" s="1">
        <v>1993</v>
      </c>
      <c r="B89">
        <v>1</v>
      </c>
      <c r="C89">
        <v>103.86</v>
      </c>
      <c r="D89">
        <v>93.69</v>
      </c>
      <c r="E89">
        <v>104.07</v>
      </c>
      <c r="F89">
        <v>102.6</v>
      </c>
      <c r="H89">
        <f t="shared" si="2"/>
        <v>2.3134770295305702E-3</v>
      </c>
      <c r="I89">
        <f t="shared" si="2"/>
        <v>-2.3939978008396919E-2</v>
      </c>
      <c r="J89">
        <f t="shared" si="2"/>
        <v>-7.0854375323180629E-3</v>
      </c>
      <c r="K89">
        <f t="shared" si="2"/>
        <v>-2.1419538906893906E-3</v>
      </c>
    </row>
    <row r="90" spans="1:13" x14ac:dyDescent="0.35">
      <c r="A90" s="1">
        <v>1993</v>
      </c>
      <c r="B90">
        <v>2</v>
      </c>
      <c r="C90">
        <v>105.16</v>
      </c>
      <c r="D90">
        <v>93.01</v>
      </c>
      <c r="E90">
        <v>106.37</v>
      </c>
      <c r="F90">
        <v>104.01</v>
      </c>
      <c r="H90">
        <f t="shared" si="2"/>
        <v>1.2439161445507448E-2</v>
      </c>
      <c r="I90">
        <f t="shared" si="2"/>
        <v>-7.2844457087212384E-3</v>
      </c>
      <c r="J90">
        <f t="shared" si="2"/>
        <v>2.1859832613805474E-2</v>
      </c>
      <c r="K90">
        <f t="shared" si="2"/>
        <v>1.3649115628372675E-2</v>
      </c>
    </row>
    <row r="91" spans="1:13" x14ac:dyDescent="0.35">
      <c r="A91" s="1">
        <v>1993</v>
      </c>
      <c r="B91">
        <v>3</v>
      </c>
      <c r="C91">
        <v>106.45</v>
      </c>
      <c r="D91">
        <v>91.46</v>
      </c>
      <c r="E91">
        <v>106.41</v>
      </c>
      <c r="F91">
        <v>104.8</v>
      </c>
      <c r="H91">
        <f t="shared" si="2"/>
        <v>1.2192391477808106E-2</v>
      </c>
      <c r="I91">
        <f t="shared" si="2"/>
        <v>-1.6805296024466641E-2</v>
      </c>
      <c r="J91">
        <f t="shared" si="2"/>
        <v>3.7597519006657215E-4</v>
      </c>
      <c r="K91">
        <f t="shared" si="2"/>
        <v>7.5667235219000232E-3</v>
      </c>
    </row>
    <row r="92" spans="1:13" x14ac:dyDescent="0.35">
      <c r="A92" s="1">
        <v>1993</v>
      </c>
      <c r="B92">
        <v>4</v>
      </c>
      <c r="C92">
        <v>108.84</v>
      </c>
      <c r="D92">
        <v>90.36</v>
      </c>
      <c r="E92">
        <v>106.76</v>
      </c>
      <c r="F92">
        <v>105.63</v>
      </c>
      <c r="H92">
        <f t="shared" si="2"/>
        <v>2.2203522575557154E-2</v>
      </c>
      <c r="I92">
        <f t="shared" si="2"/>
        <v>-1.2100026630106548E-2</v>
      </c>
      <c r="J92">
        <f t="shared" si="2"/>
        <v>3.2837670826832322E-3</v>
      </c>
      <c r="K92">
        <f t="shared" si="2"/>
        <v>7.8886499481290173E-3</v>
      </c>
    </row>
    <row r="93" spans="1:13" x14ac:dyDescent="0.35">
      <c r="A93" s="1">
        <v>1994</v>
      </c>
      <c r="B93">
        <v>1</v>
      </c>
      <c r="C93">
        <v>109.58</v>
      </c>
      <c r="D93">
        <v>88.82</v>
      </c>
      <c r="E93">
        <v>107.72</v>
      </c>
      <c r="F93">
        <v>106.12</v>
      </c>
      <c r="H93">
        <f t="shared" si="2"/>
        <v>6.77596219522406E-3</v>
      </c>
      <c r="I93">
        <f t="shared" si="2"/>
        <v>-1.7189841735846367E-2</v>
      </c>
      <c r="J93">
        <f t="shared" si="2"/>
        <v>8.9519434070747042E-3</v>
      </c>
      <c r="K93">
        <f t="shared" si="2"/>
        <v>4.6281074344682385E-3</v>
      </c>
    </row>
    <row r="94" spans="1:13" x14ac:dyDescent="0.35">
      <c r="A94" s="1">
        <v>1994</v>
      </c>
      <c r="B94">
        <v>2</v>
      </c>
      <c r="C94">
        <v>112.27</v>
      </c>
      <c r="D94">
        <v>88.55</v>
      </c>
      <c r="E94">
        <v>109.52</v>
      </c>
      <c r="F94">
        <v>106.79</v>
      </c>
      <c r="H94">
        <f t="shared" si="2"/>
        <v>2.4251808360418379E-2</v>
      </c>
      <c r="I94">
        <f t="shared" si="2"/>
        <v>-3.0444856351135694E-3</v>
      </c>
      <c r="J94">
        <f t="shared" si="2"/>
        <v>1.6571913036795161E-2</v>
      </c>
      <c r="K94">
        <f t="shared" si="2"/>
        <v>6.2937599139150178E-3</v>
      </c>
    </row>
    <row r="95" spans="1:13" x14ac:dyDescent="0.35">
      <c r="A95" s="1">
        <v>1994</v>
      </c>
      <c r="B95">
        <v>3</v>
      </c>
      <c r="C95">
        <v>113.68</v>
      </c>
      <c r="D95">
        <v>88.36</v>
      </c>
      <c r="E95">
        <v>110.63</v>
      </c>
      <c r="F95">
        <v>108.1</v>
      </c>
      <c r="H95">
        <f t="shared" si="2"/>
        <v>1.2480799318157284E-2</v>
      </c>
      <c r="I95">
        <f t="shared" si="2"/>
        <v>-2.147985676926094E-3</v>
      </c>
      <c r="J95">
        <f t="shared" si="2"/>
        <v>1.0084119066626008E-2</v>
      </c>
      <c r="K95">
        <f t="shared" si="2"/>
        <v>1.2192435461708589E-2</v>
      </c>
    </row>
    <row r="96" spans="1:13" x14ac:dyDescent="0.35">
      <c r="A96" s="1">
        <v>1994</v>
      </c>
      <c r="B96">
        <v>4</v>
      </c>
      <c r="C96">
        <v>116.01</v>
      </c>
      <c r="D96">
        <v>86.91</v>
      </c>
      <c r="E96">
        <v>110.8</v>
      </c>
      <c r="F96">
        <v>108.57</v>
      </c>
      <c r="H96">
        <f t="shared" si="2"/>
        <v>2.0288910498470258E-2</v>
      </c>
      <c r="I96">
        <f t="shared" si="2"/>
        <v>-1.6546278102547711E-2</v>
      </c>
      <c r="J96">
        <f t="shared" si="2"/>
        <v>1.5354742663639485E-3</v>
      </c>
      <c r="K96">
        <f t="shared" si="2"/>
        <v>4.3384015985981411E-3</v>
      </c>
      <c r="M96" t="s">
        <v>27</v>
      </c>
    </row>
    <row r="97" spans="1:11" x14ac:dyDescent="0.35">
      <c r="A97" s="1">
        <v>1995</v>
      </c>
      <c r="B97">
        <v>1</v>
      </c>
      <c r="C97">
        <v>116.9</v>
      </c>
      <c r="D97">
        <v>86.17</v>
      </c>
      <c r="E97">
        <v>110.4</v>
      </c>
      <c r="F97">
        <v>108.91</v>
      </c>
      <c r="H97">
        <f t="shared" si="2"/>
        <v>7.6424741907072727E-3</v>
      </c>
      <c r="I97">
        <f t="shared" si="2"/>
        <v>-8.5510111976932496E-3</v>
      </c>
      <c r="J97">
        <f t="shared" si="2"/>
        <v>-3.6166404701884389E-3</v>
      </c>
      <c r="K97">
        <f t="shared" si="2"/>
        <v>3.1267268438343698E-3</v>
      </c>
    </row>
    <row r="98" spans="1:11" x14ac:dyDescent="0.35">
      <c r="A98" s="1">
        <v>1995</v>
      </c>
      <c r="B98">
        <v>2</v>
      </c>
      <c r="C98">
        <v>118.05</v>
      </c>
      <c r="D98">
        <v>85.99</v>
      </c>
      <c r="E98">
        <v>113.74</v>
      </c>
      <c r="F98">
        <v>109.12</v>
      </c>
      <c r="H98">
        <f t="shared" si="2"/>
        <v>9.7893950534991871E-3</v>
      </c>
      <c r="I98">
        <f t="shared" si="2"/>
        <v>-2.0910788288703544E-3</v>
      </c>
      <c r="J98">
        <f t="shared" si="2"/>
        <v>2.9805008035658519E-2</v>
      </c>
      <c r="K98">
        <f t="shared" si="2"/>
        <v>1.9263410075568731E-3</v>
      </c>
    </row>
    <row r="99" spans="1:11" x14ac:dyDescent="0.35">
      <c r="A99" s="1">
        <v>1995</v>
      </c>
      <c r="B99">
        <v>3</v>
      </c>
      <c r="C99">
        <v>120.42</v>
      </c>
      <c r="D99">
        <v>86.15</v>
      </c>
      <c r="E99">
        <v>114.14</v>
      </c>
      <c r="F99">
        <v>110.55</v>
      </c>
      <c r="H99">
        <f t="shared" si="2"/>
        <v>1.9877368504779967E-2</v>
      </c>
      <c r="I99">
        <f t="shared" si="2"/>
        <v>1.8589525511336963E-3</v>
      </c>
      <c r="J99">
        <f t="shared" si="2"/>
        <v>3.5106232299084088E-3</v>
      </c>
      <c r="K99">
        <f t="shared" si="2"/>
        <v>1.3019713208303184E-2</v>
      </c>
    </row>
    <row r="100" spans="1:11" x14ac:dyDescent="0.35">
      <c r="A100" s="1">
        <v>1995</v>
      </c>
      <c r="B100">
        <v>4</v>
      </c>
      <c r="C100">
        <v>121.11</v>
      </c>
      <c r="D100">
        <v>85.05</v>
      </c>
      <c r="E100">
        <v>113.94</v>
      </c>
      <c r="F100">
        <v>110.52</v>
      </c>
      <c r="H100">
        <f t="shared" si="2"/>
        <v>5.7135914966574422E-3</v>
      </c>
      <c r="I100">
        <f t="shared" si="2"/>
        <v>-1.2850644132067931E-2</v>
      </c>
      <c r="J100">
        <f t="shared" si="2"/>
        <v>-1.75377105631254E-3</v>
      </c>
      <c r="K100">
        <f t="shared" si="2"/>
        <v>-2.7140724823955769E-4</v>
      </c>
    </row>
    <row r="101" spans="1:11" x14ac:dyDescent="0.35">
      <c r="A101" s="1">
        <v>1996</v>
      </c>
      <c r="B101">
        <v>1</v>
      </c>
      <c r="C101">
        <v>122.59</v>
      </c>
      <c r="D101">
        <v>85.01</v>
      </c>
      <c r="E101">
        <v>114.38</v>
      </c>
      <c r="F101">
        <v>110.99</v>
      </c>
      <c r="H101">
        <f t="shared" si="2"/>
        <v>1.2146230573943782E-2</v>
      </c>
      <c r="I101">
        <f t="shared" si="2"/>
        <v>-4.7042221260322026E-4</v>
      </c>
      <c r="J101">
        <f t="shared" si="2"/>
        <v>3.854244434920552E-3</v>
      </c>
      <c r="K101">
        <f t="shared" si="2"/>
        <v>4.2436071086722369E-3</v>
      </c>
    </row>
    <row r="102" spans="1:11" x14ac:dyDescent="0.35">
      <c r="A102" s="1">
        <v>1996</v>
      </c>
      <c r="B102">
        <v>2</v>
      </c>
      <c r="C102">
        <v>124.34</v>
      </c>
      <c r="D102">
        <v>85.14</v>
      </c>
      <c r="E102">
        <v>115.74</v>
      </c>
      <c r="F102">
        <v>112.04</v>
      </c>
      <c r="H102">
        <f t="shared" si="2"/>
        <v>1.4174294734288615E-2</v>
      </c>
      <c r="I102">
        <f t="shared" si="2"/>
        <v>1.5280637707388478E-3</v>
      </c>
      <c r="J102">
        <f t="shared" si="2"/>
        <v>1.1820057658522473E-2</v>
      </c>
      <c r="K102">
        <f t="shared" si="2"/>
        <v>9.4158432280197091E-3</v>
      </c>
    </row>
    <row r="103" spans="1:11" x14ac:dyDescent="0.35">
      <c r="A103" s="1">
        <v>1996</v>
      </c>
      <c r="B103">
        <v>3</v>
      </c>
      <c r="C103">
        <v>125.55</v>
      </c>
      <c r="D103">
        <v>85.4</v>
      </c>
      <c r="E103">
        <v>116.21</v>
      </c>
      <c r="F103">
        <v>112.77</v>
      </c>
      <c r="H103">
        <f t="shared" si="2"/>
        <v>9.6843367624025734E-3</v>
      </c>
      <c r="I103">
        <f t="shared" si="2"/>
        <v>3.0491403945180203E-3</v>
      </c>
      <c r="J103">
        <f t="shared" si="2"/>
        <v>4.0526030890895483E-3</v>
      </c>
      <c r="K103">
        <f t="shared" si="2"/>
        <v>6.4943958522883727E-3</v>
      </c>
    </row>
    <row r="104" spans="1:11" x14ac:dyDescent="0.35">
      <c r="A104" s="1">
        <v>1996</v>
      </c>
      <c r="B104">
        <v>4</v>
      </c>
      <c r="C104">
        <v>125.76</v>
      </c>
      <c r="D104">
        <v>85.21</v>
      </c>
      <c r="E104">
        <v>116.01</v>
      </c>
      <c r="F104">
        <v>112.51</v>
      </c>
      <c r="H104">
        <f t="shared" si="2"/>
        <v>1.6712430773025526E-3</v>
      </c>
      <c r="I104">
        <f t="shared" si="2"/>
        <v>-2.2273029546597293E-3</v>
      </c>
      <c r="J104">
        <f t="shared" si="2"/>
        <v>-1.7225049474667864E-3</v>
      </c>
      <c r="K104">
        <f t="shared" si="2"/>
        <v>-2.3082396612157273E-3</v>
      </c>
    </row>
    <row r="105" spans="1:11" x14ac:dyDescent="0.35">
      <c r="A105" s="1">
        <v>1997</v>
      </c>
      <c r="B105">
        <v>1</v>
      </c>
      <c r="C105">
        <v>126.71</v>
      </c>
      <c r="D105">
        <v>84.7</v>
      </c>
      <c r="E105">
        <v>116.35</v>
      </c>
      <c r="F105">
        <v>113.85</v>
      </c>
      <c r="H105">
        <f t="shared" si="2"/>
        <v>7.5256821299203251E-3</v>
      </c>
      <c r="I105">
        <f t="shared" si="2"/>
        <v>-6.0031961818558114E-3</v>
      </c>
      <c r="J105">
        <f t="shared" si="2"/>
        <v>2.9264954609853062E-3</v>
      </c>
      <c r="K105">
        <f t="shared" si="2"/>
        <v>1.1839685926768019E-2</v>
      </c>
    </row>
    <row r="106" spans="1:11" x14ac:dyDescent="0.35">
      <c r="A106" s="1">
        <v>1997</v>
      </c>
      <c r="B106">
        <v>2</v>
      </c>
      <c r="C106">
        <v>128.78</v>
      </c>
      <c r="D106">
        <v>86.8</v>
      </c>
      <c r="E106">
        <v>117.76</v>
      </c>
      <c r="F106">
        <v>114.17</v>
      </c>
      <c r="H106">
        <f t="shared" si="2"/>
        <v>1.6204511299220507E-2</v>
      </c>
      <c r="I106">
        <f t="shared" si="2"/>
        <v>2.4491020008295696E-2</v>
      </c>
      <c r="J106">
        <f t="shared" si="2"/>
        <v>1.2045765232265495E-2</v>
      </c>
      <c r="K106">
        <f t="shared" si="2"/>
        <v>2.8067731784871919E-3</v>
      </c>
    </row>
    <row r="107" spans="1:11" x14ac:dyDescent="0.35">
      <c r="A107" s="1">
        <v>1997</v>
      </c>
      <c r="B107">
        <v>3</v>
      </c>
      <c r="C107">
        <v>129.91</v>
      </c>
      <c r="D107">
        <v>87.94</v>
      </c>
      <c r="E107">
        <v>119.37</v>
      </c>
      <c r="F107">
        <v>115</v>
      </c>
      <c r="H107">
        <f t="shared" si="2"/>
        <v>8.736380897604059E-3</v>
      </c>
      <c r="I107">
        <f t="shared" si="2"/>
        <v>1.3048142086359557E-2</v>
      </c>
      <c r="J107">
        <f t="shared" si="2"/>
        <v>1.3579258126380854E-2</v>
      </c>
      <c r="K107">
        <f t="shared" si="2"/>
        <v>7.2435626750142505E-3</v>
      </c>
    </row>
    <row r="108" spans="1:11" x14ac:dyDescent="0.35">
      <c r="A108" s="1">
        <v>1997</v>
      </c>
      <c r="B108">
        <v>4</v>
      </c>
      <c r="C108">
        <v>130.47999999999999</v>
      </c>
      <c r="D108">
        <v>88.75</v>
      </c>
      <c r="E108">
        <v>118.18</v>
      </c>
      <c r="F108">
        <v>115.89</v>
      </c>
      <c r="H108">
        <f t="shared" si="2"/>
        <v>4.3780553051168307E-3</v>
      </c>
      <c r="I108">
        <f t="shared" si="2"/>
        <v>9.1686646028611048E-3</v>
      </c>
      <c r="J108">
        <f t="shared" si="2"/>
        <v>-1.001902718941842E-2</v>
      </c>
      <c r="K108">
        <f t="shared" si="2"/>
        <v>7.7093369830496467E-3</v>
      </c>
    </row>
    <row r="109" spans="1:11" x14ac:dyDescent="0.35">
      <c r="A109" s="1">
        <v>1998</v>
      </c>
      <c r="B109">
        <v>1</v>
      </c>
      <c r="C109">
        <v>131.74</v>
      </c>
      <c r="D109">
        <v>90.74</v>
      </c>
      <c r="E109">
        <v>116.79</v>
      </c>
      <c r="F109">
        <v>117.65</v>
      </c>
      <c r="H109">
        <f t="shared" si="2"/>
        <v>9.6103248997886984E-3</v>
      </c>
      <c r="I109">
        <f t="shared" si="2"/>
        <v>2.2174845880292528E-2</v>
      </c>
      <c r="J109">
        <f t="shared" si="2"/>
        <v>-1.183143562705447E-2</v>
      </c>
      <c r="K109">
        <f t="shared" si="2"/>
        <v>1.5072649827071823E-2</v>
      </c>
    </row>
    <row r="110" spans="1:11" x14ac:dyDescent="0.35">
      <c r="A110" s="1">
        <v>1998</v>
      </c>
      <c r="B110">
        <v>2</v>
      </c>
      <c r="C110">
        <v>134.93</v>
      </c>
      <c r="D110">
        <v>94.17</v>
      </c>
      <c r="E110">
        <v>119.13</v>
      </c>
      <c r="F110">
        <v>118.95</v>
      </c>
      <c r="H110">
        <f t="shared" si="2"/>
        <v>2.3925842230149097E-2</v>
      </c>
      <c r="I110">
        <f t="shared" si="2"/>
        <v>3.7103385286154054E-2</v>
      </c>
      <c r="J110">
        <f t="shared" si="2"/>
        <v>1.9837883520795602E-2</v>
      </c>
      <c r="K110">
        <f t="shared" si="2"/>
        <v>1.0989121575595165E-2</v>
      </c>
    </row>
    <row r="111" spans="1:11" x14ac:dyDescent="0.35">
      <c r="A111" s="1">
        <v>1998</v>
      </c>
      <c r="B111">
        <v>3</v>
      </c>
      <c r="C111">
        <v>136.93</v>
      </c>
      <c r="D111">
        <v>96.16</v>
      </c>
      <c r="E111">
        <v>119.86</v>
      </c>
      <c r="F111">
        <v>120.44</v>
      </c>
      <c r="H111">
        <f t="shared" si="2"/>
        <v>1.4713720901446353E-2</v>
      </c>
      <c r="I111">
        <f t="shared" si="2"/>
        <v>2.0911811264925566E-2</v>
      </c>
      <c r="J111">
        <f t="shared" si="2"/>
        <v>6.1090612187694304E-3</v>
      </c>
      <c r="K111">
        <f t="shared" si="2"/>
        <v>1.244846686456625E-2</v>
      </c>
    </row>
    <row r="112" spans="1:11" x14ac:dyDescent="0.35">
      <c r="A112" s="1">
        <v>1998</v>
      </c>
      <c r="B112">
        <v>4</v>
      </c>
      <c r="C112">
        <v>137.81</v>
      </c>
      <c r="D112">
        <v>97.74</v>
      </c>
      <c r="E112">
        <v>120.47</v>
      </c>
      <c r="F112">
        <v>121.25</v>
      </c>
      <c r="H112">
        <f t="shared" si="2"/>
        <v>6.4060785429110936E-3</v>
      </c>
      <c r="I112">
        <f t="shared" si="2"/>
        <v>1.6297421055111189E-2</v>
      </c>
      <c r="J112">
        <f t="shared" si="2"/>
        <v>5.0763642487222224E-3</v>
      </c>
      <c r="K112">
        <f t="shared" si="2"/>
        <v>6.7028262040596011E-3</v>
      </c>
    </row>
    <row r="113" spans="1:11" x14ac:dyDescent="0.35">
      <c r="A113" s="1">
        <v>1999</v>
      </c>
      <c r="B113">
        <v>1</v>
      </c>
      <c r="C113">
        <v>139.91</v>
      </c>
      <c r="D113">
        <v>100.11</v>
      </c>
      <c r="E113">
        <v>121.06</v>
      </c>
      <c r="F113">
        <v>123.17</v>
      </c>
      <c r="H113">
        <f t="shared" si="2"/>
        <v>1.5123433858140897E-2</v>
      </c>
      <c r="I113">
        <f t="shared" si="2"/>
        <v>2.3958689589383565E-2</v>
      </c>
      <c r="J113">
        <f t="shared" si="2"/>
        <v>4.8855311847797404E-3</v>
      </c>
      <c r="K113">
        <f t="shared" si="2"/>
        <v>1.5710985135800434E-2</v>
      </c>
    </row>
    <row r="114" spans="1:11" x14ac:dyDescent="0.35">
      <c r="A114" s="1">
        <v>1999</v>
      </c>
      <c r="B114">
        <v>2</v>
      </c>
      <c r="C114">
        <v>142.49</v>
      </c>
      <c r="D114">
        <v>103.35</v>
      </c>
      <c r="E114">
        <v>121.73</v>
      </c>
      <c r="F114">
        <v>125.26</v>
      </c>
      <c r="H114">
        <f t="shared" si="2"/>
        <v>1.8272463062502901E-2</v>
      </c>
      <c r="I114">
        <f t="shared" si="2"/>
        <v>3.1851704696384993E-2</v>
      </c>
      <c r="J114">
        <f t="shared" si="2"/>
        <v>5.5191869579638408E-3</v>
      </c>
      <c r="K114">
        <f t="shared" si="2"/>
        <v>1.6826062143873964E-2</v>
      </c>
    </row>
    <row r="115" spans="1:11" x14ac:dyDescent="0.35">
      <c r="A115" s="1">
        <v>1999</v>
      </c>
      <c r="B115">
        <v>3</v>
      </c>
      <c r="C115">
        <v>144.83000000000001</v>
      </c>
      <c r="D115">
        <v>105.58</v>
      </c>
      <c r="E115">
        <v>123.46</v>
      </c>
      <c r="F115">
        <v>126.79</v>
      </c>
      <c r="H115">
        <f t="shared" si="2"/>
        <v>1.6288819005067477E-2</v>
      </c>
      <c r="I115">
        <f t="shared" si="2"/>
        <v>2.1347673267692869E-2</v>
      </c>
      <c r="J115">
        <f t="shared" si="2"/>
        <v>1.4111739544244856E-2</v>
      </c>
      <c r="K115">
        <f t="shared" si="2"/>
        <v>1.2140597442589921E-2</v>
      </c>
    </row>
    <row r="116" spans="1:11" x14ac:dyDescent="0.35">
      <c r="A116" s="1">
        <v>1999</v>
      </c>
      <c r="B116">
        <v>4</v>
      </c>
      <c r="C116">
        <v>146.27000000000001</v>
      </c>
      <c r="D116">
        <v>107.8</v>
      </c>
      <c r="E116">
        <v>124.42</v>
      </c>
      <c r="F116">
        <v>128.69999999999999</v>
      </c>
      <c r="H116">
        <f t="shared" si="2"/>
        <v>9.8935880862318862E-3</v>
      </c>
      <c r="I116">
        <f t="shared" si="2"/>
        <v>2.0808699079426618E-2</v>
      </c>
      <c r="J116">
        <f t="shared" si="2"/>
        <v>7.7457221211239746E-3</v>
      </c>
      <c r="K116">
        <f t="shared" si="2"/>
        <v>1.4951940062224197E-2</v>
      </c>
    </row>
    <row r="117" spans="1:11" x14ac:dyDescent="0.35">
      <c r="A117" s="1">
        <v>2000</v>
      </c>
      <c r="B117">
        <v>1</v>
      </c>
      <c r="C117">
        <v>148.66999999999999</v>
      </c>
      <c r="D117">
        <v>111.06</v>
      </c>
      <c r="E117">
        <v>124.45</v>
      </c>
      <c r="F117">
        <v>131.35</v>
      </c>
      <c r="H117">
        <f t="shared" si="2"/>
        <v>1.6274855726262281E-2</v>
      </c>
      <c r="I117">
        <f t="shared" si="2"/>
        <v>2.97929373385643E-2</v>
      </c>
      <c r="J117">
        <f t="shared" si="2"/>
        <v>2.4108972672720741E-4</v>
      </c>
      <c r="K117">
        <f t="shared" si="2"/>
        <v>2.038140152946788E-2</v>
      </c>
    </row>
    <row r="118" spans="1:11" x14ac:dyDescent="0.35">
      <c r="A118" s="1">
        <v>2000</v>
      </c>
      <c r="B118">
        <v>2</v>
      </c>
      <c r="C118">
        <v>151.11000000000001</v>
      </c>
      <c r="D118">
        <v>115.25</v>
      </c>
      <c r="E118">
        <v>126.64</v>
      </c>
      <c r="F118">
        <v>133.81</v>
      </c>
      <c r="H118">
        <f t="shared" si="2"/>
        <v>1.6278963800409593E-2</v>
      </c>
      <c r="I118">
        <f t="shared" si="2"/>
        <v>3.7033086063296805E-2</v>
      </c>
      <c r="J118">
        <f t="shared" si="2"/>
        <v>1.7444386759155609E-2</v>
      </c>
      <c r="K118">
        <f t="shared" si="2"/>
        <v>1.8555367185348701E-2</v>
      </c>
    </row>
    <row r="119" spans="1:11" x14ac:dyDescent="0.35">
      <c r="A119" s="1">
        <v>2000</v>
      </c>
      <c r="B119">
        <v>3</v>
      </c>
      <c r="C119">
        <v>152.43</v>
      </c>
      <c r="D119">
        <v>119.02</v>
      </c>
      <c r="E119">
        <v>127.05</v>
      </c>
      <c r="F119">
        <v>136.72</v>
      </c>
      <c r="H119">
        <f t="shared" si="2"/>
        <v>8.6974258480812666E-3</v>
      </c>
      <c r="I119">
        <f t="shared" si="2"/>
        <v>3.2187864339948087E-2</v>
      </c>
      <c r="J119">
        <f t="shared" si="2"/>
        <v>3.2322941934163755E-3</v>
      </c>
      <c r="K119">
        <f t="shared" si="2"/>
        <v>2.1514155490437982E-2</v>
      </c>
    </row>
    <row r="120" spans="1:11" x14ac:dyDescent="0.35">
      <c r="A120" s="1">
        <v>2000</v>
      </c>
      <c r="B120">
        <v>4</v>
      </c>
      <c r="C120">
        <v>154.80000000000001</v>
      </c>
      <c r="D120">
        <v>122.72</v>
      </c>
      <c r="E120">
        <v>128.79</v>
      </c>
      <c r="F120">
        <v>139.56</v>
      </c>
      <c r="H120">
        <f t="shared" si="2"/>
        <v>1.542848688187662E-2</v>
      </c>
      <c r="I120">
        <f t="shared" si="2"/>
        <v>3.0613791402240118E-2</v>
      </c>
      <c r="J120">
        <f t="shared" si="2"/>
        <v>1.3602461138405736E-2</v>
      </c>
      <c r="K120">
        <f t="shared" si="2"/>
        <v>2.0559577511237919E-2</v>
      </c>
    </row>
    <row r="121" spans="1:11" x14ac:dyDescent="0.35">
      <c r="A121" s="1">
        <v>2001</v>
      </c>
      <c r="B121">
        <v>1</v>
      </c>
      <c r="C121">
        <v>156.99</v>
      </c>
      <c r="D121">
        <v>126.96</v>
      </c>
      <c r="E121">
        <v>131.44</v>
      </c>
      <c r="F121">
        <v>143.06</v>
      </c>
      <c r="H121">
        <f t="shared" si="2"/>
        <v>1.4048147896599377E-2</v>
      </c>
      <c r="I121">
        <f t="shared" si="2"/>
        <v>3.3966738599207638E-2</v>
      </c>
      <c r="J121">
        <f t="shared" si="2"/>
        <v>2.0367302824433733E-2</v>
      </c>
      <c r="K121">
        <f t="shared" si="2"/>
        <v>2.4769506361664379E-2</v>
      </c>
    </row>
    <row r="122" spans="1:11" x14ac:dyDescent="0.35">
      <c r="A122" s="1">
        <v>2001</v>
      </c>
      <c r="B122">
        <v>2</v>
      </c>
      <c r="C122">
        <v>160.25</v>
      </c>
      <c r="D122">
        <v>131.47</v>
      </c>
      <c r="E122">
        <v>134.6</v>
      </c>
      <c r="F122">
        <v>147.05000000000001</v>
      </c>
      <c r="H122">
        <f t="shared" si="2"/>
        <v>2.0552986748553312E-2</v>
      </c>
      <c r="I122">
        <f t="shared" si="2"/>
        <v>3.4906612490359215E-2</v>
      </c>
      <c r="J122">
        <f t="shared" si="2"/>
        <v>2.3756943481614733E-2</v>
      </c>
      <c r="K122">
        <f t="shared" si="2"/>
        <v>2.7508542319766235E-2</v>
      </c>
    </row>
    <row r="123" spans="1:11" x14ac:dyDescent="0.35">
      <c r="A123" s="1">
        <v>2001</v>
      </c>
      <c r="B123">
        <v>3</v>
      </c>
      <c r="C123">
        <v>162.04</v>
      </c>
      <c r="D123">
        <v>134.38999999999999</v>
      </c>
      <c r="E123">
        <v>136.88</v>
      </c>
      <c r="F123">
        <v>151.4</v>
      </c>
      <c r="H123">
        <f t="shared" si="2"/>
        <v>1.1108122533710371E-2</v>
      </c>
      <c r="I123">
        <f t="shared" si="2"/>
        <v>2.1967331850459879E-2</v>
      </c>
      <c r="J123">
        <f t="shared" si="2"/>
        <v>1.6797212373310548E-2</v>
      </c>
      <c r="K123">
        <f t="shared" si="2"/>
        <v>2.9152676003344362E-2</v>
      </c>
    </row>
    <row r="124" spans="1:11" x14ac:dyDescent="0.35">
      <c r="A124" s="1">
        <v>2001</v>
      </c>
      <c r="B124">
        <v>4</v>
      </c>
      <c r="C124">
        <v>164.87</v>
      </c>
      <c r="D124">
        <v>136.9</v>
      </c>
      <c r="E124">
        <v>138.81</v>
      </c>
      <c r="F124">
        <v>155.04</v>
      </c>
      <c r="H124">
        <f t="shared" si="2"/>
        <v>1.7314066238597374E-2</v>
      </c>
      <c r="I124">
        <f t="shared" si="2"/>
        <v>1.8504711735430456E-2</v>
      </c>
      <c r="J124">
        <f t="shared" si="2"/>
        <v>1.4001462003080025E-2</v>
      </c>
      <c r="K124">
        <f t="shared" si="2"/>
        <v>2.3757807139107631E-2</v>
      </c>
    </row>
    <row r="125" spans="1:11" x14ac:dyDescent="0.35">
      <c r="A125" s="1">
        <v>2002</v>
      </c>
      <c r="B125">
        <v>1</v>
      </c>
      <c r="C125">
        <v>165.96</v>
      </c>
      <c r="D125">
        <v>141.38999999999999</v>
      </c>
      <c r="E125">
        <v>140.66999999999999</v>
      </c>
      <c r="F125">
        <v>158.63999999999999</v>
      </c>
      <c r="H125">
        <f t="shared" si="2"/>
        <v>6.5895108915799937E-3</v>
      </c>
      <c r="I125">
        <f t="shared" si="2"/>
        <v>3.2271297309345741E-2</v>
      </c>
      <c r="J125">
        <f t="shared" si="2"/>
        <v>1.3310630182586589E-2</v>
      </c>
      <c r="K125">
        <f t="shared" si="2"/>
        <v>2.295433606908448E-2</v>
      </c>
    </row>
    <row r="126" spans="1:11" x14ac:dyDescent="0.35">
      <c r="A126" s="1">
        <v>2002</v>
      </c>
      <c r="B126">
        <v>2</v>
      </c>
      <c r="C126">
        <v>169.37</v>
      </c>
      <c r="D126">
        <v>148.53</v>
      </c>
      <c r="E126">
        <v>143.72</v>
      </c>
      <c r="F126">
        <v>163.86</v>
      </c>
      <c r="H126">
        <f t="shared" si="2"/>
        <v>2.0338875438362637E-2</v>
      </c>
      <c r="I126">
        <f t="shared" si="2"/>
        <v>4.9264928437692292E-2</v>
      </c>
      <c r="J126">
        <f t="shared" si="2"/>
        <v>2.1450240475713533E-2</v>
      </c>
      <c r="K126">
        <f t="shared" si="2"/>
        <v>3.2374920502128202E-2</v>
      </c>
    </row>
    <row r="127" spans="1:11" x14ac:dyDescent="0.35">
      <c r="A127" s="1">
        <v>2002</v>
      </c>
      <c r="B127">
        <v>3</v>
      </c>
      <c r="C127">
        <v>171.93</v>
      </c>
      <c r="D127">
        <v>155.57</v>
      </c>
      <c r="E127">
        <v>147.82</v>
      </c>
      <c r="F127">
        <v>168.47</v>
      </c>
      <c r="H127">
        <f t="shared" si="2"/>
        <v>1.5001746328725869E-2</v>
      </c>
      <c r="I127">
        <f t="shared" si="2"/>
        <v>4.6308833057588719E-2</v>
      </c>
      <c r="J127">
        <f t="shared" si="2"/>
        <v>2.8128355111422698E-2</v>
      </c>
      <c r="K127">
        <f t="shared" si="2"/>
        <v>2.7745287684443946E-2</v>
      </c>
    </row>
    <row r="128" spans="1:11" x14ac:dyDescent="0.35">
      <c r="A128" s="1">
        <v>2002</v>
      </c>
      <c r="B128">
        <v>4</v>
      </c>
      <c r="C128">
        <v>175.54</v>
      </c>
      <c r="D128">
        <v>160.19</v>
      </c>
      <c r="E128">
        <v>150.38</v>
      </c>
      <c r="F128">
        <v>173.25</v>
      </c>
      <c r="H128">
        <f t="shared" si="2"/>
        <v>2.0779519932215777E-2</v>
      </c>
      <c r="I128">
        <f t="shared" si="2"/>
        <v>2.9264819614362017E-2</v>
      </c>
      <c r="J128">
        <f t="shared" si="2"/>
        <v>1.7170106593140087E-2</v>
      </c>
      <c r="K128">
        <f t="shared" si="2"/>
        <v>2.7977945671899884E-2</v>
      </c>
    </row>
    <row r="129" spans="1:13" x14ac:dyDescent="0.35">
      <c r="A129" s="1">
        <v>2003</v>
      </c>
      <c r="B129">
        <v>1</v>
      </c>
      <c r="C129">
        <v>178.76</v>
      </c>
      <c r="D129">
        <v>166.02</v>
      </c>
      <c r="E129">
        <v>154.11000000000001</v>
      </c>
      <c r="F129">
        <v>178.48</v>
      </c>
      <c r="H129">
        <f t="shared" si="2"/>
        <v>1.8177186901279296E-2</v>
      </c>
      <c r="I129">
        <f t="shared" si="2"/>
        <v>3.5747652313497462E-2</v>
      </c>
      <c r="J129">
        <f t="shared" si="2"/>
        <v>2.4501209197405407E-2</v>
      </c>
      <c r="K129">
        <f t="shared" si="2"/>
        <v>2.9740912054264372E-2</v>
      </c>
    </row>
    <row r="130" spans="1:13" x14ac:dyDescent="0.35">
      <c r="A130" s="1">
        <v>2003</v>
      </c>
      <c r="B130">
        <v>2</v>
      </c>
      <c r="C130">
        <v>183.13</v>
      </c>
      <c r="D130">
        <v>173.3</v>
      </c>
      <c r="E130">
        <v>158.72999999999999</v>
      </c>
      <c r="F130">
        <v>184.18</v>
      </c>
      <c r="H130">
        <f t="shared" si="2"/>
        <v>2.4152159087606609E-2</v>
      </c>
      <c r="I130">
        <f t="shared" si="2"/>
        <v>4.2915933694670873E-2</v>
      </c>
      <c r="J130">
        <f t="shared" si="2"/>
        <v>2.9538012436863659E-2</v>
      </c>
      <c r="K130">
        <f t="shared" si="2"/>
        <v>3.1436990168944058E-2</v>
      </c>
    </row>
    <row r="131" spans="1:13" x14ac:dyDescent="0.35">
      <c r="A131" s="1">
        <v>2003</v>
      </c>
      <c r="B131">
        <v>3</v>
      </c>
      <c r="C131">
        <v>186.29</v>
      </c>
      <c r="D131">
        <v>180.9</v>
      </c>
      <c r="E131">
        <v>166.73</v>
      </c>
      <c r="F131">
        <v>190.18</v>
      </c>
      <c r="H131">
        <f t="shared" si="2"/>
        <v>1.7108316148759892E-2</v>
      </c>
      <c r="I131">
        <f t="shared" si="2"/>
        <v>4.2920195679688973E-2</v>
      </c>
      <c r="J131">
        <f t="shared" si="2"/>
        <v>4.9171091988217418E-2</v>
      </c>
      <c r="K131">
        <f t="shared" ref="K131:K159" si="3">LN(F131/F130)</f>
        <v>3.2057451818077239E-2</v>
      </c>
    </row>
    <row r="132" spans="1:13" x14ac:dyDescent="0.35">
      <c r="A132" s="1">
        <v>2003</v>
      </c>
      <c r="B132">
        <v>4</v>
      </c>
      <c r="C132">
        <v>191.53</v>
      </c>
      <c r="D132">
        <v>188.9</v>
      </c>
      <c r="E132">
        <v>175.63</v>
      </c>
      <c r="F132">
        <v>196.69</v>
      </c>
      <c r="H132">
        <f t="shared" ref="H132:J159" si="4">LN(C132/C131)</f>
        <v>2.7739855012952688E-2</v>
      </c>
      <c r="I132">
        <f t="shared" si="4"/>
        <v>4.3273382106214439E-2</v>
      </c>
      <c r="J132">
        <f t="shared" si="4"/>
        <v>5.2003771861276679E-2</v>
      </c>
      <c r="K132">
        <f t="shared" si="3"/>
        <v>3.3657893150503083E-2</v>
      </c>
    </row>
    <row r="133" spans="1:13" x14ac:dyDescent="0.35">
      <c r="A133" s="1">
        <v>2004</v>
      </c>
      <c r="B133">
        <v>1</v>
      </c>
      <c r="C133">
        <v>197.34</v>
      </c>
      <c r="D133">
        <v>198.33</v>
      </c>
      <c r="E133">
        <v>187.11</v>
      </c>
      <c r="F133">
        <v>204.26</v>
      </c>
      <c r="H133">
        <f t="shared" si="4"/>
        <v>2.9883675114450853E-2</v>
      </c>
      <c r="I133">
        <f t="shared" si="4"/>
        <v>4.8714535506132528E-2</v>
      </c>
      <c r="J133">
        <f t="shared" si="4"/>
        <v>6.3317169772496892E-2</v>
      </c>
      <c r="K133">
        <f t="shared" si="3"/>
        <v>3.7764806888151668E-2</v>
      </c>
    </row>
    <row r="134" spans="1:13" x14ac:dyDescent="0.35">
      <c r="A134" s="1">
        <v>2004</v>
      </c>
      <c r="B134">
        <v>2</v>
      </c>
      <c r="C134">
        <v>205.34</v>
      </c>
      <c r="D134">
        <v>211.54</v>
      </c>
      <c r="E134">
        <v>205.35</v>
      </c>
      <c r="F134">
        <v>214.71</v>
      </c>
      <c r="H134">
        <f t="shared" si="4"/>
        <v>3.9739012441798054E-2</v>
      </c>
      <c r="I134">
        <f t="shared" si="4"/>
        <v>6.4481795886310311E-2</v>
      </c>
      <c r="J134">
        <f t="shared" si="4"/>
        <v>9.3019161196426531E-2</v>
      </c>
      <c r="K134">
        <f t="shared" si="3"/>
        <v>4.9894588268662936E-2</v>
      </c>
    </row>
    <row r="135" spans="1:13" x14ac:dyDescent="0.35">
      <c r="A135" s="1">
        <v>2004</v>
      </c>
      <c r="B135">
        <v>3</v>
      </c>
      <c r="C135">
        <v>215.89</v>
      </c>
      <c r="D135">
        <v>226.15</v>
      </c>
      <c r="E135">
        <v>221.93</v>
      </c>
      <c r="F135">
        <v>226.54</v>
      </c>
      <c r="H135">
        <f t="shared" si="4"/>
        <v>5.0101876837548867E-2</v>
      </c>
      <c r="I135">
        <f t="shared" si="4"/>
        <v>6.6784390023945386E-2</v>
      </c>
      <c r="J135">
        <f t="shared" si="4"/>
        <v>7.7646176432070113E-2</v>
      </c>
      <c r="K135">
        <f t="shared" si="3"/>
        <v>5.3633249353951598E-2</v>
      </c>
    </row>
    <row r="136" spans="1:13" x14ac:dyDescent="0.35">
      <c r="A136" s="1">
        <v>2004</v>
      </c>
      <c r="B136">
        <v>4</v>
      </c>
      <c r="C136">
        <v>226.44</v>
      </c>
      <c r="D136">
        <v>235.16</v>
      </c>
      <c r="E136">
        <v>230.92</v>
      </c>
      <c r="F136">
        <v>237.3</v>
      </c>
      <c r="H136">
        <f t="shared" si="4"/>
        <v>4.7710990460091578E-2</v>
      </c>
      <c r="I136">
        <f t="shared" si="4"/>
        <v>3.9067637610201947E-2</v>
      </c>
      <c r="J136">
        <f t="shared" si="4"/>
        <v>3.9709313358095105E-2</v>
      </c>
      <c r="K136">
        <f t="shared" si="3"/>
        <v>4.6403633669150499E-2</v>
      </c>
    </row>
    <row r="137" spans="1:13" x14ac:dyDescent="0.35">
      <c r="A137" s="1">
        <v>2005</v>
      </c>
      <c r="B137">
        <v>1</v>
      </c>
      <c r="C137">
        <v>241.5</v>
      </c>
      <c r="D137">
        <v>246.38</v>
      </c>
      <c r="E137">
        <v>240.64</v>
      </c>
      <c r="F137">
        <v>251.27</v>
      </c>
      <c r="H137">
        <f t="shared" si="4"/>
        <v>6.4389463924168194E-2</v>
      </c>
      <c r="I137">
        <f t="shared" si="4"/>
        <v>4.6608925999773787E-2</v>
      </c>
      <c r="J137">
        <f t="shared" si="4"/>
        <v>4.1230710568742189E-2</v>
      </c>
      <c r="K137">
        <f t="shared" si="3"/>
        <v>5.7202894753546979E-2</v>
      </c>
    </row>
    <row r="138" spans="1:13" x14ac:dyDescent="0.35">
      <c r="A138" s="1">
        <v>2005</v>
      </c>
      <c r="B138">
        <v>2</v>
      </c>
      <c r="C138">
        <v>266.89999999999998</v>
      </c>
      <c r="D138">
        <v>261.39</v>
      </c>
      <c r="E138">
        <v>256.77</v>
      </c>
      <c r="F138">
        <v>268.62</v>
      </c>
      <c r="H138">
        <f t="shared" si="4"/>
        <v>0.10000458331785095</v>
      </c>
      <c r="I138">
        <f t="shared" si="4"/>
        <v>5.9138485377477151E-2</v>
      </c>
      <c r="J138">
        <f t="shared" si="4"/>
        <v>6.4878701800153024E-2</v>
      </c>
      <c r="K138">
        <f t="shared" si="3"/>
        <v>6.6769683285664266E-2</v>
      </c>
    </row>
    <row r="139" spans="1:13" x14ac:dyDescent="0.35">
      <c r="A139" s="1">
        <v>2005</v>
      </c>
      <c r="B139">
        <v>3</v>
      </c>
      <c r="C139">
        <v>287.45999999999998</v>
      </c>
      <c r="D139">
        <v>273.35000000000002</v>
      </c>
      <c r="E139">
        <v>261.32</v>
      </c>
      <c r="F139">
        <v>284.99</v>
      </c>
      <c r="H139">
        <f t="shared" si="4"/>
        <v>7.4209663712607218E-2</v>
      </c>
      <c r="I139">
        <f t="shared" si="4"/>
        <v>4.4739480429703347E-2</v>
      </c>
      <c r="J139">
        <f t="shared" si="4"/>
        <v>1.7564967410921579E-2</v>
      </c>
      <c r="K139">
        <f t="shared" si="3"/>
        <v>5.9156350452834607E-2</v>
      </c>
    </row>
    <row r="140" spans="1:13" x14ac:dyDescent="0.35">
      <c r="A140" s="1">
        <v>2005</v>
      </c>
      <c r="B140">
        <v>4</v>
      </c>
      <c r="C140">
        <v>297.91000000000003</v>
      </c>
      <c r="D140">
        <v>277.38</v>
      </c>
      <c r="E140">
        <v>270.16000000000003</v>
      </c>
      <c r="F140">
        <v>296.25</v>
      </c>
      <c r="H140">
        <f t="shared" si="4"/>
        <v>3.5707707344261749E-2</v>
      </c>
      <c r="I140">
        <f t="shared" si="4"/>
        <v>1.4635381887180656E-2</v>
      </c>
      <c r="J140">
        <f t="shared" si="4"/>
        <v>3.3268666104762812E-2</v>
      </c>
      <c r="K140">
        <f t="shared" si="3"/>
        <v>3.8749600515577146E-2</v>
      </c>
    </row>
    <row r="141" spans="1:13" x14ac:dyDescent="0.35">
      <c r="A141" s="1">
        <v>2006</v>
      </c>
      <c r="B141">
        <v>1</v>
      </c>
      <c r="C141">
        <v>310.56</v>
      </c>
      <c r="D141">
        <v>279.94</v>
      </c>
      <c r="E141">
        <v>273.83</v>
      </c>
      <c r="F141">
        <v>303.36</v>
      </c>
      <c r="H141">
        <f t="shared" si="4"/>
        <v>4.1585691953352759E-2</v>
      </c>
      <c r="I141">
        <f t="shared" si="4"/>
        <v>9.1868872643107984E-3</v>
      </c>
      <c r="J141">
        <f t="shared" si="4"/>
        <v>1.3493099803276539E-2</v>
      </c>
      <c r="K141">
        <f t="shared" si="3"/>
        <v>2.3716526617316065E-2</v>
      </c>
    </row>
    <row r="142" spans="1:13" x14ac:dyDescent="0.35">
      <c r="A142" s="1">
        <v>2006</v>
      </c>
      <c r="B142">
        <v>2</v>
      </c>
      <c r="C142">
        <v>316.74</v>
      </c>
      <c r="D142">
        <v>281.33</v>
      </c>
      <c r="E142">
        <v>274.20999999999998</v>
      </c>
      <c r="F142">
        <v>307.88</v>
      </c>
      <c r="H142">
        <f t="shared" si="4"/>
        <v>1.9704128642879747E-2</v>
      </c>
      <c r="I142">
        <f t="shared" si="4"/>
        <v>4.9530630239231739E-3</v>
      </c>
      <c r="J142">
        <f t="shared" si="4"/>
        <v>1.38676031274465E-3</v>
      </c>
      <c r="K142">
        <f t="shared" si="3"/>
        <v>1.4789877599459529E-2</v>
      </c>
      <c r="M142" t="s">
        <v>28</v>
      </c>
    </row>
    <row r="143" spans="1:13" x14ac:dyDescent="0.35">
      <c r="A143" s="1">
        <v>2006</v>
      </c>
      <c r="B143">
        <v>3</v>
      </c>
      <c r="C143">
        <v>313.25</v>
      </c>
      <c r="D143">
        <v>276.51</v>
      </c>
      <c r="E143">
        <v>274.08</v>
      </c>
      <c r="F143">
        <v>308.32</v>
      </c>
      <c r="H143">
        <f t="shared" si="4"/>
        <v>-1.1079654287402168E-2</v>
      </c>
      <c r="I143">
        <f t="shared" si="4"/>
        <v>-1.7281370842740423E-2</v>
      </c>
      <c r="J143">
        <f t="shared" si="4"/>
        <v>-4.7420161752373706E-4</v>
      </c>
      <c r="K143">
        <f t="shared" si="3"/>
        <v>1.4281079999396284E-3</v>
      </c>
    </row>
    <row r="144" spans="1:13" x14ac:dyDescent="0.35">
      <c r="A144" s="1">
        <v>2006</v>
      </c>
      <c r="B144">
        <v>4</v>
      </c>
      <c r="C144">
        <v>314.97000000000003</v>
      </c>
      <c r="D144">
        <v>268.44</v>
      </c>
      <c r="E144">
        <v>266.77999999999997</v>
      </c>
      <c r="F144">
        <v>307.02</v>
      </c>
      <c r="H144">
        <f t="shared" si="4"/>
        <v>5.4758024187820716E-3</v>
      </c>
      <c r="I144">
        <f t="shared" si="4"/>
        <v>-2.961956138364397E-2</v>
      </c>
      <c r="J144">
        <f t="shared" si="4"/>
        <v>-2.6995685862911789E-2</v>
      </c>
      <c r="K144">
        <f t="shared" si="3"/>
        <v>-4.2253126210008317E-3</v>
      </c>
    </row>
    <row r="145" spans="1:11" x14ac:dyDescent="0.35">
      <c r="A145" s="1">
        <v>2007</v>
      </c>
      <c r="B145">
        <v>1</v>
      </c>
      <c r="C145">
        <v>314.45</v>
      </c>
      <c r="D145">
        <v>265.75</v>
      </c>
      <c r="E145">
        <v>264.02</v>
      </c>
      <c r="F145">
        <v>305.29000000000002</v>
      </c>
      <c r="H145">
        <f t="shared" si="4"/>
        <v>-1.6523152054473463E-3</v>
      </c>
      <c r="I145">
        <f t="shared" si="4"/>
        <v>-1.0071408067981267E-2</v>
      </c>
      <c r="J145">
        <f t="shared" si="4"/>
        <v>-1.0399490860284407E-2</v>
      </c>
      <c r="K145">
        <f t="shared" si="3"/>
        <v>-5.6507475082090636E-3</v>
      </c>
    </row>
    <row r="146" spans="1:11" x14ac:dyDescent="0.35">
      <c r="A146" s="1">
        <v>2007</v>
      </c>
      <c r="B146">
        <v>2</v>
      </c>
      <c r="C146">
        <v>312.33999999999997</v>
      </c>
      <c r="D146">
        <v>262.18</v>
      </c>
      <c r="E146">
        <v>262.18</v>
      </c>
      <c r="F146">
        <v>302.5</v>
      </c>
      <c r="H146">
        <f t="shared" si="4"/>
        <v>-6.7327429298126434E-3</v>
      </c>
      <c r="I146">
        <f t="shared" si="4"/>
        <v>-1.3524726452394123E-2</v>
      </c>
      <c r="J146">
        <f t="shared" si="4"/>
        <v>-6.9935670829502708E-3</v>
      </c>
      <c r="K146">
        <f t="shared" si="3"/>
        <v>-9.1808670659501677E-3</v>
      </c>
    </row>
    <row r="147" spans="1:11" x14ac:dyDescent="0.35">
      <c r="A147" s="1">
        <v>2007</v>
      </c>
      <c r="B147">
        <v>3</v>
      </c>
      <c r="C147">
        <v>307.05</v>
      </c>
      <c r="D147">
        <v>249.64</v>
      </c>
      <c r="E147">
        <v>252.56</v>
      </c>
      <c r="F147">
        <v>288.05</v>
      </c>
      <c r="H147">
        <f t="shared" si="4"/>
        <v>-1.7081737284291472E-2</v>
      </c>
      <c r="I147">
        <f t="shared" si="4"/>
        <v>-4.9011410703821021E-2</v>
      </c>
      <c r="J147">
        <f t="shared" si="4"/>
        <v>-3.7382446519926955E-2</v>
      </c>
      <c r="K147">
        <f t="shared" si="3"/>
        <v>-4.8947201292503961E-2</v>
      </c>
    </row>
    <row r="148" spans="1:11" x14ac:dyDescent="0.35">
      <c r="A148" s="1">
        <v>2007</v>
      </c>
      <c r="B148">
        <v>4</v>
      </c>
      <c r="C148">
        <v>285.82</v>
      </c>
      <c r="D148">
        <v>230.03</v>
      </c>
      <c r="E148">
        <v>235.43</v>
      </c>
      <c r="F148">
        <v>276.77999999999997</v>
      </c>
      <c r="H148">
        <f t="shared" si="4"/>
        <v>-7.1648358721759592E-2</v>
      </c>
      <c r="I148">
        <f t="shared" si="4"/>
        <v>-8.1810144865914772E-2</v>
      </c>
      <c r="J148">
        <f t="shared" si="4"/>
        <v>-7.0235214892877484E-2</v>
      </c>
      <c r="K148">
        <f t="shared" si="3"/>
        <v>-3.9911109380608135E-2</v>
      </c>
    </row>
    <row r="149" spans="1:11" x14ac:dyDescent="0.35">
      <c r="A149" s="1">
        <v>2008</v>
      </c>
      <c r="B149">
        <v>1</v>
      </c>
      <c r="C149">
        <v>274.93</v>
      </c>
      <c r="D149">
        <v>209.6</v>
      </c>
      <c r="E149">
        <v>220.18</v>
      </c>
      <c r="F149">
        <v>257.64</v>
      </c>
      <c r="H149">
        <f t="shared" si="4"/>
        <v>-3.8845722243815689E-2</v>
      </c>
      <c r="I149">
        <f t="shared" si="4"/>
        <v>-9.300878275304035E-2</v>
      </c>
      <c r="J149">
        <f t="shared" si="4"/>
        <v>-6.6968235714601643E-2</v>
      </c>
      <c r="K149">
        <f t="shared" si="3"/>
        <v>-7.1659705119094155E-2</v>
      </c>
    </row>
    <row r="150" spans="1:11" x14ac:dyDescent="0.35">
      <c r="A150" s="1">
        <v>2008</v>
      </c>
      <c r="B150">
        <v>2</v>
      </c>
      <c r="C150">
        <v>264.54000000000002</v>
      </c>
      <c r="D150">
        <v>194.08</v>
      </c>
      <c r="E150">
        <v>204.46</v>
      </c>
      <c r="F150">
        <v>238.79</v>
      </c>
      <c r="H150">
        <f t="shared" si="4"/>
        <v>-3.8524051211931622E-2</v>
      </c>
      <c r="I150">
        <f t="shared" si="4"/>
        <v>-7.6930507251147001E-2</v>
      </c>
      <c r="J150">
        <f t="shared" si="4"/>
        <v>-7.4073036313389087E-2</v>
      </c>
      <c r="K150">
        <f t="shared" si="3"/>
        <v>-7.5978757083970283E-2</v>
      </c>
    </row>
    <row r="151" spans="1:11" x14ac:dyDescent="0.35">
      <c r="A151" s="1">
        <v>2008</v>
      </c>
      <c r="B151">
        <v>3</v>
      </c>
      <c r="C151">
        <v>246.23</v>
      </c>
      <c r="D151">
        <v>183.03</v>
      </c>
      <c r="E151">
        <v>186.25</v>
      </c>
      <c r="F151">
        <v>222.96</v>
      </c>
      <c r="H151">
        <f t="shared" si="4"/>
        <v>-7.1726410118197387E-2</v>
      </c>
      <c r="I151">
        <f t="shared" si="4"/>
        <v>-5.8620371363869335E-2</v>
      </c>
      <c r="J151">
        <f t="shared" si="4"/>
        <v>-9.3282500069199109E-2</v>
      </c>
      <c r="K151">
        <f t="shared" si="3"/>
        <v>-6.8592121421026914E-2</v>
      </c>
    </row>
    <row r="152" spans="1:11" x14ac:dyDescent="0.35">
      <c r="A152" s="1">
        <v>2008</v>
      </c>
      <c r="B152">
        <v>4</v>
      </c>
      <c r="C152">
        <v>225.01</v>
      </c>
      <c r="D152">
        <v>170.9</v>
      </c>
      <c r="E152">
        <v>163.18</v>
      </c>
      <c r="F152">
        <v>207.22</v>
      </c>
      <c r="H152">
        <f t="shared" si="4"/>
        <v>-9.0121212818464497E-2</v>
      </c>
      <c r="I152">
        <f t="shared" si="4"/>
        <v>-6.8571483710325495E-2</v>
      </c>
      <c r="J152">
        <f t="shared" si="4"/>
        <v>-0.13223597125901468</v>
      </c>
      <c r="K152">
        <f t="shared" si="3"/>
        <v>-7.3211352350087092E-2</v>
      </c>
    </row>
    <row r="153" spans="1:11" x14ac:dyDescent="0.35">
      <c r="A153" s="1">
        <v>2009</v>
      </c>
      <c r="B153">
        <v>1</v>
      </c>
      <c r="C153">
        <v>220</v>
      </c>
      <c r="D153">
        <v>163.30000000000001</v>
      </c>
      <c r="E153">
        <v>150.65</v>
      </c>
      <c r="F153">
        <v>199.81</v>
      </c>
      <c r="H153">
        <f t="shared" si="4"/>
        <v>-2.2517299308877924E-2</v>
      </c>
      <c r="I153">
        <f t="shared" si="4"/>
        <v>-4.5489590145125762E-2</v>
      </c>
      <c r="J153">
        <f t="shared" si="4"/>
        <v>-7.9894620424343879E-2</v>
      </c>
      <c r="K153">
        <f t="shared" si="3"/>
        <v>-3.6414115811564528E-2</v>
      </c>
    </row>
    <row r="154" spans="1:11" x14ac:dyDescent="0.35">
      <c r="A154" s="1">
        <v>2009</v>
      </c>
      <c r="B154">
        <v>2</v>
      </c>
      <c r="C154">
        <v>207.63</v>
      </c>
      <c r="D154">
        <v>164.62</v>
      </c>
      <c r="E154">
        <v>145.49</v>
      </c>
      <c r="F154">
        <v>196.47</v>
      </c>
      <c r="H154">
        <f t="shared" si="4"/>
        <v>-5.7869896830479925E-2</v>
      </c>
      <c r="I154">
        <f t="shared" si="4"/>
        <v>8.0507875680785376E-3</v>
      </c>
      <c r="J154">
        <f t="shared" si="4"/>
        <v>-3.4851909849012916E-2</v>
      </c>
      <c r="K154">
        <f t="shared" si="3"/>
        <v>-1.6857167113969368E-2</v>
      </c>
    </row>
    <row r="155" spans="1:11" x14ac:dyDescent="0.35">
      <c r="A155" s="1">
        <v>2009</v>
      </c>
      <c r="B155">
        <v>3</v>
      </c>
      <c r="C155">
        <v>203.85</v>
      </c>
      <c r="D155">
        <v>167.78</v>
      </c>
      <c r="E155">
        <v>140.05000000000001</v>
      </c>
      <c r="F155">
        <v>193.12</v>
      </c>
      <c r="H155">
        <f t="shared" si="4"/>
        <v>-1.8373220256619294E-2</v>
      </c>
      <c r="I155">
        <f t="shared" si="4"/>
        <v>1.9013809873650579E-2</v>
      </c>
      <c r="J155">
        <f t="shared" si="4"/>
        <v>-3.8107854021179735E-2</v>
      </c>
      <c r="K155">
        <f t="shared" si="3"/>
        <v>-1.7197990548850486E-2</v>
      </c>
    </row>
    <row r="156" spans="1:11" x14ac:dyDescent="0.35">
      <c r="A156" s="1">
        <v>2009</v>
      </c>
      <c r="B156">
        <v>4</v>
      </c>
      <c r="C156">
        <v>197.25</v>
      </c>
      <c r="D156">
        <v>168.92</v>
      </c>
      <c r="E156">
        <v>136.49</v>
      </c>
      <c r="F156">
        <v>190.02</v>
      </c>
      <c r="H156">
        <f t="shared" si="4"/>
        <v>-3.2912469539278802E-2</v>
      </c>
      <c r="I156">
        <f t="shared" si="4"/>
        <v>6.7716326475941602E-3</v>
      </c>
      <c r="J156">
        <f t="shared" si="4"/>
        <v>-2.5748149838013455E-2</v>
      </c>
      <c r="K156">
        <f t="shared" si="3"/>
        <v>-1.6182427570617892E-2</v>
      </c>
    </row>
    <row r="157" spans="1:11" x14ac:dyDescent="0.35">
      <c r="A157" s="1">
        <v>2010</v>
      </c>
      <c r="B157">
        <v>1</v>
      </c>
      <c r="C157">
        <v>191.1</v>
      </c>
      <c r="D157">
        <v>166.89</v>
      </c>
      <c r="E157">
        <v>132.04</v>
      </c>
      <c r="F157">
        <v>186.35</v>
      </c>
      <c r="H157">
        <f t="shared" si="4"/>
        <v>-3.1675108479756249E-2</v>
      </c>
      <c r="I157">
        <f t="shared" si="4"/>
        <v>-1.2090317310431252E-2</v>
      </c>
      <c r="J157">
        <f t="shared" si="4"/>
        <v>-3.3146444883112025E-2</v>
      </c>
      <c r="K157">
        <f t="shared" si="3"/>
        <v>-1.9502703853336054E-2</v>
      </c>
    </row>
    <row r="158" spans="1:11" x14ac:dyDescent="0.35">
      <c r="A158" s="1">
        <v>2010</v>
      </c>
      <c r="B158">
        <v>2</v>
      </c>
      <c r="C158">
        <v>189.9</v>
      </c>
      <c r="D158">
        <v>168.4</v>
      </c>
      <c r="E158">
        <v>134.07</v>
      </c>
      <c r="F158">
        <v>183.9</v>
      </c>
      <c r="H158">
        <f t="shared" si="4"/>
        <v>-6.2992334279870889E-3</v>
      </c>
      <c r="I158">
        <f t="shared" si="4"/>
        <v>9.0071890529148518E-3</v>
      </c>
      <c r="J158">
        <f t="shared" si="4"/>
        <v>1.5257144628477654E-2</v>
      </c>
      <c r="K158">
        <f t="shared" si="3"/>
        <v>-1.3234494314991975E-2</v>
      </c>
    </row>
    <row r="159" spans="1:11" x14ac:dyDescent="0.35">
      <c r="A159" s="1">
        <v>2010</v>
      </c>
      <c r="B159">
        <v>3</v>
      </c>
      <c r="C159">
        <v>184.66</v>
      </c>
      <c r="D159">
        <v>165.37</v>
      </c>
      <c r="E159">
        <v>130.66999999999999</v>
      </c>
      <c r="F159">
        <v>180.65</v>
      </c>
      <c r="H159">
        <f t="shared" si="4"/>
        <v>-2.7981321473758362E-2</v>
      </c>
      <c r="I159">
        <f t="shared" si="4"/>
        <v>-1.8156714146121328E-2</v>
      </c>
      <c r="J159">
        <f t="shared" si="4"/>
        <v>-2.5686990612415087E-2</v>
      </c>
      <c r="K159">
        <f t="shared" si="3"/>
        <v>-1.783067401662616E-2</v>
      </c>
    </row>
    <row r="161" spans="7:11" x14ac:dyDescent="0.35">
      <c r="G161" t="s">
        <v>22</v>
      </c>
      <c r="H161">
        <f t="array" aca="1" ref="H161:K161" ca="1">_xll.VoseCopulaMultiGumbel(H163)</f>
        <v>0.24966392761043696</v>
      </c>
      <c r="I161">
        <f ca="1"/>
        <v>7.5314496883020665E-2</v>
      </c>
      <c r="J161">
        <f ca="1"/>
        <v>0.12378674592143403</v>
      </c>
      <c r="K161">
        <f ca="1"/>
        <v>0.25681168738143478</v>
      </c>
    </row>
    <row r="163" spans="7:11" x14ac:dyDescent="0.35">
      <c r="G163" t="s">
        <v>23</v>
      </c>
      <c r="H163">
        <f ca="1">_xll.VoseCopulaMultiGumbelFitP(H3:K159,FALSE,TRUE)</f>
        <v>2.1865254136409509</v>
      </c>
    </row>
    <row r="165" spans="7:11" x14ac:dyDescent="0.35">
      <c r="G165" t="s">
        <v>24</v>
      </c>
      <c r="H165">
        <f ca="1">_xll.VoseCauchy(0.0125660385871218,0.00904810018350456,H161)</f>
        <v>3.4988121885087004E-3</v>
      </c>
      <c r="I165">
        <f ca="1">_xll.VoseExtValueMin(0.0205748718268354,0.0290000251624016,I161)</f>
        <v>-5.3293623797609047E-2</v>
      </c>
      <c r="J165">
        <f ca="1">_xll.VoseJohnsonU(0.238440086764744,0.714401924202133,0.010935240346453,0.0115184650104002,J161)</f>
        <v>-2.6222812421373538E-2</v>
      </c>
      <c r="K165">
        <f ca="1">_xll.VoseSlash(0.0107484932535947,0.00814483568734501,K161)</f>
        <v>-7.8011366484270024E-4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2 Report</vt:lpstr>
      <vt:lpstr>Answer 2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2017-04-23T20:25:05Z</dcterms:created>
  <dcterms:modified xsi:type="dcterms:W3CDTF">2017-04-24T03:40:41Z</dcterms:modified>
</cp:coreProperties>
</file>