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defaultThemeVersion="166925"/>
  <mc:AlternateContent xmlns:mc="http://schemas.openxmlformats.org/markup-compatibility/2006">
    <mc:Choice Requires="x15">
      <x15ac:absPath xmlns:x15ac="http://schemas.microsoft.com/office/spreadsheetml/2010/11/ac" url="C:\Users\demon\Desktop\Anly_515_91_RiskModellingAndAssessment_Exam2\"/>
    </mc:Choice>
  </mc:AlternateContent>
  <bookViews>
    <workbookView xWindow="0" yWindow="0" windowWidth="7480" windowHeight="2150" activeTab="2"/>
  </bookViews>
  <sheets>
    <sheet name="Answer 7 Report" sheetId="1" r:id="rId1"/>
    <sheet name="Answer 7 TimSeries" sheetId="2" r:id="rId2"/>
    <sheet name="Answer 7 distribution fit" sheetId="3" r:id="rId3"/>
  </sheets>
  <externalReferences>
    <externalReference r:id="rId4"/>
  </externalReferenc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 l="1"/>
  <c r="G2" i="3"/>
  <c r="G5" i="3"/>
  <c r="G8" i="3"/>
  <c r="H26" i="3"/>
  <c r="G26" i="3"/>
  <c r="H21" i="3"/>
  <c r="H19" i="3"/>
  <c r="G25" i="3"/>
  <c r="H20" i="3"/>
  <c r="H23" i="3"/>
  <c r="H22" i="3"/>
  <c r="O31" i="3"/>
  <c r="N31" i="3"/>
  <c r="H10" i="3"/>
  <c r="H14" i="3"/>
  <c r="P31" i="3"/>
  <c r="G13" i="3"/>
  <c r="G14" i="3"/>
  <c r="G27" i="3"/>
  <c r="K53" i="3"/>
  <c r="G10" i="3"/>
  <c r="J54" i="3"/>
  <c r="I53" i="3"/>
  <c r="H15" i="3"/>
  <c r="H27" i="3"/>
  <c r="I54" i="3"/>
  <c r="K54" i="3"/>
  <c r="H31" i="3" l="1"/>
  <c r="I31" i="3"/>
  <c r="J31" i="3"/>
  <c r="K57" i="3"/>
  <c r="K56" i="3"/>
  <c r="I57" i="3"/>
  <c r="G15" i="3"/>
  <c r="I56" i="3"/>
  <c r="J53" i="3"/>
  <c r="J56" i="3" s="1"/>
  <c r="H34" i="3"/>
  <c r="J35" i="3"/>
  <c r="J57" i="3"/>
  <c r="H35" i="3"/>
  <c r="J34" i="3"/>
  <c r="I35" i="3"/>
  <c r="I34" i="3"/>
  <c r="J37" i="3" l="1"/>
  <c r="J38" i="3"/>
  <c r="I37" i="3"/>
  <c r="I38" i="3"/>
  <c r="H38" i="3"/>
  <c r="H37" i="3"/>
  <c r="J40" i="3"/>
  <c r="I40" i="3"/>
  <c r="H40" i="3"/>
  <c r="H43" i="3"/>
  <c r="J43" i="3"/>
  <c r="J42" i="3"/>
  <c r="I42" i="3"/>
  <c r="H42" i="3"/>
  <c r="I43" i="3"/>
  <c r="C6" i="3" l="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5" i="3"/>
  <c r="C2518" i="2" l="1"/>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H2519" i="2" a="1"/>
  <c r="E2519" i="2" a="1"/>
  <c r="D2519" i="2" a="1"/>
  <c r="G2519" i="2" a="1"/>
  <c r="F2519" i="2" a="1"/>
  <c r="E2616" i="2" l="1"/>
  <c r="E2612" i="2"/>
  <c r="E2608" i="2"/>
  <c r="E2604" i="2"/>
  <c r="E2600" i="2"/>
  <c r="E2596" i="2"/>
  <c r="E2592" i="2"/>
  <c r="E2588" i="2"/>
  <c r="E2584" i="2"/>
  <c r="E2580" i="2"/>
  <c r="E2576" i="2"/>
  <c r="E2572" i="2"/>
  <c r="E2568" i="2"/>
  <c r="E2564" i="2"/>
  <c r="E2560" i="2"/>
  <c r="E2556" i="2"/>
  <c r="E2617" i="2"/>
  <c r="E2611" i="2"/>
  <c r="E2606" i="2"/>
  <c r="E2601" i="2"/>
  <c r="E2595" i="2"/>
  <c r="E2590" i="2"/>
  <c r="E2585" i="2"/>
  <c r="E2579" i="2"/>
  <c r="E2574" i="2"/>
  <c r="E2569" i="2"/>
  <c r="E2563" i="2"/>
  <c r="E2558" i="2"/>
  <c r="E2553" i="2"/>
  <c r="E2549" i="2"/>
  <c r="E2545" i="2"/>
  <c r="E2541" i="2"/>
  <c r="E2537" i="2"/>
  <c r="E2533" i="2"/>
  <c r="E2529" i="2"/>
  <c r="E2525" i="2"/>
  <c r="E2521" i="2"/>
  <c r="E2607" i="2"/>
  <c r="E2591" i="2"/>
  <c r="E2570" i="2"/>
  <c r="E2554" i="2"/>
  <c r="E2538" i="2"/>
  <c r="E2526" i="2"/>
  <c r="E2615" i="2"/>
  <c r="E2610" i="2"/>
  <c r="E2605" i="2"/>
  <c r="E2599" i="2"/>
  <c r="E2594" i="2"/>
  <c r="E2589" i="2"/>
  <c r="E2583" i="2"/>
  <c r="E2578" i="2"/>
  <c r="E2573" i="2"/>
  <c r="E2567" i="2"/>
  <c r="E2562" i="2"/>
  <c r="E2557" i="2"/>
  <c r="E2552" i="2"/>
  <c r="E2548" i="2"/>
  <c r="E2544" i="2"/>
  <c r="E2540" i="2"/>
  <c r="E2536" i="2"/>
  <c r="E2532" i="2"/>
  <c r="E2528" i="2"/>
  <c r="E2524" i="2"/>
  <c r="E2520" i="2"/>
  <c r="E2618" i="2"/>
  <c r="E2602" i="2"/>
  <c r="E2586" i="2"/>
  <c r="E2575" i="2"/>
  <c r="E2559" i="2"/>
  <c r="E2546" i="2"/>
  <c r="E2534" i="2"/>
  <c r="E2522" i="2"/>
  <c r="E2614" i="2"/>
  <c r="E2609" i="2"/>
  <c r="E2603" i="2"/>
  <c r="E2598" i="2"/>
  <c r="E2593" i="2"/>
  <c r="E2587" i="2"/>
  <c r="E2582" i="2"/>
  <c r="E2577" i="2"/>
  <c r="E2571" i="2"/>
  <c r="E2566" i="2"/>
  <c r="E2561" i="2"/>
  <c r="E2555" i="2"/>
  <c r="E2551" i="2"/>
  <c r="E2547" i="2"/>
  <c r="E2543" i="2"/>
  <c r="E2539" i="2"/>
  <c r="E2535" i="2"/>
  <c r="E2531" i="2"/>
  <c r="E2527" i="2"/>
  <c r="E2523" i="2"/>
  <c r="E2519" i="2"/>
  <c r="J2519" i="2" s="1"/>
  <c r="E2613" i="2"/>
  <c r="E2597" i="2"/>
  <c r="E2581" i="2"/>
  <c r="E2565" i="2"/>
  <c r="E2550" i="2"/>
  <c r="E2542" i="2"/>
  <c r="E2530" i="2"/>
  <c r="F2616" i="2"/>
  <c r="F2612" i="2"/>
  <c r="F2608" i="2"/>
  <c r="F2604" i="2"/>
  <c r="F2600" i="2"/>
  <c r="F2596" i="2"/>
  <c r="F2592" i="2"/>
  <c r="F2588" i="2"/>
  <c r="F2584" i="2"/>
  <c r="F2580" i="2"/>
  <c r="F2576" i="2"/>
  <c r="F2572" i="2"/>
  <c r="F2568" i="2"/>
  <c r="F2564" i="2"/>
  <c r="F2560" i="2"/>
  <c r="F2615" i="2"/>
  <c r="F2611" i="2"/>
  <c r="F2607" i="2"/>
  <c r="F2603" i="2"/>
  <c r="F2599" i="2"/>
  <c r="F2595" i="2"/>
  <c r="F2591" i="2"/>
  <c r="F2587" i="2"/>
  <c r="F2583" i="2"/>
  <c r="F2579" i="2"/>
  <c r="F2575" i="2"/>
  <c r="F2571" i="2"/>
  <c r="F2567" i="2"/>
  <c r="F2563" i="2"/>
  <c r="F2559" i="2"/>
  <c r="F2555" i="2"/>
  <c r="F2551" i="2"/>
  <c r="F2547" i="2"/>
  <c r="F2543" i="2"/>
  <c r="F2539" i="2"/>
  <c r="F2535" i="2"/>
  <c r="F2531" i="2"/>
  <c r="F2527" i="2"/>
  <c r="F2523" i="2"/>
  <c r="F2519" i="2"/>
  <c r="K2519" i="2" s="1"/>
  <c r="F2614" i="2"/>
  <c r="F2606" i="2"/>
  <c r="F2598" i="2"/>
  <c r="F2590" i="2"/>
  <c r="F2582" i="2"/>
  <c r="F2574" i="2"/>
  <c r="F2566" i="2"/>
  <c r="F2558" i="2"/>
  <c r="F2553" i="2"/>
  <c r="F2548" i="2"/>
  <c r="F2542" i="2"/>
  <c r="F2537" i="2"/>
  <c r="F2532" i="2"/>
  <c r="F2526" i="2"/>
  <c r="F2521" i="2"/>
  <c r="F2601" i="2"/>
  <c r="F2585" i="2"/>
  <c r="F2549" i="2"/>
  <c r="F2533" i="2"/>
  <c r="F2613" i="2"/>
  <c r="F2605" i="2"/>
  <c r="F2597" i="2"/>
  <c r="F2589" i="2"/>
  <c r="F2581" i="2"/>
  <c r="F2573" i="2"/>
  <c r="F2565" i="2"/>
  <c r="F2557" i="2"/>
  <c r="F2552" i="2"/>
  <c r="F2546" i="2"/>
  <c r="F2541" i="2"/>
  <c r="F2536" i="2"/>
  <c r="F2530" i="2"/>
  <c r="F2525" i="2"/>
  <c r="F2520" i="2"/>
  <c r="F2609" i="2"/>
  <c r="F2577" i="2"/>
  <c r="F2561" i="2"/>
  <c r="F2544" i="2"/>
  <c r="F2528" i="2"/>
  <c r="F2618" i="2"/>
  <c r="F2610" i="2"/>
  <c r="F2602" i="2"/>
  <c r="F2594" i="2"/>
  <c r="F2586" i="2"/>
  <c r="F2578" i="2"/>
  <c r="F2570" i="2"/>
  <c r="F2562" i="2"/>
  <c r="F2556" i="2"/>
  <c r="F2550" i="2"/>
  <c r="F2545" i="2"/>
  <c r="F2540" i="2"/>
  <c r="F2534" i="2"/>
  <c r="F2529" i="2"/>
  <c r="F2524" i="2"/>
  <c r="F2617" i="2"/>
  <c r="F2593" i="2"/>
  <c r="F2569" i="2"/>
  <c r="F2554" i="2"/>
  <c r="F2538" i="2"/>
  <c r="F2522" i="2"/>
  <c r="D2618" i="2"/>
  <c r="D2614" i="2"/>
  <c r="D2610" i="2"/>
  <c r="D2606" i="2"/>
  <c r="D2602" i="2"/>
  <c r="D2598" i="2"/>
  <c r="D2594" i="2"/>
  <c r="D2590" i="2"/>
  <c r="D2586" i="2"/>
  <c r="D2582" i="2"/>
  <c r="D2578" i="2"/>
  <c r="D2574" i="2"/>
  <c r="D2570" i="2"/>
  <c r="D2566" i="2"/>
  <c r="D2562" i="2"/>
  <c r="D2558" i="2"/>
  <c r="D2554" i="2"/>
  <c r="D2550" i="2"/>
  <c r="D2546" i="2"/>
  <c r="D2542" i="2"/>
  <c r="D2538" i="2"/>
  <c r="D2534" i="2"/>
  <c r="D2530" i="2"/>
  <c r="D2526" i="2"/>
  <c r="D2522" i="2"/>
  <c r="D2611" i="2"/>
  <c r="D2603" i="2"/>
  <c r="D2595" i="2"/>
  <c r="D2587" i="2"/>
  <c r="D2579" i="2"/>
  <c r="D2571" i="2"/>
  <c r="D2563" i="2"/>
  <c r="D2555" i="2"/>
  <c r="D2547" i="2"/>
  <c r="D2539" i="2"/>
  <c r="D2531" i="2"/>
  <c r="D2523" i="2"/>
  <c r="D2617" i="2"/>
  <c r="D2613" i="2"/>
  <c r="D2609" i="2"/>
  <c r="D2605" i="2"/>
  <c r="D2601" i="2"/>
  <c r="D2597" i="2"/>
  <c r="D2593" i="2"/>
  <c r="D2589" i="2"/>
  <c r="D2585" i="2"/>
  <c r="D2581" i="2"/>
  <c r="D2577" i="2"/>
  <c r="D2573" i="2"/>
  <c r="D2569" i="2"/>
  <c r="D2565" i="2"/>
  <c r="D2561" i="2"/>
  <c r="D2557" i="2"/>
  <c r="D2553" i="2"/>
  <c r="D2549" i="2"/>
  <c r="D2545" i="2"/>
  <c r="D2541" i="2"/>
  <c r="D2537" i="2"/>
  <c r="D2533" i="2"/>
  <c r="D2529" i="2"/>
  <c r="D2525" i="2"/>
  <c r="D2521" i="2"/>
  <c r="D2615" i="2"/>
  <c r="D2607" i="2"/>
  <c r="D2599" i="2"/>
  <c r="D2591" i="2"/>
  <c r="D2583" i="2"/>
  <c r="D2575" i="2"/>
  <c r="D2567" i="2"/>
  <c r="D2559" i="2"/>
  <c r="D2551" i="2"/>
  <c r="D2543" i="2"/>
  <c r="D2535" i="2"/>
  <c r="D2527" i="2"/>
  <c r="D2519" i="2"/>
  <c r="I2519" i="2" s="1"/>
  <c r="D2616" i="2"/>
  <c r="D2612" i="2"/>
  <c r="D2608" i="2"/>
  <c r="D2604" i="2"/>
  <c r="D2600" i="2"/>
  <c r="D2596" i="2"/>
  <c r="D2592" i="2"/>
  <c r="D2588" i="2"/>
  <c r="D2584" i="2"/>
  <c r="D2580" i="2"/>
  <c r="D2576" i="2"/>
  <c r="D2572" i="2"/>
  <c r="D2568" i="2"/>
  <c r="D2564" i="2"/>
  <c r="D2560" i="2"/>
  <c r="D2556" i="2"/>
  <c r="D2552" i="2"/>
  <c r="D2548" i="2"/>
  <c r="D2544" i="2"/>
  <c r="D2540" i="2"/>
  <c r="D2536" i="2"/>
  <c r="D2532" i="2"/>
  <c r="D2528" i="2"/>
  <c r="D2524" i="2"/>
  <c r="D2520" i="2"/>
  <c r="G2615" i="2"/>
  <c r="G2611" i="2"/>
  <c r="G2607" i="2"/>
  <c r="G2603" i="2"/>
  <c r="G2599" i="2"/>
  <c r="G2595" i="2"/>
  <c r="G2591" i="2"/>
  <c r="G2587" i="2"/>
  <c r="G2583" i="2"/>
  <c r="G2579" i="2"/>
  <c r="G2575" i="2"/>
  <c r="G2571" i="2"/>
  <c r="G2567" i="2"/>
  <c r="G2563" i="2"/>
  <c r="G2559" i="2"/>
  <c r="G2555" i="2"/>
  <c r="G2551" i="2"/>
  <c r="G2547" i="2"/>
  <c r="G2543" i="2"/>
  <c r="G2539" i="2"/>
  <c r="G2535" i="2"/>
  <c r="G2531" i="2"/>
  <c r="G2527" i="2"/>
  <c r="G2523" i="2"/>
  <c r="G2519" i="2"/>
  <c r="L2519" i="2" s="1"/>
  <c r="G2618" i="2"/>
  <c r="G2614" i="2"/>
  <c r="G2610" i="2"/>
  <c r="G2606" i="2"/>
  <c r="G2602" i="2"/>
  <c r="G2598" i="2"/>
  <c r="G2594" i="2"/>
  <c r="G2590" i="2"/>
  <c r="G2586" i="2"/>
  <c r="G2582" i="2"/>
  <c r="G2578" i="2"/>
  <c r="G2574" i="2"/>
  <c r="G2570" i="2"/>
  <c r="G2566" i="2"/>
  <c r="G2562" i="2"/>
  <c r="G2558" i="2"/>
  <c r="G2554" i="2"/>
  <c r="G2550" i="2"/>
  <c r="G2546" i="2"/>
  <c r="G2542" i="2"/>
  <c r="G2538" i="2"/>
  <c r="G2534" i="2"/>
  <c r="G2530" i="2"/>
  <c r="G2526" i="2"/>
  <c r="G2522" i="2"/>
  <c r="G2617" i="2"/>
  <c r="G2609" i="2"/>
  <c r="G2601" i="2"/>
  <c r="G2593" i="2"/>
  <c r="G2585" i="2"/>
  <c r="G2577" i="2"/>
  <c r="G2569" i="2"/>
  <c r="G2561" i="2"/>
  <c r="G2553" i="2"/>
  <c r="G2545" i="2"/>
  <c r="G2537" i="2"/>
  <c r="G2529" i="2"/>
  <c r="G2521" i="2"/>
  <c r="G2604" i="2"/>
  <c r="G2588" i="2"/>
  <c r="G2564" i="2"/>
  <c r="G2548" i="2"/>
  <c r="G2524" i="2"/>
  <c r="G2616" i="2"/>
  <c r="G2608" i="2"/>
  <c r="G2600" i="2"/>
  <c r="G2592" i="2"/>
  <c r="G2584" i="2"/>
  <c r="G2576" i="2"/>
  <c r="G2568" i="2"/>
  <c r="G2560" i="2"/>
  <c r="G2552" i="2"/>
  <c r="G2544" i="2"/>
  <c r="G2536" i="2"/>
  <c r="G2528" i="2"/>
  <c r="G2520" i="2"/>
  <c r="G2612" i="2"/>
  <c r="G2572" i="2"/>
  <c r="G2540" i="2"/>
  <c r="G2613" i="2"/>
  <c r="G2605" i="2"/>
  <c r="G2597" i="2"/>
  <c r="G2589" i="2"/>
  <c r="G2581" i="2"/>
  <c r="G2573" i="2"/>
  <c r="G2565" i="2"/>
  <c r="G2557" i="2"/>
  <c r="G2549" i="2"/>
  <c r="G2541" i="2"/>
  <c r="G2533" i="2"/>
  <c r="G2525" i="2"/>
  <c r="G2596" i="2"/>
  <c r="G2580" i="2"/>
  <c r="G2556" i="2"/>
  <c r="G2532" i="2"/>
  <c r="H2616" i="2"/>
  <c r="H2612" i="2"/>
  <c r="H2608" i="2"/>
  <c r="H2604" i="2"/>
  <c r="H2600" i="2"/>
  <c r="H2596" i="2"/>
  <c r="H2592" i="2"/>
  <c r="H2588" i="2"/>
  <c r="H2584" i="2"/>
  <c r="H2580" i="2"/>
  <c r="H2576" i="2"/>
  <c r="H2572" i="2"/>
  <c r="H2568" i="2"/>
  <c r="H2564" i="2"/>
  <c r="H2560" i="2"/>
  <c r="H2556" i="2"/>
  <c r="H2552" i="2"/>
  <c r="H2548" i="2"/>
  <c r="H2544" i="2"/>
  <c r="H2540" i="2"/>
  <c r="H2536" i="2"/>
  <c r="H2532" i="2"/>
  <c r="H2528" i="2"/>
  <c r="H2615" i="2"/>
  <c r="H2611" i="2"/>
  <c r="H2607" i="2"/>
  <c r="H2603" i="2"/>
  <c r="H2599" i="2"/>
  <c r="H2595" i="2"/>
  <c r="H2591" i="2"/>
  <c r="H2587" i="2"/>
  <c r="H2583" i="2"/>
  <c r="H2579" i="2"/>
  <c r="H2575" i="2"/>
  <c r="H2571" i="2"/>
  <c r="H2567" i="2"/>
  <c r="H2563" i="2"/>
  <c r="H2559" i="2"/>
  <c r="H2555" i="2"/>
  <c r="H2551" i="2"/>
  <c r="H2547" i="2"/>
  <c r="H2543" i="2"/>
  <c r="H2539" i="2"/>
  <c r="H2535" i="2"/>
  <c r="H2531" i="2"/>
  <c r="H2527" i="2"/>
  <c r="H2614" i="2"/>
  <c r="H2606" i="2"/>
  <c r="H2598" i="2"/>
  <c r="H2590" i="2"/>
  <c r="H2582" i="2"/>
  <c r="H2574" i="2"/>
  <c r="H2566" i="2"/>
  <c r="H2558" i="2"/>
  <c r="H2550" i="2"/>
  <c r="H2542" i="2"/>
  <c r="H2534" i="2"/>
  <c r="H2526" i="2"/>
  <c r="H2522" i="2"/>
  <c r="H2613" i="2"/>
  <c r="H2605" i="2"/>
  <c r="H2597" i="2"/>
  <c r="H2589" i="2"/>
  <c r="H2581" i="2"/>
  <c r="H2573" i="2"/>
  <c r="H2565" i="2"/>
  <c r="H2557" i="2"/>
  <c r="H2549" i="2"/>
  <c r="H2541" i="2"/>
  <c r="H2533" i="2"/>
  <c r="H2525" i="2"/>
  <c r="H2521" i="2"/>
  <c r="H2618" i="2"/>
  <c r="H2602" i="2"/>
  <c r="H2586" i="2"/>
  <c r="H2570" i="2"/>
  <c r="H2554" i="2"/>
  <c r="H2538" i="2"/>
  <c r="H2524" i="2"/>
  <c r="H2593" i="2"/>
  <c r="H2545" i="2"/>
  <c r="H2617" i="2"/>
  <c r="H2601" i="2"/>
  <c r="H2585" i="2"/>
  <c r="H2569" i="2"/>
  <c r="H2553" i="2"/>
  <c r="H2537" i="2"/>
  <c r="H2523" i="2"/>
  <c r="H2577" i="2"/>
  <c r="H2529" i="2"/>
  <c r="H2610" i="2"/>
  <c r="H2594" i="2"/>
  <c r="H2578" i="2"/>
  <c r="H2562" i="2"/>
  <c r="H2546" i="2"/>
  <c r="H2530" i="2"/>
  <c r="H2520" i="2"/>
  <c r="H2609" i="2"/>
  <c r="H2561" i="2"/>
  <c r="H2519" i="2"/>
  <c r="M2519" i="2" s="1"/>
  <c r="M2520" i="2" l="1"/>
  <c r="M2521" i="2" s="1"/>
  <c r="M2522" i="2" s="1"/>
  <c r="M2523" i="2" s="1"/>
  <c r="M2524" i="2" s="1"/>
  <c r="M2525" i="2" s="1"/>
  <c r="M2526" i="2" s="1"/>
  <c r="M2527" i="2" s="1"/>
  <c r="M2528" i="2" s="1"/>
  <c r="M2529" i="2" s="1"/>
  <c r="M2530" i="2" s="1"/>
  <c r="M2531" i="2" s="1"/>
  <c r="M2532" i="2" s="1"/>
  <c r="M2533" i="2" s="1"/>
  <c r="M2534" i="2" s="1"/>
  <c r="M2535" i="2" s="1"/>
  <c r="M2536" i="2" s="1"/>
  <c r="M2537" i="2" s="1"/>
  <c r="M2538" i="2" s="1"/>
  <c r="M2539" i="2" s="1"/>
  <c r="M2540" i="2" s="1"/>
  <c r="M2541" i="2" s="1"/>
  <c r="M2542" i="2" s="1"/>
  <c r="M2543" i="2" s="1"/>
  <c r="M2544" i="2" s="1"/>
  <c r="M2545" i="2" s="1"/>
  <c r="M2546" i="2" s="1"/>
  <c r="M2547" i="2" s="1"/>
  <c r="M2548" i="2" s="1"/>
  <c r="M2549" i="2" s="1"/>
  <c r="M2550" i="2" s="1"/>
  <c r="M2551" i="2" s="1"/>
  <c r="M2552" i="2" s="1"/>
  <c r="M2553" i="2" s="1"/>
  <c r="M2554" i="2" s="1"/>
  <c r="M2555" i="2" s="1"/>
  <c r="M2556" i="2" s="1"/>
  <c r="M2557" i="2" s="1"/>
  <c r="M2558" i="2" s="1"/>
  <c r="M2559" i="2" s="1"/>
  <c r="M2560" i="2" s="1"/>
  <c r="M2561" i="2" s="1"/>
  <c r="M2562" i="2" s="1"/>
  <c r="M2563" i="2" s="1"/>
  <c r="M2564" i="2" s="1"/>
  <c r="M2565" i="2" s="1"/>
  <c r="M2566" i="2" s="1"/>
  <c r="M2567" i="2" s="1"/>
  <c r="M2568" i="2" s="1"/>
  <c r="M2569" i="2" s="1"/>
  <c r="M2570" i="2" s="1"/>
  <c r="M2571" i="2" s="1"/>
  <c r="M2572" i="2" s="1"/>
  <c r="M2573" i="2" s="1"/>
  <c r="M2574" i="2" s="1"/>
  <c r="M2575" i="2" s="1"/>
  <c r="M2576" i="2" s="1"/>
  <c r="M2577" i="2" s="1"/>
  <c r="M2578" i="2" s="1"/>
  <c r="M2579" i="2" s="1"/>
  <c r="M2580" i="2" s="1"/>
  <c r="M2581" i="2" s="1"/>
  <c r="M2582" i="2" s="1"/>
  <c r="M2583" i="2" s="1"/>
  <c r="M2584" i="2" s="1"/>
  <c r="M2585" i="2" s="1"/>
  <c r="M2586" i="2" s="1"/>
  <c r="M2587" i="2" s="1"/>
  <c r="M2588" i="2" s="1"/>
  <c r="M2589" i="2" s="1"/>
  <c r="M2590" i="2" s="1"/>
  <c r="M2591" i="2" s="1"/>
  <c r="M2592" i="2" s="1"/>
  <c r="M2593" i="2" s="1"/>
  <c r="M2594" i="2" s="1"/>
  <c r="M2595" i="2" s="1"/>
  <c r="M2596" i="2" s="1"/>
  <c r="M2597" i="2" s="1"/>
  <c r="M2598" i="2" s="1"/>
  <c r="M2599" i="2" s="1"/>
  <c r="M2600" i="2" s="1"/>
  <c r="M2601" i="2" s="1"/>
  <c r="M2602" i="2" s="1"/>
  <c r="M2603" i="2" s="1"/>
  <c r="M2604" i="2" s="1"/>
  <c r="M2605" i="2" s="1"/>
  <c r="M2606" i="2" s="1"/>
  <c r="M2607" i="2" s="1"/>
  <c r="M2608" i="2" s="1"/>
  <c r="M2609" i="2" s="1"/>
  <c r="M2610" i="2" s="1"/>
  <c r="M2611" i="2" s="1"/>
  <c r="M2612" i="2" s="1"/>
  <c r="M2613" i="2" s="1"/>
  <c r="M2614" i="2" s="1"/>
  <c r="M2615" i="2" s="1"/>
  <c r="M2616" i="2" s="1"/>
  <c r="M2617" i="2" s="1"/>
  <c r="M2618" i="2" s="1"/>
  <c r="L2520" i="2"/>
  <c r="L2521" i="2" s="1"/>
  <c r="L2522" i="2" s="1"/>
  <c r="L2523" i="2" s="1"/>
  <c r="L2524" i="2" s="1"/>
  <c r="L2525" i="2" s="1"/>
  <c r="L2526" i="2" s="1"/>
  <c r="L2527" i="2" s="1"/>
  <c r="L2528" i="2" s="1"/>
  <c r="L2529" i="2" s="1"/>
  <c r="L2530" i="2" s="1"/>
  <c r="L2531" i="2" s="1"/>
  <c r="L2532" i="2" s="1"/>
  <c r="L2533" i="2" s="1"/>
  <c r="L2534" i="2" s="1"/>
  <c r="L2535" i="2" s="1"/>
  <c r="L2536" i="2" s="1"/>
  <c r="L2537" i="2" s="1"/>
  <c r="L2538" i="2" s="1"/>
  <c r="L2539" i="2" s="1"/>
  <c r="L2540" i="2" s="1"/>
  <c r="L2541" i="2" s="1"/>
  <c r="L2542" i="2" s="1"/>
  <c r="L2543" i="2" s="1"/>
  <c r="L2544" i="2" s="1"/>
  <c r="L2545" i="2" s="1"/>
  <c r="L2546" i="2" s="1"/>
  <c r="L2547" i="2" s="1"/>
  <c r="L2548" i="2" s="1"/>
  <c r="L2549" i="2" s="1"/>
  <c r="L2550" i="2" s="1"/>
  <c r="L2551" i="2" s="1"/>
  <c r="L2552" i="2" s="1"/>
  <c r="L2553" i="2" s="1"/>
  <c r="L2554" i="2" s="1"/>
  <c r="L2555" i="2" s="1"/>
  <c r="L2556" i="2" s="1"/>
  <c r="L2557" i="2" s="1"/>
  <c r="L2558" i="2" s="1"/>
  <c r="L2559" i="2" s="1"/>
  <c r="L2560" i="2" s="1"/>
  <c r="L2561" i="2" s="1"/>
  <c r="L2562" i="2" s="1"/>
  <c r="L2563" i="2" s="1"/>
  <c r="L2564" i="2" s="1"/>
  <c r="L2565" i="2" s="1"/>
  <c r="L2566" i="2" s="1"/>
  <c r="L2567" i="2" s="1"/>
  <c r="L2568" i="2" s="1"/>
  <c r="L2569" i="2" s="1"/>
  <c r="L2570" i="2" s="1"/>
  <c r="L2571" i="2" s="1"/>
  <c r="L2572" i="2" s="1"/>
  <c r="L2573" i="2" s="1"/>
  <c r="L2574" i="2" s="1"/>
  <c r="L2575" i="2" s="1"/>
  <c r="L2576" i="2" s="1"/>
  <c r="L2577" i="2" s="1"/>
  <c r="L2578" i="2" s="1"/>
  <c r="L2579" i="2" s="1"/>
  <c r="L2580" i="2" s="1"/>
  <c r="L2581" i="2" s="1"/>
  <c r="L2582" i="2" s="1"/>
  <c r="L2583" i="2" s="1"/>
  <c r="L2584" i="2" s="1"/>
  <c r="L2585" i="2" s="1"/>
  <c r="L2586" i="2" s="1"/>
  <c r="L2587" i="2" s="1"/>
  <c r="L2588" i="2" s="1"/>
  <c r="L2589" i="2" s="1"/>
  <c r="L2590" i="2" s="1"/>
  <c r="L2591" i="2" s="1"/>
  <c r="L2592" i="2" s="1"/>
  <c r="L2593" i="2" s="1"/>
  <c r="L2594" i="2" s="1"/>
  <c r="L2595" i="2" s="1"/>
  <c r="L2596" i="2" s="1"/>
  <c r="L2597" i="2" s="1"/>
  <c r="L2598" i="2" s="1"/>
  <c r="L2599" i="2" s="1"/>
  <c r="L2600" i="2" s="1"/>
  <c r="L2601" i="2" s="1"/>
  <c r="L2602" i="2" s="1"/>
  <c r="L2603" i="2" s="1"/>
  <c r="L2604" i="2" s="1"/>
  <c r="L2605" i="2" s="1"/>
  <c r="L2606" i="2" s="1"/>
  <c r="L2607" i="2" s="1"/>
  <c r="L2608" i="2" s="1"/>
  <c r="L2609" i="2" s="1"/>
  <c r="L2610" i="2" s="1"/>
  <c r="L2611" i="2" s="1"/>
  <c r="L2612" i="2" s="1"/>
  <c r="L2613" i="2" s="1"/>
  <c r="L2614" i="2" s="1"/>
  <c r="L2615" i="2" s="1"/>
  <c r="L2616" i="2" s="1"/>
  <c r="L2617" i="2" s="1"/>
  <c r="L2618" i="2" s="1"/>
  <c r="I2520" i="2"/>
  <c r="I2521" i="2" s="1"/>
  <c r="I2522" i="2" s="1"/>
  <c r="I2523" i="2" s="1"/>
  <c r="I2524" i="2" s="1"/>
  <c r="I2525" i="2" s="1"/>
  <c r="I2526" i="2" s="1"/>
  <c r="I2527" i="2" s="1"/>
  <c r="I2528" i="2" s="1"/>
  <c r="I2529" i="2" s="1"/>
  <c r="I2530" i="2" s="1"/>
  <c r="I2531" i="2" s="1"/>
  <c r="I2532" i="2" s="1"/>
  <c r="I2533" i="2" s="1"/>
  <c r="I2534" i="2" s="1"/>
  <c r="I2535" i="2" s="1"/>
  <c r="I2536" i="2" s="1"/>
  <c r="I2537" i="2" s="1"/>
  <c r="I2538" i="2" s="1"/>
  <c r="I2539" i="2" s="1"/>
  <c r="I2540" i="2" s="1"/>
  <c r="I2541" i="2" s="1"/>
  <c r="I2542" i="2" s="1"/>
  <c r="I2543" i="2" s="1"/>
  <c r="I2544" i="2" s="1"/>
  <c r="I2545" i="2" s="1"/>
  <c r="I2546" i="2" s="1"/>
  <c r="I2547" i="2" s="1"/>
  <c r="I2548" i="2" s="1"/>
  <c r="I2549" i="2" s="1"/>
  <c r="I2550" i="2" s="1"/>
  <c r="I2551" i="2" s="1"/>
  <c r="I2552" i="2" s="1"/>
  <c r="I2553" i="2" s="1"/>
  <c r="I2554" i="2" s="1"/>
  <c r="I2555" i="2" s="1"/>
  <c r="I2556" i="2" s="1"/>
  <c r="I2557" i="2" s="1"/>
  <c r="I2558" i="2" s="1"/>
  <c r="I2559" i="2" s="1"/>
  <c r="I2560" i="2" s="1"/>
  <c r="I2561" i="2" s="1"/>
  <c r="I2562" i="2" s="1"/>
  <c r="I2563" i="2" s="1"/>
  <c r="I2564" i="2" s="1"/>
  <c r="I2565" i="2" s="1"/>
  <c r="I2566" i="2" s="1"/>
  <c r="I2567" i="2" s="1"/>
  <c r="I2568" i="2" s="1"/>
  <c r="I2569" i="2" s="1"/>
  <c r="I2570" i="2" s="1"/>
  <c r="I2571" i="2" s="1"/>
  <c r="I2572" i="2" s="1"/>
  <c r="I2573" i="2" s="1"/>
  <c r="I2574" i="2" s="1"/>
  <c r="I2575" i="2" s="1"/>
  <c r="I2576" i="2" s="1"/>
  <c r="I2577" i="2" s="1"/>
  <c r="I2578" i="2" s="1"/>
  <c r="I2579" i="2" s="1"/>
  <c r="I2580" i="2" s="1"/>
  <c r="I2581" i="2" s="1"/>
  <c r="I2582" i="2" s="1"/>
  <c r="I2583" i="2" s="1"/>
  <c r="I2584" i="2" s="1"/>
  <c r="I2585" i="2" s="1"/>
  <c r="I2586" i="2" s="1"/>
  <c r="I2587" i="2" s="1"/>
  <c r="I2588" i="2" s="1"/>
  <c r="I2589" i="2" s="1"/>
  <c r="I2590" i="2" s="1"/>
  <c r="I2591" i="2" s="1"/>
  <c r="I2592" i="2" s="1"/>
  <c r="I2593" i="2" s="1"/>
  <c r="I2594" i="2" s="1"/>
  <c r="I2595" i="2" s="1"/>
  <c r="I2596" i="2" s="1"/>
  <c r="I2597" i="2" s="1"/>
  <c r="I2598" i="2" s="1"/>
  <c r="I2599" i="2" s="1"/>
  <c r="I2600" i="2" s="1"/>
  <c r="I2601" i="2" s="1"/>
  <c r="I2602" i="2" s="1"/>
  <c r="I2603" i="2" s="1"/>
  <c r="I2604" i="2" s="1"/>
  <c r="I2605" i="2" s="1"/>
  <c r="I2606" i="2" s="1"/>
  <c r="I2607" i="2" s="1"/>
  <c r="I2608" i="2" s="1"/>
  <c r="I2609" i="2" s="1"/>
  <c r="I2610" i="2" s="1"/>
  <c r="I2611" i="2" s="1"/>
  <c r="I2612" i="2" s="1"/>
  <c r="I2613" i="2" s="1"/>
  <c r="I2614" i="2" s="1"/>
  <c r="I2615" i="2" s="1"/>
  <c r="I2616" i="2" s="1"/>
  <c r="I2617" i="2" s="1"/>
  <c r="I2618" i="2" s="1"/>
  <c r="J2520" i="2"/>
  <c r="J2521" i="2" s="1"/>
  <c r="J2522" i="2" s="1"/>
  <c r="J2523" i="2" s="1"/>
  <c r="J2524" i="2" s="1"/>
  <c r="J2525" i="2" s="1"/>
  <c r="J2526" i="2" s="1"/>
  <c r="J2527" i="2" s="1"/>
  <c r="J2528" i="2" s="1"/>
  <c r="J2529" i="2" s="1"/>
  <c r="J2530" i="2" s="1"/>
  <c r="J2531" i="2" s="1"/>
  <c r="J2532" i="2" s="1"/>
  <c r="J2533" i="2" s="1"/>
  <c r="J2534" i="2" s="1"/>
  <c r="J2535" i="2" s="1"/>
  <c r="J2536" i="2" s="1"/>
  <c r="J2537" i="2" s="1"/>
  <c r="J2538" i="2" s="1"/>
  <c r="J2539" i="2" s="1"/>
  <c r="J2540" i="2" s="1"/>
  <c r="J2541" i="2" s="1"/>
  <c r="J2542" i="2" s="1"/>
  <c r="J2543" i="2" s="1"/>
  <c r="J2544" i="2" s="1"/>
  <c r="J2545" i="2" s="1"/>
  <c r="J2546" i="2" s="1"/>
  <c r="J2547" i="2" s="1"/>
  <c r="J2548" i="2" s="1"/>
  <c r="J2549" i="2" s="1"/>
  <c r="J2550" i="2" s="1"/>
  <c r="J2551" i="2" s="1"/>
  <c r="J2552" i="2" s="1"/>
  <c r="J2553" i="2" s="1"/>
  <c r="J2554" i="2" s="1"/>
  <c r="J2555" i="2" s="1"/>
  <c r="J2556" i="2" s="1"/>
  <c r="J2557" i="2" s="1"/>
  <c r="J2558" i="2" s="1"/>
  <c r="J2559" i="2" s="1"/>
  <c r="J2560" i="2" s="1"/>
  <c r="J2561" i="2" s="1"/>
  <c r="J2562" i="2" s="1"/>
  <c r="J2563" i="2" s="1"/>
  <c r="J2564" i="2" s="1"/>
  <c r="J2565" i="2" s="1"/>
  <c r="J2566" i="2" s="1"/>
  <c r="J2567" i="2" s="1"/>
  <c r="J2568" i="2" s="1"/>
  <c r="J2569" i="2" s="1"/>
  <c r="J2570" i="2" s="1"/>
  <c r="J2571" i="2" s="1"/>
  <c r="J2572" i="2" s="1"/>
  <c r="J2573" i="2" s="1"/>
  <c r="J2574" i="2" s="1"/>
  <c r="J2575" i="2" s="1"/>
  <c r="J2576" i="2" s="1"/>
  <c r="J2577" i="2" s="1"/>
  <c r="J2578" i="2" s="1"/>
  <c r="J2579" i="2" s="1"/>
  <c r="J2580" i="2" s="1"/>
  <c r="J2581" i="2" s="1"/>
  <c r="J2582" i="2" s="1"/>
  <c r="J2583" i="2" s="1"/>
  <c r="J2584" i="2" s="1"/>
  <c r="J2585" i="2" s="1"/>
  <c r="J2586" i="2" s="1"/>
  <c r="J2587" i="2" s="1"/>
  <c r="J2588" i="2" s="1"/>
  <c r="J2589" i="2" s="1"/>
  <c r="J2590" i="2" s="1"/>
  <c r="J2591" i="2" s="1"/>
  <c r="J2592" i="2" s="1"/>
  <c r="J2593" i="2" s="1"/>
  <c r="J2594" i="2" s="1"/>
  <c r="J2595" i="2" s="1"/>
  <c r="J2596" i="2" s="1"/>
  <c r="J2597" i="2" s="1"/>
  <c r="J2598" i="2" s="1"/>
  <c r="J2599" i="2" s="1"/>
  <c r="J2600" i="2" s="1"/>
  <c r="J2601" i="2" s="1"/>
  <c r="J2602" i="2" s="1"/>
  <c r="J2603" i="2" s="1"/>
  <c r="J2604" i="2" s="1"/>
  <c r="J2605" i="2" s="1"/>
  <c r="J2606" i="2" s="1"/>
  <c r="J2607" i="2" s="1"/>
  <c r="J2608" i="2" s="1"/>
  <c r="J2609" i="2" s="1"/>
  <c r="J2610" i="2" s="1"/>
  <c r="J2611" i="2" s="1"/>
  <c r="J2612" i="2" s="1"/>
  <c r="J2613" i="2" s="1"/>
  <c r="J2614" i="2" s="1"/>
  <c r="J2615" i="2" s="1"/>
  <c r="J2616" i="2" s="1"/>
  <c r="J2617" i="2" s="1"/>
  <c r="J2618" i="2" s="1"/>
  <c r="K2520" i="2"/>
  <c r="K2521" i="2" s="1"/>
  <c r="K2522" i="2" s="1"/>
  <c r="K2523" i="2" s="1"/>
  <c r="K2524" i="2" s="1"/>
  <c r="K2525" i="2" s="1"/>
  <c r="K2526" i="2" s="1"/>
  <c r="K2527" i="2" s="1"/>
  <c r="K2528" i="2" s="1"/>
  <c r="K2529" i="2" s="1"/>
  <c r="K2530" i="2" s="1"/>
  <c r="K2531" i="2" s="1"/>
  <c r="K2532" i="2" s="1"/>
  <c r="K2533" i="2" s="1"/>
  <c r="K2534" i="2" s="1"/>
  <c r="K2535" i="2" s="1"/>
  <c r="K2536" i="2" s="1"/>
  <c r="K2537" i="2" s="1"/>
  <c r="K2538" i="2" s="1"/>
  <c r="K2539" i="2" s="1"/>
  <c r="K2540" i="2" s="1"/>
  <c r="K2541" i="2" s="1"/>
  <c r="K2542" i="2" s="1"/>
  <c r="K2543" i="2" s="1"/>
  <c r="K2544" i="2" s="1"/>
  <c r="K2545" i="2" s="1"/>
  <c r="K2546" i="2" s="1"/>
  <c r="K2547" i="2" s="1"/>
  <c r="K2548" i="2" s="1"/>
  <c r="K2549" i="2" s="1"/>
  <c r="K2550" i="2" s="1"/>
  <c r="K2551" i="2" s="1"/>
  <c r="K2552" i="2" s="1"/>
  <c r="K2553" i="2" s="1"/>
  <c r="K2554" i="2" s="1"/>
  <c r="K2555" i="2" s="1"/>
  <c r="K2556" i="2" s="1"/>
  <c r="K2557" i="2" s="1"/>
  <c r="K2558" i="2" s="1"/>
  <c r="K2559" i="2" s="1"/>
  <c r="K2560" i="2" s="1"/>
  <c r="K2561" i="2" s="1"/>
  <c r="K2562" i="2" s="1"/>
  <c r="K2563" i="2" s="1"/>
  <c r="K2564" i="2" s="1"/>
  <c r="K2565" i="2" s="1"/>
  <c r="K2566" i="2" s="1"/>
  <c r="K2567" i="2" s="1"/>
  <c r="K2568" i="2" s="1"/>
  <c r="K2569" i="2" s="1"/>
  <c r="K2570" i="2" s="1"/>
  <c r="K2571" i="2" s="1"/>
  <c r="K2572" i="2" s="1"/>
  <c r="K2573" i="2" s="1"/>
  <c r="K2574" i="2" s="1"/>
  <c r="K2575" i="2" s="1"/>
  <c r="K2576" i="2" s="1"/>
  <c r="K2577" i="2" s="1"/>
  <c r="K2578" i="2" s="1"/>
  <c r="K2579" i="2" s="1"/>
  <c r="K2580" i="2" s="1"/>
  <c r="K2581" i="2" s="1"/>
  <c r="K2582" i="2" s="1"/>
  <c r="K2583" i="2" s="1"/>
  <c r="K2584" i="2" s="1"/>
  <c r="K2585" i="2" s="1"/>
  <c r="K2586" i="2" s="1"/>
  <c r="K2587" i="2" s="1"/>
  <c r="K2588" i="2" s="1"/>
  <c r="K2589" i="2" s="1"/>
  <c r="K2590" i="2" s="1"/>
  <c r="K2591" i="2" s="1"/>
  <c r="K2592" i="2" s="1"/>
  <c r="K2593" i="2" s="1"/>
  <c r="K2594" i="2" s="1"/>
  <c r="K2595" i="2" s="1"/>
  <c r="K2596" i="2" s="1"/>
  <c r="K2597" i="2" s="1"/>
  <c r="K2598" i="2" s="1"/>
  <c r="K2599" i="2" s="1"/>
  <c r="K2600" i="2" s="1"/>
  <c r="K2601" i="2" s="1"/>
  <c r="K2602" i="2" s="1"/>
  <c r="K2603" i="2" s="1"/>
  <c r="K2604" i="2" s="1"/>
  <c r="K2605" i="2" s="1"/>
  <c r="K2606" i="2" s="1"/>
  <c r="K2607" i="2" s="1"/>
  <c r="K2608" i="2" s="1"/>
  <c r="K2609" i="2" s="1"/>
  <c r="K2610" i="2" s="1"/>
  <c r="K2611" i="2" s="1"/>
  <c r="K2612" i="2" s="1"/>
  <c r="K2613" i="2" s="1"/>
  <c r="K2614" i="2" s="1"/>
  <c r="K2615" i="2" s="1"/>
  <c r="K2616" i="2" s="1"/>
  <c r="K2617" i="2" s="1"/>
  <c r="K2618" i="2" s="1"/>
</calcChain>
</file>

<file path=xl/sharedStrings.xml><?xml version="1.0" encoding="utf-8"?>
<sst xmlns="http://schemas.openxmlformats.org/spreadsheetml/2006/main" count="75" uniqueCount="59">
  <si>
    <t>Answer 7:</t>
  </si>
  <si>
    <t>Date</t>
  </si>
  <si>
    <t>Adj Close</t>
  </si>
  <si>
    <t>% Daily Change</t>
  </si>
  <si>
    <t>APARCH Fit</t>
  </si>
  <si>
    <t>EGARCH Fit</t>
  </si>
  <si>
    <t>GARCH Fit</t>
  </si>
  <si>
    <t>GBMAJ Fit</t>
  </si>
  <si>
    <t>ARCH Fit</t>
  </si>
  <si>
    <t>APARCH Forecast</t>
  </si>
  <si>
    <t>EGARCH Forecast</t>
  </si>
  <si>
    <t>GARCH Forecast</t>
  </si>
  <si>
    <t>GBMAJ Forecast</t>
  </si>
  <si>
    <t>ARCH Forecast</t>
  </si>
  <si>
    <t>AT&amp;T Stock Prices Time Series</t>
  </si>
  <si>
    <t xml:space="preserve">Time series modelling involves the analysis of the time series data to find the best possible time series distribution fit which can then be used to calculate future values, as in the case of </t>
  </si>
  <si>
    <t>In fitting distributions for Monte Carlo Simulation, we try to fit the best possible probability distribution which matches the patterns in the data and try to make estimates of future values by</t>
  </si>
  <si>
    <t>Answer 7 TimeSeries sheet. These possible future values can be simulated to get an idea of how the the distribution will vary based on the historical data.</t>
  </si>
  <si>
    <t>simulating the possible returns. This can be seen in the Answer 7 distribution fit model.</t>
  </si>
  <si>
    <t>Historic 5%</t>
  </si>
  <si>
    <t>Historic 1%</t>
  </si>
  <si>
    <t>Data Object</t>
  </si>
  <si>
    <t>I</t>
  </si>
  <si>
    <t>Static Fit</t>
  </si>
  <si>
    <t>Static 5%</t>
  </si>
  <si>
    <t>Static 1%</t>
  </si>
  <si>
    <t>II</t>
  </si>
  <si>
    <t>Parameter Uncertainty</t>
  </si>
  <si>
    <t>III</t>
  </si>
  <si>
    <t>Model Uncertainty</t>
  </si>
  <si>
    <t>Distributions</t>
  </si>
  <si>
    <t>Priors</t>
  </si>
  <si>
    <t>Student3</t>
  </si>
  <si>
    <t xml:space="preserve">Laplace </t>
  </si>
  <si>
    <t>Error</t>
  </si>
  <si>
    <t>Forecast 1 Capital</t>
  </si>
  <si>
    <t>Forecast 2 Capital</t>
  </si>
  <si>
    <t>Forecast 3 Capital</t>
  </si>
  <si>
    <t>FC I</t>
  </si>
  <si>
    <t>FC II</t>
  </si>
  <si>
    <t>FC III</t>
  </si>
  <si>
    <t>Var and CVaR</t>
  </si>
  <si>
    <t>VaR 1%</t>
  </si>
  <si>
    <t>VaR 5%</t>
  </si>
  <si>
    <t>Loss:</t>
  </si>
  <si>
    <t>CVaR1%</t>
  </si>
  <si>
    <t>CVaR5%</t>
  </si>
  <si>
    <t>Extreme values:</t>
  </si>
  <si>
    <t>year?</t>
  </si>
  <si>
    <t xml:space="preserve">What will be the worst return in the next </t>
  </si>
  <si>
    <t>days.</t>
  </si>
  <si>
    <t>Excluded</t>
  </si>
  <si>
    <t>Included</t>
  </si>
  <si>
    <t>The worst?</t>
  </si>
  <si>
    <t>Second worst?</t>
  </si>
  <si>
    <t>worst- mean</t>
  </si>
  <si>
    <t>second worst -mean</t>
  </si>
  <si>
    <t>NormalMix</t>
  </si>
  <si>
    <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</si>
</sst>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7" formatCode="&quot;$&quot;#,##0.00_);\(&quot;$&quot;#,##0.00\)"/>
    <numFmt numFmtId="8" formatCode="&quot;$&quot;#,##0.00_);[Red]\(&quot;$&quot;#,##0.00\)"/>
    <numFmt numFmtId="44" formatCode="_(&quot;$&quot;* #,##0.00_);_(&quot;$&quot;* \(#,##0.00\);_(&quot;$&quot;* &quot;-&quot;??_);_(@_)"/>
    <numFmt numFmtId="164" formatCode="_(&quot;$&quot;* #,##0_);_(&quot;$&quot;* \(#,##0\);_(&quot;$&quot;* &quot;-&quot;??_);_(@_)"/>
  </numFmts>
  <fonts count="8" x14ac:knownFonts="1">
    <font>
      <sz val="11"/>
      <color theme="1"/>
      <name val="Calibri"/>
      <family val="2"/>
      <scheme val="minor"/>
    </font>
    <font>
      <b/>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color theme="1"/>
      <name val="Calibri"/>
      <family val="2"/>
      <scheme val="minor"/>
    </font>
    <font>
      <b/>
      <sz val="11"/>
      <color theme="3"/>
      <name val="Calibri"/>
      <family val="2"/>
      <scheme val="minor"/>
    </font>
    <font>
      <sz val="11"/>
      <name val="Calibri"/>
      <family val="2"/>
      <scheme val="minor"/>
    </font>
  </fonts>
  <fills count="5">
    <fill>
      <patternFill patternType="none"/>
    </fill>
    <fill>
      <patternFill patternType="gray125"/>
    </fill>
    <fill>
      <patternFill patternType="solid">
        <fgColor rgb="FFF2F2F2"/>
      </patternFill>
    </fill>
    <fill>
      <patternFill patternType="solid">
        <fgColor theme="4"/>
      </patternFill>
    </fill>
    <fill>
      <patternFill patternType="solid">
        <fgColor theme="8"/>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7">
    <xf numFmtId="0" fontId="0" fillId="0" borderId="0"/>
    <xf numFmtId="0" fontId="2" fillId="2" borderId="2" applyNumberFormat="0" applyAlignment="0" applyProtection="0"/>
    <xf numFmtId="0" fontId="3" fillId="2" borderId="1" applyNumberFormat="0" applyAlignment="0" applyProtection="0"/>
    <xf numFmtId="0" fontId="4" fillId="3" borderId="0" applyNumberFormat="0" applyBorder="0" applyAlignment="0" applyProtection="0"/>
    <xf numFmtId="0" fontId="4" fillId="4" borderId="0" applyNumberFormat="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4">
    <xf numFmtId="0" fontId="0" fillId="0" borderId="0" xfId="0"/>
    <xf numFmtId="0" fontId="1" fillId="0" borderId="0" xfId="0" applyFont="1"/>
    <xf numFmtId="0" fontId="4" fillId="3" borderId="0" xfId="3"/>
    <xf numFmtId="0" fontId="4" fillId="4" borderId="0" xfId="4"/>
    <xf numFmtId="0" fontId="3" fillId="2" borderId="1" xfId="2"/>
    <xf numFmtId="0" fontId="2" fillId="2" borderId="2" xfId="1"/>
    <xf numFmtId="14" fontId="0" fillId="0" borderId="0" xfId="0" applyNumberFormat="1"/>
    <xf numFmtId="10"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6" fontId="0" fillId="0" borderId="0" xfId="0" applyNumberFormat="1"/>
    <xf numFmtId="0" fontId="7" fillId="0" borderId="0" xfId="0" applyNumberFormat="1" applyFont="1" applyAlignment="1">
      <alignment horizontal="center"/>
    </xf>
    <xf numFmtId="8" fontId="7" fillId="0" borderId="0" xfId="0" applyNumberFormat="1" applyFont="1" applyAlignment="1">
      <alignment horizontal="center"/>
    </xf>
    <xf numFmtId="0" fontId="0" fillId="0" borderId="0" xfId="0" applyAlignment="1">
      <alignment horizontal="center"/>
    </xf>
    <xf numFmtId="9" fontId="0" fillId="0" borderId="0" xfId="0" applyNumberFormat="1"/>
    <xf numFmtId="0" fontId="0" fillId="0" borderId="7" xfId="0" applyBorder="1"/>
    <xf numFmtId="7" fontId="0" fillId="0" borderId="8" xfId="5" applyNumberFormat="1" applyFont="1" applyBorder="1"/>
    <xf numFmtId="7" fontId="0" fillId="0" borderId="9" xfId="5" applyNumberFormat="1" applyFont="1" applyBorder="1"/>
    <xf numFmtId="164" fontId="0" fillId="0" borderId="8" xfId="5" applyNumberFormat="1" applyFont="1" applyBorder="1"/>
    <xf numFmtId="164" fontId="0" fillId="0" borderId="9" xfId="5" applyNumberFormat="1" applyFont="1" applyBorder="1"/>
    <xf numFmtId="0" fontId="6" fillId="0" borderId="0" xfId="0" applyFont="1" applyAlignment="1">
      <alignment horizontal="center"/>
    </xf>
    <xf numFmtId="10" fontId="0" fillId="0" borderId="0" xfId="6" applyNumberFormat="1" applyFont="1" applyAlignment="1">
      <alignment horizontal="center"/>
    </xf>
  </cellXfs>
  <cellStyles count="7">
    <cellStyle name="Accent1" xfId="3" builtinId="29"/>
    <cellStyle name="Accent5" xfId="4" builtinId="45"/>
    <cellStyle name="Calculation" xfId="2" builtinId="22"/>
    <cellStyle name="Currency" xfId="5" builtinId="4"/>
    <cellStyle name="Normal" xfId="0" builtinId="0"/>
    <cellStyle name="Output" xfId="1" builtinId="21"/>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'[1]Answer 3 Model'!$B$3</c:f>
              <c:strCache>
                <c:ptCount val="1"/>
                <c:pt idx="0">
                  <c:v>Adj Close</c:v>
                </c:pt>
              </c:strCache>
            </c:strRef>
          </c:tx>
          <c:spPr>
            <a:ln w="28575" cap="rnd">
              <a:solidFill>
                <a:schemeClr val="accent1"/>
              </a:solidFill>
              <a:round/>
            </a:ln>
            <a:effectLst/>
          </c:spPr>
          <c:marker>
            <c:symbol val="none"/>
          </c:marker>
          <c:cat>
            <c:numRef>
              <c:f>'[1]Answer 3 Model'!$A$4:$A$2618</c:f>
              <c:numCache>
                <c:formatCode>General</c:formatCode>
                <c:ptCount val="2615"/>
                <c:pt idx="0">
                  <c:v>36893</c:v>
                </c:pt>
                <c:pt idx="1">
                  <c:v>36894</c:v>
                </c:pt>
                <c:pt idx="2">
                  <c:v>36895</c:v>
                </c:pt>
                <c:pt idx="3">
                  <c:v>36896</c:v>
                </c:pt>
                <c:pt idx="4">
                  <c:v>36899</c:v>
                </c:pt>
                <c:pt idx="5">
                  <c:v>36900</c:v>
                </c:pt>
                <c:pt idx="6">
                  <c:v>36901</c:v>
                </c:pt>
                <c:pt idx="7">
                  <c:v>36902</c:v>
                </c:pt>
                <c:pt idx="8">
                  <c:v>36903</c:v>
                </c:pt>
                <c:pt idx="9">
                  <c:v>36907</c:v>
                </c:pt>
                <c:pt idx="10">
                  <c:v>36908</c:v>
                </c:pt>
                <c:pt idx="11">
                  <c:v>36909</c:v>
                </c:pt>
                <c:pt idx="12">
                  <c:v>36910</c:v>
                </c:pt>
                <c:pt idx="13">
                  <c:v>36913</c:v>
                </c:pt>
                <c:pt idx="14">
                  <c:v>36914</c:v>
                </c:pt>
                <c:pt idx="15">
                  <c:v>36915</c:v>
                </c:pt>
                <c:pt idx="16">
                  <c:v>36916</c:v>
                </c:pt>
                <c:pt idx="17">
                  <c:v>36917</c:v>
                </c:pt>
                <c:pt idx="18">
                  <c:v>36920</c:v>
                </c:pt>
                <c:pt idx="19">
                  <c:v>36921</c:v>
                </c:pt>
                <c:pt idx="20">
                  <c:v>36922</c:v>
                </c:pt>
                <c:pt idx="21">
                  <c:v>36923</c:v>
                </c:pt>
                <c:pt idx="22">
                  <c:v>36924</c:v>
                </c:pt>
                <c:pt idx="23">
                  <c:v>36927</c:v>
                </c:pt>
                <c:pt idx="24">
                  <c:v>36928</c:v>
                </c:pt>
                <c:pt idx="25">
                  <c:v>36929</c:v>
                </c:pt>
                <c:pt idx="26">
                  <c:v>36930</c:v>
                </c:pt>
                <c:pt idx="27">
                  <c:v>36931</c:v>
                </c:pt>
                <c:pt idx="28">
                  <c:v>36934</c:v>
                </c:pt>
                <c:pt idx="29">
                  <c:v>36935</c:v>
                </c:pt>
                <c:pt idx="30">
                  <c:v>36936</c:v>
                </c:pt>
                <c:pt idx="31">
                  <c:v>36937</c:v>
                </c:pt>
                <c:pt idx="32">
                  <c:v>36938</c:v>
                </c:pt>
                <c:pt idx="33">
                  <c:v>36942</c:v>
                </c:pt>
                <c:pt idx="34">
                  <c:v>36943</c:v>
                </c:pt>
                <c:pt idx="35">
                  <c:v>36944</c:v>
                </c:pt>
                <c:pt idx="36">
                  <c:v>36945</c:v>
                </c:pt>
                <c:pt idx="37">
                  <c:v>36948</c:v>
                </c:pt>
                <c:pt idx="38">
                  <c:v>36949</c:v>
                </c:pt>
                <c:pt idx="39">
                  <c:v>36950</c:v>
                </c:pt>
                <c:pt idx="40">
                  <c:v>36951</c:v>
                </c:pt>
                <c:pt idx="41">
                  <c:v>36952</c:v>
                </c:pt>
                <c:pt idx="42">
                  <c:v>36955</c:v>
                </c:pt>
                <c:pt idx="43">
                  <c:v>36956</c:v>
                </c:pt>
                <c:pt idx="44">
                  <c:v>36957</c:v>
                </c:pt>
                <c:pt idx="45">
                  <c:v>36958</c:v>
                </c:pt>
                <c:pt idx="46">
                  <c:v>36959</c:v>
                </c:pt>
                <c:pt idx="47">
                  <c:v>36962</c:v>
                </c:pt>
                <c:pt idx="48">
                  <c:v>36963</c:v>
                </c:pt>
                <c:pt idx="49">
                  <c:v>36964</c:v>
                </c:pt>
                <c:pt idx="50">
                  <c:v>36965</c:v>
                </c:pt>
                <c:pt idx="51">
                  <c:v>36966</c:v>
                </c:pt>
                <c:pt idx="52">
                  <c:v>36969</c:v>
                </c:pt>
                <c:pt idx="53">
                  <c:v>36970</c:v>
                </c:pt>
                <c:pt idx="54">
                  <c:v>36971</c:v>
                </c:pt>
                <c:pt idx="55">
                  <c:v>36972</c:v>
                </c:pt>
                <c:pt idx="56">
                  <c:v>36973</c:v>
                </c:pt>
                <c:pt idx="57">
                  <c:v>36976</c:v>
                </c:pt>
                <c:pt idx="58">
                  <c:v>36977</c:v>
                </c:pt>
                <c:pt idx="59">
                  <c:v>36978</c:v>
                </c:pt>
                <c:pt idx="60">
                  <c:v>36979</c:v>
                </c:pt>
                <c:pt idx="61">
                  <c:v>36980</c:v>
                </c:pt>
                <c:pt idx="62">
                  <c:v>36983</c:v>
                </c:pt>
                <c:pt idx="63">
                  <c:v>36984</c:v>
                </c:pt>
                <c:pt idx="64">
                  <c:v>36985</c:v>
                </c:pt>
                <c:pt idx="65">
                  <c:v>36986</c:v>
                </c:pt>
                <c:pt idx="66">
                  <c:v>36987</c:v>
                </c:pt>
                <c:pt idx="67">
                  <c:v>36990</c:v>
                </c:pt>
                <c:pt idx="68">
                  <c:v>36991</c:v>
                </c:pt>
                <c:pt idx="69">
                  <c:v>36992</c:v>
                </c:pt>
                <c:pt idx="70">
                  <c:v>36993</c:v>
                </c:pt>
                <c:pt idx="71">
                  <c:v>36997</c:v>
                </c:pt>
                <c:pt idx="72">
                  <c:v>36998</c:v>
                </c:pt>
                <c:pt idx="73">
                  <c:v>36999</c:v>
                </c:pt>
                <c:pt idx="74">
                  <c:v>37000</c:v>
                </c:pt>
                <c:pt idx="75">
                  <c:v>37001</c:v>
                </c:pt>
                <c:pt idx="76">
                  <c:v>37004</c:v>
                </c:pt>
                <c:pt idx="77">
                  <c:v>37005</c:v>
                </c:pt>
                <c:pt idx="78">
                  <c:v>37006</c:v>
                </c:pt>
                <c:pt idx="79">
                  <c:v>37007</c:v>
                </c:pt>
                <c:pt idx="80">
                  <c:v>37008</c:v>
                </c:pt>
                <c:pt idx="81">
                  <c:v>37011</c:v>
                </c:pt>
                <c:pt idx="82">
                  <c:v>37012</c:v>
                </c:pt>
                <c:pt idx="83">
                  <c:v>37013</c:v>
                </c:pt>
                <c:pt idx="84">
                  <c:v>37014</c:v>
                </c:pt>
                <c:pt idx="85">
                  <c:v>37015</c:v>
                </c:pt>
                <c:pt idx="86">
                  <c:v>37018</c:v>
                </c:pt>
                <c:pt idx="87">
                  <c:v>37019</c:v>
                </c:pt>
                <c:pt idx="88">
                  <c:v>37020</c:v>
                </c:pt>
                <c:pt idx="89">
                  <c:v>37021</c:v>
                </c:pt>
                <c:pt idx="90">
                  <c:v>37022</c:v>
                </c:pt>
                <c:pt idx="91">
                  <c:v>37025</c:v>
                </c:pt>
                <c:pt idx="92">
                  <c:v>37026</c:v>
                </c:pt>
                <c:pt idx="93">
                  <c:v>37027</c:v>
                </c:pt>
                <c:pt idx="94">
                  <c:v>37028</c:v>
                </c:pt>
                <c:pt idx="95">
                  <c:v>37029</c:v>
                </c:pt>
                <c:pt idx="96">
                  <c:v>37032</c:v>
                </c:pt>
                <c:pt idx="97">
                  <c:v>37033</c:v>
                </c:pt>
                <c:pt idx="98">
                  <c:v>37034</c:v>
                </c:pt>
                <c:pt idx="99">
                  <c:v>37035</c:v>
                </c:pt>
                <c:pt idx="100">
                  <c:v>37036</c:v>
                </c:pt>
                <c:pt idx="101">
                  <c:v>37040</c:v>
                </c:pt>
                <c:pt idx="102">
                  <c:v>37041</c:v>
                </c:pt>
                <c:pt idx="103">
                  <c:v>37042</c:v>
                </c:pt>
                <c:pt idx="104">
                  <c:v>37043</c:v>
                </c:pt>
                <c:pt idx="105">
                  <c:v>37046</c:v>
                </c:pt>
                <c:pt idx="106">
                  <c:v>37047</c:v>
                </c:pt>
                <c:pt idx="107">
                  <c:v>37048</c:v>
                </c:pt>
                <c:pt idx="108">
                  <c:v>37049</c:v>
                </c:pt>
                <c:pt idx="109">
                  <c:v>37050</c:v>
                </c:pt>
                <c:pt idx="110">
                  <c:v>37053</c:v>
                </c:pt>
                <c:pt idx="111">
                  <c:v>37054</c:v>
                </c:pt>
                <c:pt idx="112">
                  <c:v>37055</c:v>
                </c:pt>
                <c:pt idx="113">
                  <c:v>37056</c:v>
                </c:pt>
                <c:pt idx="114">
                  <c:v>37057</c:v>
                </c:pt>
                <c:pt idx="115">
                  <c:v>37060</c:v>
                </c:pt>
                <c:pt idx="116">
                  <c:v>37061</c:v>
                </c:pt>
                <c:pt idx="117">
                  <c:v>37062</c:v>
                </c:pt>
                <c:pt idx="118">
                  <c:v>37063</c:v>
                </c:pt>
                <c:pt idx="119">
                  <c:v>37064</c:v>
                </c:pt>
                <c:pt idx="120">
                  <c:v>37067</c:v>
                </c:pt>
                <c:pt idx="121">
                  <c:v>37068</c:v>
                </c:pt>
                <c:pt idx="122">
                  <c:v>37069</c:v>
                </c:pt>
                <c:pt idx="123">
                  <c:v>37070</c:v>
                </c:pt>
                <c:pt idx="124">
                  <c:v>37071</c:v>
                </c:pt>
                <c:pt idx="125">
                  <c:v>37074</c:v>
                </c:pt>
                <c:pt idx="126">
                  <c:v>37075</c:v>
                </c:pt>
                <c:pt idx="127">
                  <c:v>37077</c:v>
                </c:pt>
                <c:pt idx="128">
                  <c:v>37078</c:v>
                </c:pt>
                <c:pt idx="129">
                  <c:v>37081</c:v>
                </c:pt>
                <c:pt idx="130">
                  <c:v>37082</c:v>
                </c:pt>
                <c:pt idx="131">
                  <c:v>37083</c:v>
                </c:pt>
                <c:pt idx="132">
                  <c:v>37084</c:v>
                </c:pt>
                <c:pt idx="133">
                  <c:v>37085</c:v>
                </c:pt>
                <c:pt idx="134">
                  <c:v>37088</c:v>
                </c:pt>
                <c:pt idx="135">
                  <c:v>37089</c:v>
                </c:pt>
                <c:pt idx="136">
                  <c:v>37090</c:v>
                </c:pt>
                <c:pt idx="137">
                  <c:v>37091</c:v>
                </c:pt>
                <c:pt idx="138">
                  <c:v>37092</c:v>
                </c:pt>
                <c:pt idx="139">
                  <c:v>37095</c:v>
                </c:pt>
                <c:pt idx="140">
                  <c:v>37096</c:v>
                </c:pt>
                <c:pt idx="141">
                  <c:v>37097</c:v>
                </c:pt>
                <c:pt idx="142">
                  <c:v>37098</c:v>
                </c:pt>
                <c:pt idx="143">
                  <c:v>37099</c:v>
                </c:pt>
                <c:pt idx="144">
                  <c:v>37102</c:v>
                </c:pt>
                <c:pt idx="145">
                  <c:v>37103</c:v>
                </c:pt>
                <c:pt idx="146">
                  <c:v>37104</c:v>
                </c:pt>
                <c:pt idx="147">
                  <c:v>37105</c:v>
                </c:pt>
                <c:pt idx="148">
                  <c:v>37106</c:v>
                </c:pt>
                <c:pt idx="149">
                  <c:v>37109</c:v>
                </c:pt>
                <c:pt idx="150">
                  <c:v>37110</c:v>
                </c:pt>
                <c:pt idx="151">
                  <c:v>37111</c:v>
                </c:pt>
                <c:pt idx="152">
                  <c:v>37112</c:v>
                </c:pt>
                <c:pt idx="153">
                  <c:v>37113</c:v>
                </c:pt>
                <c:pt idx="154">
                  <c:v>37116</c:v>
                </c:pt>
                <c:pt idx="155">
                  <c:v>37117</c:v>
                </c:pt>
                <c:pt idx="156">
                  <c:v>37118</c:v>
                </c:pt>
                <c:pt idx="157">
                  <c:v>37119</c:v>
                </c:pt>
                <c:pt idx="158">
                  <c:v>37120</c:v>
                </c:pt>
                <c:pt idx="159">
                  <c:v>37123</c:v>
                </c:pt>
                <c:pt idx="160">
                  <c:v>37124</c:v>
                </c:pt>
                <c:pt idx="161">
                  <c:v>37125</c:v>
                </c:pt>
                <c:pt idx="162">
                  <c:v>37126</c:v>
                </c:pt>
                <c:pt idx="163">
                  <c:v>37127</c:v>
                </c:pt>
                <c:pt idx="164">
                  <c:v>37130</c:v>
                </c:pt>
                <c:pt idx="165">
                  <c:v>37131</c:v>
                </c:pt>
                <c:pt idx="166">
                  <c:v>37132</c:v>
                </c:pt>
                <c:pt idx="167">
                  <c:v>37133</c:v>
                </c:pt>
                <c:pt idx="168">
                  <c:v>37134</c:v>
                </c:pt>
                <c:pt idx="169">
                  <c:v>37138</c:v>
                </c:pt>
                <c:pt idx="170">
                  <c:v>37139</c:v>
                </c:pt>
                <c:pt idx="171">
                  <c:v>37140</c:v>
                </c:pt>
                <c:pt idx="172">
                  <c:v>37141</c:v>
                </c:pt>
                <c:pt idx="173">
                  <c:v>37144</c:v>
                </c:pt>
                <c:pt idx="174">
                  <c:v>37151</c:v>
                </c:pt>
                <c:pt idx="175">
                  <c:v>37152</c:v>
                </c:pt>
                <c:pt idx="176">
                  <c:v>37153</c:v>
                </c:pt>
                <c:pt idx="177">
                  <c:v>37154</c:v>
                </c:pt>
                <c:pt idx="178">
                  <c:v>37155</c:v>
                </c:pt>
                <c:pt idx="179">
                  <c:v>37158</c:v>
                </c:pt>
                <c:pt idx="180">
                  <c:v>37159</c:v>
                </c:pt>
                <c:pt idx="181">
                  <c:v>37160</c:v>
                </c:pt>
                <c:pt idx="182">
                  <c:v>37161</c:v>
                </c:pt>
                <c:pt idx="183">
                  <c:v>37162</c:v>
                </c:pt>
                <c:pt idx="184">
                  <c:v>37165</c:v>
                </c:pt>
                <c:pt idx="185">
                  <c:v>37166</c:v>
                </c:pt>
                <c:pt idx="186">
                  <c:v>37167</c:v>
                </c:pt>
                <c:pt idx="187">
                  <c:v>37168</c:v>
                </c:pt>
                <c:pt idx="188">
                  <c:v>37169</c:v>
                </c:pt>
                <c:pt idx="189">
                  <c:v>37172</c:v>
                </c:pt>
                <c:pt idx="190">
                  <c:v>37173</c:v>
                </c:pt>
                <c:pt idx="191">
                  <c:v>37174</c:v>
                </c:pt>
                <c:pt idx="192">
                  <c:v>37175</c:v>
                </c:pt>
                <c:pt idx="193">
                  <c:v>37176</c:v>
                </c:pt>
                <c:pt idx="194">
                  <c:v>37179</c:v>
                </c:pt>
                <c:pt idx="195">
                  <c:v>37180</c:v>
                </c:pt>
                <c:pt idx="196">
                  <c:v>37181</c:v>
                </c:pt>
                <c:pt idx="197">
                  <c:v>37182</c:v>
                </c:pt>
                <c:pt idx="198">
                  <c:v>37183</c:v>
                </c:pt>
                <c:pt idx="199">
                  <c:v>37186</c:v>
                </c:pt>
                <c:pt idx="200">
                  <c:v>37187</c:v>
                </c:pt>
                <c:pt idx="201">
                  <c:v>37188</c:v>
                </c:pt>
                <c:pt idx="202">
                  <c:v>37189</c:v>
                </c:pt>
                <c:pt idx="203">
                  <c:v>37190</c:v>
                </c:pt>
                <c:pt idx="204">
                  <c:v>37193</c:v>
                </c:pt>
                <c:pt idx="205">
                  <c:v>37194</c:v>
                </c:pt>
                <c:pt idx="206">
                  <c:v>37195</c:v>
                </c:pt>
                <c:pt idx="207">
                  <c:v>37196</c:v>
                </c:pt>
                <c:pt idx="208">
                  <c:v>37197</c:v>
                </c:pt>
                <c:pt idx="209">
                  <c:v>37200</c:v>
                </c:pt>
                <c:pt idx="210">
                  <c:v>37201</c:v>
                </c:pt>
                <c:pt idx="211">
                  <c:v>37202</c:v>
                </c:pt>
                <c:pt idx="212">
                  <c:v>37203</c:v>
                </c:pt>
                <c:pt idx="213">
                  <c:v>37204</c:v>
                </c:pt>
                <c:pt idx="214">
                  <c:v>37207</c:v>
                </c:pt>
                <c:pt idx="215">
                  <c:v>37208</c:v>
                </c:pt>
                <c:pt idx="216">
                  <c:v>37209</c:v>
                </c:pt>
                <c:pt idx="217">
                  <c:v>37210</c:v>
                </c:pt>
                <c:pt idx="218">
                  <c:v>37211</c:v>
                </c:pt>
                <c:pt idx="219">
                  <c:v>37214</c:v>
                </c:pt>
                <c:pt idx="220">
                  <c:v>37215</c:v>
                </c:pt>
                <c:pt idx="221">
                  <c:v>37216</c:v>
                </c:pt>
                <c:pt idx="222">
                  <c:v>37218</c:v>
                </c:pt>
                <c:pt idx="223">
                  <c:v>37221</c:v>
                </c:pt>
                <c:pt idx="224">
                  <c:v>37222</c:v>
                </c:pt>
                <c:pt idx="225">
                  <c:v>37223</c:v>
                </c:pt>
                <c:pt idx="226">
                  <c:v>37224</c:v>
                </c:pt>
                <c:pt idx="227">
                  <c:v>37225</c:v>
                </c:pt>
                <c:pt idx="228">
                  <c:v>37228</c:v>
                </c:pt>
                <c:pt idx="229">
                  <c:v>37229</c:v>
                </c:pt>
                <c:pt idx="230">
                  <c:v>37230</c:v>
                </c:pt>
                <c:pt idx="231">
                  <c:v>37231</c:v>
                </c:pt>
                <c:pt idx="232">
                  <c:v>37232</c:v>
                </c:pt>
                <c:pt idx="233">
                  <c:v>37235</c:v>
                </c:pt>
                <c:pt idx="234">
                  <c:v>37236</c:v>
                </c:pt>
                <c:pt idx="235">
                  <c:v>37237</c:v>
                </c:pt>
                <c:pt idx="236">
                  <c:v>37238</c:v>
                </c:pt>
                <c:pt idx="237">
                  <c:v>37239</c:v>
                </c:pt>
                <c:pt idx="238">
                  <c:v>37242</c:v>
                </c:pt>
                <c:pt idx="239">
                  <c:v>37243</c:v>
                </c:pt>
                <c:pt idx="240">
                  <c:v>37244</c:v>
                </c:pt>
                <c:pt idx="241">
                  <c:v>37245</c:v>
                </c:pt>
                <c:pt idx="242">
                  <c:v>37246</c:v>
                </c:pt>
                <c:pt idx="243">
                  <c:v>37249</c:v>
                </c:pt>
                <c:pt idx="244">
                  <c:v>37251</c:v>
                </c:pt>
                <c:pt idx="245">
                  <c:v>37252</c:v>
                </c:pt>
                <c:pt idx="246">
                  <c:v>37253</c:v>
                </c:pt>
                <c:pt idx="247">
                  <c:v>37256</c:v>
                </c:pt>
                <c:pt idx="248">
                  <c:v>37258</c:v>
                </c:pt>
                <c:pt idx="249">
                  <c:v>37259</c:v>
                </c:pt>
                <c:pt idx="250">
                  <c:v>37260</c:v>
                </c:pt>
                <c:pt idx="251">
                  <c:v>37263</c:v>
                </c:pt>
                <c:pt idx="252">
                  <c:v>37264</c:v>
                </c:pt>
                <c:pt idx="253">
                  <c:v>37265</c:v>
                </c:pt>
                <c:pt idx="254">
                  <c:v>37266</c:v>
                </c:pt>
                <c:pt idx="255">
                  <c:v>37267</c:v>
                </c:pt>
                <c:pt idx="256">
                  <c:v>37270</c:v>
                </c:pt>
                <c:pt idx="257">
                  <c:v>37271</c:v>
                </c:pt>
                <c:pt idx="258">
                  <c:v>37272</c:v>
                </c:pt>
                <c:pt idx="259">
                  <c:v>37273</c:v>
                </c:pt>
                <c:pt idx="260">
                  <c:v>37274</c:v>
                </c:pt>
                <c:pt idx="261">
                  <c:v>37278</c:v>
                </c:pt>
                <c:pt idx="262">
                  <c:v>37279</c:v>
                </c:pt>
                <c:pt idx="263">
                  <c:v>37280</c:v>
                </c:pt>
                <c:pt idx="264">
                  <c:v>37281</c:v>
                </c:pt>
                <c:pt idx="265">
                  <c:v>37284</c:v>
                </c:pt>
                <c:pt idx="266">
                  <c:v>37285</c:v>
                </c:pt>
                <c:pt idx="267">
                  <c:v>37286</c:v>
                </c:pt>
                <c:pt idx="268">
                  <c:v>37287</c:v>
                </c:pt>
                <c:pt idx="269">
                  <c:v>37288</c:v>
                </c:pt>
                <c:pt idx="270">
                  <c:v>37291</c:v>
                </c:pt>
                <c:pt idx="271">
                  <c:v>37292</c:v>
                </c:pt>
                <c:pt idx="272">
                  <c:v>37293</c:v>
                </c:pt>
                <c:pt idx="273">
                  <c:v>37294</c:v>
                </c:pt>
                <c:pt idx="274">
                  <c:v>37295</c:v>
                </c:pt>
                <c:pt idx="275">
                  <c:v>37298</c:v>
                </c:pt>
                <c:pt idx="276">
                  <c:v>37299</c:v>
                </c:pt>
                <c:pt idx="277">
                  <c:v>37300</c:v>
                </c:pt>
                <c:pt idx="278">
                  <c:v>37301</c:v>
                </c:pt>
                <c:pt idx="279">
                  <c:v>37302</c:v>
                </c:pt>
                <c:pt idx="280">
                  <c:v>37306</c:v>
                </c:pt>
                <c:pt idx="281">
                  <c:v>37307</c:v>
                </c:pt>
                <c:pt idx="282">
                  <c:v>37308</c:v>
                </c:pt>
                <c:pt idx="283">
                  <c:v>37309</c:v>
                </c:pt>
                <c:pt idx="284">
                  <c:v>37312</c:v>
                </c:pt>
                <c:pt idx="285">
                  <c:v>37313</c:v>
                </c:pt>
                <c:pt idx="286">
                  <c:v>37314</c:v>
                </c:pt>
                <c:pt idx="287">
                  <c:v>37315</c:v>
                </c:pt>
                <c:pt idx="288">
                  <c:v>37316</c:v>
                </c:pt>
                <c:pt idx="289">
                  <c:v>37319</c:v>
                </c:pt>
                <c:pt idx="290">
                  <c:v>37320</c:v>
                </c:pt>
                <c:pt idx="291">
                  <c:v>37321</c:v>
                </c:pt>
                <c:pt idx="292">
                  <c:v>37322</c:v>
                </c:pt>
                <c:pt idx="293">
                  <c:v>37323</c:v>
                </c:pt>
                <c:pt idx="294">
                  <c:v>37326</c:v>
                </c:pt>
                <c:pt idx="295">
                  <c:v>37327</c:v>
                </c:pt>
                <c:pt idx="296">
                  <c:v>37328</c:v>
                </c:pt>
                <c:pt idx="297">
                  <c:v>37329</c:v>
                </c:pt>
                <c:pt idx="298">
                  <c:v>37330</c:v>
                </c:pt>
                <c:pt idx="299">
                  <c:v>37333</c:v>
                </c:pt>
                <c:pt idx="300">
                  <c:v>37334</c:v>
                </c:pt>
                <c:pt idx="301">
                  <c:v>37335</c:v>
                </c:pt>
                <c:pt idx="302">
                  <c:v>37336</c:v>
                </c:pt>
                <c:pt idx="303">
                  <c:v>37337</c:v>
                </c:pt>
                <c:pt idx="304">
                  <c:v>37340</c:v>
                </c:pt>
                <c:pt idx="305">
                  <c:v>37341</c:v>
                </c:pt>
                <c:pt idx="306">
                  <c:v>37342</c:v>
                </c:pt>
                <c:pt idx="307">
                  <c:v>37343</c:v>
                </c:pt>
                <c:pt idx="308">
                  <c:v>37347</c:v>
                </c:pt>
                <c:pt idx="309">
                  <c:v>37348</c:v>
                </c:pt>
                <c:pt idx="310">
                  <c:v>37349</c:v>
                </c:pt>
                <c:pt idx="311">
                  <c:v>37350</c:v>
                </c:pt>
                <c:pt idx="312">
                  <c:v>37351</c:v>
                </c:pt>
                <c:pt idx="313">
                  <c:v>37354</c:v>
                </c:pt>
                <c:pt idx="314">
                  <c:v>37355</c:v>
                </c:pt>
                <c:pt idx="315">
                  <c:v>37356</c:v>
                </c:pt>
                <c:pt idx="316">
                  <c:v>37357</c:v>
                </c:pt>
                <c:pt idx="317">
                  <c:v>37358</c:v>
                </c:pt>
                <c:pt idx="318">
                  <c:v>37361</c:v>
                </c:pt>
                <c:pt idx="319">
                  <c:v>37362</c:v>
                </c:pt>
                <c:pt idx="320">
                  <c:v>37363</c:v>
                </c:pt>
                <c:pt idx="321">
                  <c:v>37364</c:v>
                </c:pt>
                <c:pt idx="322">
                  <c:v>37365</c:v>
                </c:pt>
                <c:pt idx="323">
                  <c:v>37368</c:v>
                </c:pt>
                <c:pt idx="324">
                  <c:v>37369</c:v>
                </c:pt>
                <c:pt idx="325">
                  <c:v>37370</c:v>
                </c:pt>
                <c:pt idx="326">
                  <c:v>37371</c:v>
                </c:pt>
                <c:pt idx="327">
                  <c:v>37372</c:v>
                </c:pt>
                <c:pt idx="328">
                  <c:v>37375</c:v>
                </c:pt>
                <c:pt idx="329">
                  <c:v>37376</c:v>
                </c:pt>
                <c:pt idx="330">
                  <c:v>37377</c:v>
                </c:pt>
                <c:pt idx="331">
                  <c:v>37378</c:v>
                </c:pt>
                <c:pt idx="332">
                  <c:v>37379</c:v>
                </c:pt>
                <c:pt idx="333">
                  <c:v>37382</c:v>
                </c:pt>
                <c:pt idx="334">
                  <c:v>37383</c:v>
                </c:pt>
                <c:pt idx="335">
                  <c:v>37384</c:v>
                </c:pt>
                <c:pt idx="336">
                  <c:v>37385</c:v>
                </c:pt>
                <c:pt idx="337">
                  <c:v>37386</c:v>
                </c:pt>
                <c:pt idx="338">
                  <c:v>37389</c:v>
                </c:pt>
                <c:pt idx="339">
                  <c:v>37390</c:v>
                </c:pt>
                <c:pt idx="340">
                  <c:v>37391</c:v>
                </c:pt>
                <c:pt idx="341">
                  <c:v>37392</c:v>
                </c:pt>
                <c:pt idx="342">
                  <c:v>37393</c:v>
                </c:pt>
                <c:pt idx="343">
                  <c:v>37396</c:v>
                </c:pt>
                <c:pt idx="344">
                  <c:v>37397</c:v>
                </c:pt>
                <c:pt idx="345">
                  <c:v>37398</c:v>
                </c:pt>
                <c:pt idx="346">
                  <c:v>37399</c:v>
                </c:pt>
                <c:pt idx="347">
                  <c:v>37400</c:v>
                </c:pt>
                <c:pt idx="348">
                  <c:v>37404</c:v>
                </c:pt>
                <c:pt idx="349">
                  <c:v>37405</c:v>
                </c:pt>
                <c:pt idx="350">
                  <c:v>37406</c:v>
                </c:pt>
                <c:pt idx="351">
                  <c:v>37407</c:v>
                </c:pt>
                <c:pt idx="352">
                  <c:v>37410</c:v>
                </c:pt>
                <c:pt idx="353">
                  <c:v>37411</c:v>
                </c:pt>
                <c:pt idx="354">
                  <c:v>37412</c:v>
                </c:pt>
                <c:pt idx="355">
                  <c:v>37413</c:v>
                </c:pt>
                <c:pt idx="356">
                  <c:v>37414</c:v>
                </c:pt>
                <c:pt idx="357">
                  <c:v>37417</c:v>
                </c:pt>
                <c:pt idx="358">
                  <c:v>37418</c:v>
                </c:pt>
                <c:pt idx="359">
                  <c:v>37419</c:v>
                </c:pt>
                <c:pt idx="360">
                  <c:v>37420</c:v>
                </c:pt>
                <c:pt idx="361">
                  <c:v>37421</c:v>
                </c:pt>
                <c:pt idx="362">
                  <c:v>37424</c:v>
                </c:pt>
                <c:pt idx="363">
                  <c:v>37425</c:v>
                </c:pt>
                <c:pt idx="364">
                  <c:v>37426</c:v>
                </c:pt>
                <c:pt idx="365">
                  <c:v>37427</c:v>
                </c:pt>
                <c:pt idx="366">
                  <c:v>37428</c:v>
                </c:pt>
                <c:pt idx="367">
                  <c:v>37431</c:v>
                </c:pt>
                <c:pt idx="368">
                  <c:v>37432</c:v>
                </c:pt>
                <c:pt idx="369">
                  <c:v>37433</c:v>
                </c:pt>
                <c:pt idx="370">
                  <c:v>37434</c:v>
                </c:pt>
                <c:pt idx="371">
                  <c:v>37435</c:v>
                </c:pt>
                <c:pt idx="372">
                  <c:v>37438</c:v>
                </c:pt>
                <c:pt idx="373">
                  <c:v>37439</c:v>
                </c:pt>
                <c:pt idx="374">
                  <c:v>37440</c:v>
                </c:pt>
                <c:pt idx="375">
                  <c:v>37442</c:v>
                </c:pt>
                <c:pt idx="376">
                  <c:v>37445</c:v>
                </c:pt>
                <c:pt idx="377">
                  <c:v>37446</c:v>
                </c:pt>
                <c:pt idx="378">
                  <c:v>37447</c:v>
                </c:pt>
                <c:pt idx="379">
                  <c:v>37448</c:v>
                </c:pt>
                <c:pt idx="380">
                  <c:v>37449</c:v>
                </c:pt>
                <c:pt idx="381">
                  <c:v>37452</c:v>
                </c:pt>
                <c:pt idx="382">
                  <c:v>37453</c:v>
                </c:pt>
                <c:pt idx="383">
                  <c:v>37454</c:v>
                </c:pt>
                <c:pt idx="384">
                  <c:v>37455</c:v>
                </c:pt>
                <c:pt idx="385">
                  <c:v>37456</c:v>
                </c:pt>
                <c:pt idx="386">
                  <c:v>37459</c:v>
                </c:pt>
                <c:pt idx="387">
                  <c:v>37460</c:v>
                </c:pt>
                <c:pt idx="388">
                  <c:v>37461</c:v>
                </c:pt>
                <c:pt idx="389">
                  <c:v>37462</c:v>
                </c:pt>
                <c:pt idx="390">
                  <c:v>37463</c:v>
                </c:pt>
                <c:pt idx="391">
                  <c:v>37466</c:v>
                </c:pt>
                <c:pt idx="392">
                  <c:v>37467</c:v>
                </c:pt>
                <c:pt idx="393">
                  <c:v>37468</c:v>
                </c:pt>
                <c:pt idx="394">
                  <c:v>37469</c:v>
                </c:pt>
                <c:pt idx="395">
                  <c:v>37470</c:v>
                </c:pt>
                <c:pt idx="396">
                  <c:v>37473</c:v>
                </c:pt>
                <c:pt idx="397">
                  <c:v>37474</c:v>
                </c:pt>
                <c:pt idx="398">
                  <c:v>37475</c:v>
                </c:pt>
                <c:pt idx="399">
                  <c:v>37476</c:v>
                </c:pt>
                <c:pt idx="400">
                  <c:v>37477</c:v>
                </c:pt>
                <c:pt idx="401">
                  <c:v>37480</c:v>
                </c:pt>
                <c:pt idx="402">
                  <c:v>37481</c:v>
                </c:pt>
                <c:pt idx="403">
                  <c:v>37482</c:v>
                </c:pt>
                <c:pt idx="404">
                  <c:v>37483</c:v>
                </c:pt>
                <c:pt idx="405">
                  <c:v>37484</c:v>
                </c:pt>
                <c:pt idx="406">
                  <c:v>37487</c:v>
                </c:pt>
                <c:pt idx="407">
                  <c:v>37488</c:v>
                </c:pt>
                <c:pt idx="408">
                  <c:v>37489</c:v>
                </c:pt>
                <c:pt idx="409">
                  <c:v>37490</c:v>
                </c:pt>
                <c:pt idx="410">
                  <c:v>37491</c:v>
                </c:pt>
                <c:pt idx="411">
                  <c:v>37494</c:v>
                </c:pt>
                <c:pt idx="412">
                  <c:v>37495</c:v>
                </c:pt>
                <c:pt idx="413">
                  <c:v>37496</c:v>
                </c:pt>
                <c:pt idx="414">
                  <c:v>37497</c:v>
                </c:pt>
                <c:pt idx="415">
                  <c:v>37498</c:v>
                </c:pt>
                <c:pt idx="416">
                  <c:v>37502</c:v>
                </c:pt>
                <c:pt idx="417">
                  <c:v>37503</c:v>
                </c:pt>
                <c:pt idx="418">
                  <c:v>37504</c:v>
                </c:pt>
                <c:pt idx="419">
                  <c:v>37505</c:v>
                </c:pt>
                <c:pt idx="420">
                  <c:v>37508</c:v>
                </c:pt>
                <c:pt idx="421">
                  <c:v>37509</c:v>
                </c:pt>
                <c:pt idx="422">
                  <c:v>37510</c:v>
                </c:pt>
                <c:pt idx="423">
                  <c:v>37511</c:v>
                </c:pt>
                <c:pt idx="424">
                  <c:v>37512</c:v>
                </c:pt>
                <c:pt idx="425">
                  <c:v>37515</c:v>
                </c:pt>
                <c:pt idx="426">
                  <c:v>37516</c:v>
                </c:pt>
                <c:pt idx="427">
                  <c:v>37517</c:v>
                </c:pt>
                <c:pt idx="428">
                  <c:v>37518</c:v>
                </c:pt>
                <c:pt idx="429">
                  <c:v>37519</c:v>
                </c:pt>
                <c:pt idx="430">
                  <c:v>37522</c:v>
                </c:pt>
                <c:pt idx="431">
                  <c:v>37523</c:v>
                </c:pt>
                <c:pt idx="432">
                  <c:v>37524</c:v>
                </c:pt>
                <c:pt idx="433">
                  <c:v>37525</c:v>
                </c:pt>
                <c:pt idx="434">
                  <c:v>37526</c:v>
                </c:pt>
                <c:pt idx="435">
                  <c:v>37529</c:v>
                </c:pt>
                <c:pt idx="436">
                  <c:v>37530</c:v>
                </c:pt>
                <c:pt idx="437">
                  <c:v>37531</c:v>
                </c:pt>
                <c:pt idx="438">
                  <c:v>37532</c:v>
                </c:pt>
                <c:pt idx="439">
                  <c:v>37533</c:v>
                </c:pt>
                <c:pt idx="440">
                  <c:v>37536</c:v>
                </c:pt>
                <c:pt idx="441">
                  <c:v>37537</c:v>
                </c:pt>
                <c:pt idx="442">
                  <c:v>37538</c:v>
                </c:pt>
                <c:pt idx="443">
                  <c:v>37539</c:v>
                </c:pt>
                <c:pt idx="444">
                  <c:v>37540</c:v>
                </c:pt>
                <c:pt idx="445">
                  <c:v>37543</c:v>
                </c:pt>
                <c:pt idx="446">
                  <c:v>37544</c:v>
                </c:pt>
                <c:pt idx="447">
                  <c:v>37545</c:v>
                </c:pt>
                <c:pt idx="448">
                  <c:v>37546</c:v>
                </c:pt>
                <c:pt idx="449">
                  <c:v>37547</c:v>
                </c:pt>
                <c:pt idx="450">
                  <c:v>37550</c:v>
                </c:pt>
                <c:pt idx="451">
                  <c:v>37551</c:v>
                </c:pt>
                <c:pt idx="452">
                  <c:v>37552</c:v>
                </c:pt>
                <c:pt idx="453">
                  <c:v>37553</c:v>
                </c:pt>
                <c:pt idx="454">
                  <c:v>37554</c:v>
                </c:pt>
                <c:pt idx="455">
                  <c:v>37557</c:v>
                </c:pt>
                <c:pt idx="456">
                  <c:v>37558</c:v>
                </c:pt>
                <c:pt idx="457">
                  <c:v>37559</c:v>
                </c:pt>
                <c:pt idx="458">
                  <c:v>37560</c:v>
                </c:pt>
                <c:pt idx="459">
                  <c:v>37561</c:v>
                </c:pt>
                <c:pt idx="460">
                  <c:v>37564</c:v>
                </c:pt>
                <c:pt idx="461">
                  <c:v>37565</c:v>
                </c:pt>
                <c:pt idx="462">
                  <c:v>37566</c:v>
                </c:pt>
                <c:pt idx="463">
                  <c:v>37567</c:v>
                </c:pt>
                <c:pt idx="464">
                  <c:v>37568</c:v>
                </c:pt>
                <c:pt idx="465">
                  <c:v>37571</c:v>
                </c:pt>
                <c:pt idx="466">
                  <c:v>37572</c:v>
                </c:pt>
                <c:pt idx="467">
                  <c:v>37573</c:v>
                </c:pt>
                <c:pt idx="468">
                  <c:v>37574</c:v>
                </c:pt>
                <c:pt idx="469">
                  <c:v>37575</c:v>
                </c:pt>
                <c:pt idx="470">
                  <c:v>37578</c:v>
                </c:pt>
                <c:pt idx="471">
                  <c:v>37579</c:v>
                </c:pt>
                <c:pt idx="472">
                  <c:v>37580</c:v>
                </c:pt>
                <c:pt idx="473">
                  <c:v>37581</c:v>
                </c:pt>
                <c:pt idx="474">
                  <c:v>37582</c:v>
                </c:pt>
                <c:pt idx="475">
                  <c:v>37585</c:v>
                </c:pt>
                <c:pt idx="476">
                  <c:v>37586</c:v>
                </c:pt>
                <c:pt idx="477">
                  <c:v>37587</c:v>
                </c:pt>
                <c:pt idx="478">
                  <c:v>37589</c:v>
                </c:pt>
                <c:pt idx="479">
                  <c:v>37592</c:v>
                </c:pt>
                <c:pt idx="480">
                  <c:v>37593</c:v>
                </c:pt>
                <c:pt idx="481">
                  <c:v>37594</c:v>
                </c:pt>
                <c:pt idx="482">
                  <c:v>37595</c:v>
                </c:pt>
                <c:pt idx="483">
                  <c:v>37596</c:v>
                </c:pt>
                <c:pt idx="484">
                  <c:v>37599</c:v>
                </c:pt>
                <c:pt idx="485">
                  <c:v>37600</c:v>
                </c:pt>
                <c:pt idx="486">
                  <c:v>37601</c:v>
                </c:pt>
                <c:pt idx="487">
                  <c:v>37602</c:v>
                </c:pt>
                <c:pt idx="488">
                  <c:v>37603</c:v>
                </c:pt>
                <c:pt idx="489">
                  <c:v>37606</c:v>
                </c:pt>
                <c:pt idx="490">
                  <c:v>37607</c:v>
                </c:pt>
                <c:pt idx="491">
                  <c:v>37608</c:v>
                </c:pt>
                <c:pt idx="492">
                  <c:v>37609</c:v>
                </c:pt>
                <c:pt idx="493">
                  <c:v>37610</c:v>
                </c:pt>
                <c:pt idx="494">
                  <c:v>37613</c:v>
                </c:pt>
                <c:pt idx="495">
                  <c:v>37614</c:v>
                </c:pt>
                <c:pt idx="496">
                  <c:v>37616</c:v>
                </c:pt>
                <c:pt idx="497">
                  <c:v>37617</c:v>
                </c:pt>
                <c:pt idx="498">
                  <c:v>37620</c:v>
                </c:pt>
                <c:pt idx="499">
                  <c:v>37621</c:v>
                </c:pt>
                <c:pt idx="500">
                  <c:v>37623</c:v>
                </c:pt>
                <c:pt idx="501">
                  <c:v>37624</c:v>
                </c:pt>
                <c:pt idx="502">
                  <c:v>37627</c:v>
                </c:pt>
                <c:pt idx="503">
                  <c:v>37628</c:v>
                </c:pt>
                <c:pt idx="504">
                  <c:v>37629</c:v>
                </c:pt>
                <c:pt idx="505">
                  <c:v>37630</c:v>
                </c:pt>
                <c:pt idx="506">
                  <c:v>37631</c:v>
                </c:pt>
                <c:pt idx="507">
                  <c:v>37634</c:v>
                </c:pt>
                <c:pt idx="508">
                  <c:v>37635</c:v>
                </c:pt>
                <c:pt idx="509">
                  <c:v>37636</c:v>
                </c:pt>
                <c:pt idx="510">
                  <c:v>37637</c:v>
                </c:pt>
                <c:pt idx="511">
                  <c:v>37638</c:v>
                </c:pt>
                <c:pt idx="512">
                  <c:v>37642</c:v>
                </c:pt>
                <c:pt idx="513">
                  <c:v>37643</c:v>
                </c:pt>
                <c:pt idx="514">
                  <c:v>37644</c:v>
                </c:pt>
                <c:pt idx="515">
                  <c:v>37645</c:v>
                </c:pt>
                <c:pt idx="516">
                  <c:v>37648</c:v>
                </c:pt>
                <c:pt idx="517">
                  <c:v>37649</c:v>
                </c:pt>
                <c:pt idx="518">
                  <c:v>37650</c:v>
                </c:pt>
                <c:pt idx="519">
                  <c:v>37651</c:v>
                </c:pt>
                <c:pt idx="520">
                  <c:v>37652</c:v>
                </c:pt>
                <c:pt idx="521">
                  <c:v>37655</c:v>
                </c:pt>
                <c:pt idx="522">
                  <c:v>37656</c:v>
                </c:pt>
                <c:pt idx="523">
                  <c:v>37657</c:v>
                </c:pt>
                <c:pt idx="524">
                  <c:v>37658</c:v>
                </c:pt>
                <c:pt idx="525">
                  <c:v>37659</c:v>
                </c:pt>
                <c:pt idx="526">
                  <c:v>37662</c:v>
                </c:pt>
                <c:pt idx="527">
                  <c:v>37663</c:v>
                </c:pt>
                <c:pt idx="528">
                  <c:v>37664</c:v>
                </c:pt>
                <c:pt idx="529">
                  <c:v>37665</c:v>
                </c:pt>
                <c:pt idx="530">
                  <c:v>37666</c:v>
                </c:pt>
                <c:pt idx="531">
                  <c:v>37670</c:v>
                </c:pt>
                <c:pt idx="532">
                  <c:v>37671</c:v>
                </c:pt>
                <c:pt idx="533">
                  <c:v>37672</c:v>
                </c:pt>
                <c:pt idx="534">
                  <c:v>37673</c:v>
                </c:pt>
                <c:pt idx="535">
                  <c:v>37676</c:v>
                </c:pt>
                <c:pt idx="536">
                  <c:v>37677</c:v>
                </c:pt>
                <c:pt idx="537">
                  <c:v>37678</c:v>
                </c:pt>
                <c:pt idx="538">
                  <c:v>37679</c:v>
                </c:pt>
                <c:pt idx="539">
                  <c:v>37680</c:v>
                </c:pt>
                <c:pt idx="540">
                  <c:v>37683</c:v>
                </c:pt>
                <c:pt idx="541">
                  <c:v>37684</c:v>
                </c:pt>
                <c:pt idx="542">
                  <c:v>37685</c:v>
                </c:pt>
                <c:pt idx="543">
                  <c:v>37686</c:v>
                </c:pt>
                <c:pt idx="544">
                  <c:v>37687</c:v>
                </c:pt>
                <c:pt idx="545">
                  <c:v>37690</c:v>
                </c:pt>
                <c:pt idx="546">
                  <c:v>37691</c:v>
                </c:pt>
                <c:pt idx="547">
                  <c:v>37692</c:v>
                </c:pt>
                <c:pt idx="548">
                  <c:v>37693</c:v>
                </c:pt>
                <c:pt idx="549">
                  <c:v>37694</c:v>
                </c:pt>
                <c:pt idx="550">
                  <c:v>37697</c:v>
                </c:pt>
                <c:pt idx="551">
                  <c:v>37698</c:v>
                </c:pt>
                <c:pt idx="552">
                  <c:v>37699</c:v>
                </c:pt>
                <c:pt idx="553">
                  <c:v>37700</c:v>
                </c:pt>
                <c:pt idx="554">
                  <c:v>37701</c:v>
                </c:pt>
                <c:pt idx="555">
                  <c:v>37704</c:v>
                </c:pt>
                <c:pt idx="556">
                  <c:v>37705</c:v>
                </c:pt>
                <c:pt idx="557">
                  <c:v>37706</c:v>
                </c:pt>
                <c:pt idx="558">
                  <c:v>37707</c:v>
                </c:pt>
                <c:pt idx="559">
                  <c:v>37708</c:v>
                </c:pt>
                <c:pt idx="560">
                  <c:v>37711</c:v>
                </c:pt>
                <c:pt idx="561">
                  <c:v>37712</c:v>
                </c:pt>
                <c:pt idx="562">
                  <c:v>37713</c:v>
                </c:pt>
                <c:pt idx="563">
                  <c:v>37714</c:v>
                </c:pt>
                <c:pt idx="564">
                  <c:v>37715</c:v>
                </c:pt>
                <c:pt idx="565">
                  <c:v>37718</c:v>
                </c:pt>
                <c:pt idx="566">
                  <c:v>37719</c:v>
                </c:pt>
                <c:pt idx="567">
                  <c:v>37720</c:v>
                </c:pt>
                <c:pt idx="568">
                  <c:v>37721</c:v>
                </c:pt>
                <c:pt idx="569">
                  <c:v>37722</c:v>
                </c:pt>
                <c:pt idx="570">
                  <c:v>37725</c:v>
                </c:pt>
                <c:pt idx="571">
                  <c:v>37726</c:v>
                </c:pt>
                <c:pt idx="572">
                  <c:v>37727</c:v>
                </c:pt>
                <c:pt idx="573">
                  <c:v>37728</c:v>
                </c:pt>
                <c:pt idx="574">
                  <c:v>37732</c:v>
                </c:pt>
                <c:pt idx="575">
                  <c:v>37733</c:v>
                </c:pt>
                <c:pt idx="576">
                  <c:v>37734</c:v>
                </c:pt>
                <c:pt idx="577">
                  <c:v>37735</c:v>
                </c:pt>
                <c:pt idx="578">
                  <c:v>37736</c:v>
                </c:pt>
                <c:pt idx="579">
                  <c:v>37739</c:v>
                </c:pt>
                <c:pt idx="580">
                  <c:v>37740</c:v>
                </c:pt>
                <c:pt idx="581">
                  <c:v>37741</c:v>
                </c:pt>
                <c:pt idx="582">
                  <c:v>37742</c:v>
                </c:pt>
                <c:pt idx="583">
                  <c:v>37743</c:v>
                </c:pt>
                <c:pt idx="584">
                  <c:v>37746</c:v>
                </c:pt>
                <c:pt idx="585">
                  <c:v>37747</c:v>
                </c:pt>
                <c:pt idx="586">
                  <c:v>37748</c:v>
                </c:pt>
                <c:pt idx="587">
                  <c:v>37749</c:v>
                </c:pt>
                <c:pt idx="588">
                  <c:v>37750</c:v>
                </c:pt>
                <c:pt idx="589">
                  <c:v>37753</c:v>
                </c:pt>
                <c:pt idx="590">
                  <c:v>37754</c:v>
                </c:pt>
                <c:pt idx="591">
                  <c:v>37755</c:v>
                </c:pt>
                <c:pt idx="592">
                  <c:v>37756</c:v>
                </c:pt>
                <c:pt idx="593">
                  <c:v>37757</c:v>
                </c:pt>
                <c:pt idx="594">
                  <c:v>37760</c:v>
                </c:pt>
                <c:pt idx="595">
                  <c:v>37761</c:v>
                </c:pt>
                <c:pt idx="596">
                  <c:v>37762</c:v>
                </c:pt>
                <c:pt idx="597">
                  <c:v>37763</c:v>
                </c:pt>
                <c:pt idx="598">
                  <c:v>37764</c:v>
                </c:pt>
                <c:pt idx="599">
                  <c:v>37768</c:v>
                </c:pt>
                <c:pt idx="600">
                  <c:v>37769</c:v>
                </c:pt>
                <c:pt idx="601">
                  <c:v>37770</c:v>
                </c:pt>
                <c:pt idx="602">
                  <c:v>37771</c:v>
                </c:pt>
                <c:pt idx="603">
                  <c:v>37774</c:v>
                </c:pt>
                <c:pt idx="604">
                  <c:v>37775</c:v>
                </c:pt>
                <c:pt idx="605">
                  <c:v>37776</c:v>
                </c:pt>
                <c:pt idx="606">
                  <c:v>37777</c:v>
                </c:pt>
                <c:pt idx="607">
                  <c:v>37778</c:v>
                </c:pt>
                <c:pt idx="608">
                  <c:v>37781</c:v>
                </c:pt>
                <c:pt idx="609">
                  <c:v>37782</c:v>
                </c:pt>
                <c:pt idx="610">
                  <c:v>37783</c:v>
                </c:pt>
                <c:pt idx="611">
                  <c:v>37784</c:v>
                </c:pt>
                <c:pt idx="612">
                  <c:v>37785</c:v>
                </c:pt>
                <c:pt idx="613">
                  <c:v>37788</c:v>
                </c:pt>
                <c:pt idx="614">
                  <c:v>37789</c:v>
                </c:pt>
                <c:pt idx="615">
                  <c:v>37790</c:v>
                </c:pt>
                <c:pt idx="616">
                  <c:v>37791</c:v>
                </c:pt>
                <c:pt idx="617">
                  <c:v>37792</c:v>
                </c:pt>
                <c:pt idx="618">
                  <c:v>37795</c:v>
                </c:pt>
                <c:pt idx="619">
                  <c:v>37796</c:v>
                </c:pt>
                <c:pt idx="620">
                  <c:v>37797</c:v>
                </c:pt>
                <c:pt idx="621">
                  <c:v>37798</c:v>
                </c:pt>
                <c:pt idx="622">
                  <c:v>37799</c:v>
                </c:pt>
                <c:pt idx="623">
                  <c:v>37802</c:v>
                </c:pt>
                <c:pt idx="624">
                  <c:v>37803</c:v>
                </c:pt>
                <c:pt idx="625">
                  <c:v>37804</c:v>
                </c:pt>
                <c:pt idx="626">
                  <c:v>37805</c:v>
                </c:pt>
                <c:pt idx="627">
                  <c:v>37809</c:v>
                </c:pt>
                <c:pt idx="628">
                  <c:v>37810</c:v>
                </c:pt>
                <c:pt idx="629">
                  <c:v>37811</c:v>
                </c:pt>
                <c:pt idx="630">
                  <c:v>37812</c:v>
                </c:pt>
                <c:pt idx="631">
                  <c:v>37813</c:v>
                </c:pt>
                <c:pt idx="632">
                  <c:v>37816</c:v>
                </c:pt>
                <c:pt idx="633">
                  <c:v>37817</c:v>
                </c:pt>
                <c:pt idx="634">
                  <c:v>37818</c:v>
                </c:pt>
                <c:pt idx="635">
                  <c:v>37819</c:v>
                </c:pt>
                <c:pt idx="636">
                  <c:v>37820</c:v>
                </c:pt>
                <c:pt idx="637">
                  <c:v>37823</c:v>
                </c:pt>
                <c:pt idx="638">
                  <c:v>37824</c:v>
                </c:pt>
                <c:pt idx="639">
                  <c:v>37825</c:v>
                </c:pt>
                <c:pt idx="640">
                  <c:v>37826</c:v>
                </c:pt>
                <c:pt idx="641">
                  <c:v>37827</c:v>
                </c:pt>
                <c:pt idx="642">
                  <c:v>37830</c:v>
                </c:pt>
                <c:pt idx="643">
                  <c:v>37831</c:v>
                </c:pt>
                <c:pt idx="644">
                  <c:v>37832</c:v>
                </c:pt>
                <c:pt idx="645">
                  <c:v>37833</c:v>
                </c:pt>
                <c:pt idx="646">
                  <c:v>37834</c:v>
                </c:pt>
                <c:pt idx="647">
                  <c:v>37837</c:v>
                </c:pt>
                <c:pt idx="648">
                  <c:v>37838</c:v>
                </c:pt>
                <c:pt idx="649">
                  <c:v>37839</c:v>
                </c:pt>
                <c:pt idx="650">
                  <c:v>37840</c:v>
                </c:pt>
                <c:pt idx="651">
                  <c:v>37841</c:v>
                </c:pt>
                <c:pt idx="652">
                  <c:v>37844</c:v>
                </c:pt>
                <c:pt idx="653">
                  <c:v>37845</c:v>
                </c:pt>
                <c:pt idx="654">
                  <c:v>37846</c:v>
                </c:pt>
                <c:pt idx="655">
                  <c:v>37847</c:v>
                </c:pt>
                <c:pt idx="656">
                  <c:v>37848</c:v>
                </c:pt>
                <c:pt idx="657">
                  <c:v>37851</c:v>
                </c:pt>
                <c:pt idx="658">
                  <c:v>37852</c:v>
                </c:pt>
                <c:pt idx="659">
                  <c:v>37853</c:v>
                </c:pt>
                <c:pt idx="660">
                  <c:v>37854</c:v>
                </c:pt>
                <c:pt idx="661">
                  <c:v>37855</c:v>
                </c:pt>
                <c:pt idx="662">
                  <c:v>37858</c:v>
                </c:pt>
                <c:pt idx="663">
                  <c:v>37859</c:v>
                </c:pt>
                <c:pt idx="664">
                  <c:v>37860</c:v>
                </c:pt>
                <c:pt idx="665">
                  <c:v>37861</c:v>
                </c:pt>
                <c:pt idx="666">
                  <c:v>37862</c:v>
                </c:pt>
                <c:pt idx="667">
                  <c:v>37866</c:v>
                </c:pt>
                <c:pt idx="668">
                  <c:v>37867</c:v>
                </c:pt>
                <c:pt idx="669">
                  <c:v>37868</c:v>
                </c:pt>
                <c:pt idx="670">
                  <c:v>37869</c:v>
                </c:pt>
                <c:pt idx="671">
                  <c:v>37872</c:v>
                </c:pt>
                <c:pt idx="672">
                  <c:v>37873</c:v>
                </c:pt>
                <c:pt idx="673">
                  <c:v>37874</c:v>
                </c:pt>
                <c:pt idx="674">
                  <c:v>37875</c:v>
                </c:pt>
                <c:pt idx="675">
                  <c:v>37876</c:v>
                </c:pt>
                <c:pt idx="676">
                  <c:v>37879</c:v>
                </c:pt>
                <c:pt idx="677">
                  <c:v>37880</c:v>
                </c:pt>
                <c:pt idx="678">
                  <c:v>37881</c:v>
                </c:pt>
                <c:pt idx="679">
                  <c:v>37882</c:v>
                </c:pt>
                <c:pt idx="680">
                  <c:v>37883</c:v>
                </c:pt>
                <c:pt idx="681">
                  <c:v>37886</c:v>
                </c:pt>
                <c:pt idx="682">
                  <c:v>37887</c:v>
                </c:pt>
                <c:pt idx="683">
                  <c:v>37888</c:v>
                </c:pt>
                <c:pt idx="684">
                  <c:v>37889</c:v>
                </c:pt>
                <c:pt idx="685">
                  <c:v>37890</c:v>
                </c:pt>
                <c:pt idx="686">
                  <c:v>37893</c:v>
                </c:pt>
                <c:pt idx="687">
                  <c:v>37894</c:v>
                </c:pt>
                <c:pt idx="688">
                  <c:v>37895</c:v>
                </c:pt>
                <c:pt idx="689">
                  <c:v>37896</c:v>
                </c:pt>
                <c:pt idx="690">
                  <c:v>37897</c:v>
                </c:pt>
                <c:pt idx="691">
                  <c:v>37900</c:v>
                </c:pt>
                <c:pt idx="692">
                  <c:v>37901</c:v>
                </c:pt>
                <c:pt idx="693">
                  <c:v>37902</c:v>
                </c:pt>
                <c:pt idx="694">
                  <c:v>37903</c:v>
                </c:pt>
                <c:pt idx="695">
                  <c:v>37904</c:v>
                </c:pt>
                <c:pt idx="696">
                  <c:v>37907</c:v>
                </c:pt>
                <c:pt idx="697">
                  <c:v>37908</c:v>
                </c:pt>
                <c:pt idx="698">
                  <c:v>37909</c:v>
                </c:pt>
                <c:pt idx="699">
                  <c:v>37910</c:v>
                </c:pt>
                <c:pt idx="700">
                  <c:v>37911</c:v>
                </c:pt>
                <c:pt idx="701">
                  <c:v>37914</c:v>
                </c:pt>
                <c:pt idx="702">
                  <c:v>37915</c:v>
                </c:pt>
                <c:pt idx="703">
                  <c:v>37916</c:v>
                </c:pt>
                <c:pt idx="704">
                  <c:v>37917</c:v>
                </c:pt>
                <c:pt idx="705">
                  <c:v>37918</c:v>
                </c:pt>
                <c:pt idx="706">
                  <c:v>37921</c:v>
                </c:pt>
                <c:pt idx="707">
                  <c:v>37922</c:v>
                </c:pt>
                <c:pt idx="708">
                  <c:v>37923</c:v>
                </c:pt>
                <c:pt idx="709">
                  <c:v>37924</c:v>
                </c:pt>
                <c:pt idx="710">
                  <c:v>37925</c:v>
                </c:pt>
                <c:pt idx="711">
                  <c:v>37928</c:v>
                </c:pt>
                <c:pt idx="712">
                  <c:v>37929</c:v>
                </c:pt>
                <c:pt idx="713">
                  <c:v>37930</c:v>
                </c:pt>
                <c:pt idx="714">
                  <c:v>37931</c:v>
                </c:pt>
                <c:pt idx="715">
                  <c:v>37932</c:v>
                </c:pt>
                <c:pt idx="716">
                  <c:v>37935</c:v>
                </c:pt>
                <c:pt idx="717">
                  <c:v>37936</c:v>
                </c:pt>
                <c:pt idx="718">
                  <c:v>37937</c:v>
                </c:pt>
                <c:pt idx="719">
                  <c:v>37938</c:v>
                </c:pt>
                <c:pt idx="720">
                  <c:v>37939</c:v>
                </c:pt>
                <c:pt idx="721">
                  <c:v>37942</c:v>
                </c:pt>
                <c:pt idx="722">
                  <c:v>37943</c:v>
                </c:pt>
                <c:pt idx="723">
                  <c:v>37944</c:v>
                </c:pt>
                <c:pt idx="724">
                  <c:v>37945</c:v>
                </c:pt>
                <c:pt idx="725">
                  <c:v>37946</c:v>
                </c:pt>
                <c:pt idx="726">
                  <c:v>37949</c:v>
                </c:pt>
                <c:pt idx="727">
                  <c:v>37950</c:v>
                </c:pt>
                <c:pt idx="728">
                  <c:v>37951</c:v>
                </c:pt>
                <c:pt idx="729">
                  <c:v>37953</c:v>
                </c:pt>
                <c:pt idx="730">
                  <c:v>37956</c:v>
                </c:pt>
                <c:pt idx="731">
                  <c:v>37957</c:v>
                </c:pt>
                <c:pt idx="732">
                  <c:v>37958</c:v>
                </c:pt>
                <c:pt idx="733">
                  <c:v>37959</c:v>
                </c:pt>
                <c:pt idx="734">
                  <c:v>37960</c:v>
                </c:pt>
                <c:pt idx="735">
                  <c:v>37963</c:v>
                </c:pt>
                <c:pt idx="736">
                  <c:v>37964</c:v>
                </c:pt>
                <c:pt idx="737">
                  <c:v>37965</c:v>
                </c:pt>
                <c:pt idx="738">
                  <c:v>37966</c:v>
                </c:pt>
                <c:pt idx="739">
                  <c:v>37967</c:v>
                </c:pt>
                <c:pt idx="740">
                  <c:v>37970</c:v>
                </c:pt>
                <c:pt idx="741">
                  <c:v>37971</c:v>
                </c:pt>
                <c:pt idx="742">
                  <c:v>37972</c:v>
                </c:pt>
                <c:pt idx="743">
                  <c:v>37973</c:v>
                </c:pt>
                <c:pt idx="744">
                  <c:v>37974</c:v>
                </c:pt>
                <c:pt idx="745">
                  <c:v>37977</c:v>
                </c:pt>
                <c:pt idx="746">
                  <c:v>37978</c:v>
                </c:pt>
                <c:pt idx="747">
                  <c:v>37979</c:v>
                </c:pt>
                <c:pt idx="748">
                  <c:v>37981</c:v>
                </c:pt>
                <c:pt idx="749">
                  <c:v>37984</c:v>
                </c:pt>
                <c:pt idx="750">
                  <c:v>37985</c:v>
                </c:pt>
                <c:pt idx="751">
                  <c:v>37986</c:v>
                </c:pt>
                <c:pt idx="752">
                  <c:v>37988</c:v>
                </c:pt>
                <c:pt idx="753">
                  <c:v>37991</c:v>
                </c:pt>
                <c:pt idx="754">
                  <c:v>37992</c:v>
                </c:pt>
                <c:pt idx="755">
                  <c:v>37993</c:v>
                </c:pt>
                <c:pt idx="756">
                  <c:v>37994</c:v>
                </c:pt>
                <c:pt idx="757">
                  <c:v>37995</c:v>
                </c:pt>
                <c:pt idx="758">
                  <c:v>37998</c:v>
                </c:pt>
                <c:pt idx="759">
                  <c:v>37999</c:v>
                </c:pt>
                <c:pt idx="760">
                  <c:v>38000</c:v>
                </c:pt>
                <c:pt idx="761">
                  <c:v>38001</c:v>
                </c:pt>
                <c:pt idx="762">
                  <c:v>38002</c:v>
                </c:pt>
                <c:pt idx="763">
                  <c:v>38006</c:v>
                </c:pt>
                <c:pt idx="764">
                  <c:v>38007</c:v>
                </c:pt>
                <c:pt idx="765">
                  <c:v>38008</c:v>
                </c:pt>
                <c:pt idx="766">
                  <c:v>38009</c:v>
                </c:pt>
                <c:pt idx="767">
                  <c:v>38012</c:v>
                </c:pt>
                <c:pt idx="768">
                  <c:v>38013</c:v>
                </c:pt>
                <c:pt idx="769">
                  <c:v>38014</c:v>
                </c:pt>
                <c:pt idx="770">
                  <c:v>38015</c:v>
                </c:pt>
                <c:pt idx="771">
                  <c:v>38016</c:v>
                </c:pt>
                <c:pt idx="772">
                  <c:v>38019</c:v>
                </c:pt>
                <c:pt idx="773">
                  <c:v>38020</c:v>
                </c:pt>
                <c:pt idx="774">
                  <c:v>38021</c:v>
                </c:pt>
                <c:pt idx="775">
                  <c:v>38022</c:v>
                </c:pt>
                <c:pt idx="776">
                  <c:v>38023</c:v>
                </c:pt>
                <c:pt idx="777">
                  <c:v>38026</c:v>
                </c:pt>
                <c:pt idx="778">
                  <c:v>38027</c:v>
                </c:pt>
                <c:pt idx="779">
                  <c:v>38028</c:v>
                </c:pt>
                <c:pt idx="780">
                  <c:v>38029</c:v>
                </c:pt>
                <c:pt idx="781">
                  <c:v>38030</c:v>
                </c:pt>
                <c:pt idx="782">
                  <c:v>38034</c:v>
                </c:pt>
                <c:pt idx="783">
                  <c:v>38035</c:v>
                </c:pt>
                <c:pt idx="784">
                  <c:v>38036</c:v>
                </c:pt>
                <c:pt idx="785">
                  <c:v>38037</c:v>
                </c:pt>
                <c:pt idx="786">
                  <c:v>38040</c:v>
                </c:pt>
                <c:pt idx="787">
                  <c:v>38041</c:v>
                </c:pt>
                <c:pt idx="788">
                  <c:v>38042</c:v>
                </c:pt>
                <c:pt idx="789">
                  <c:v>38043</c:v>
                </c:pt>
                <c:pt idx="790">
                  <c:v>38044</c:v>
                </c:pt>
                <c:pt idx="791">
                  <c:v>38047</c:v>
                </c:pt>
                <c:pt idx="792">
                  <c:v>38048</c:v>
                </c:pt>
                <c:pt idx="793">
                  <c:v>38049</c:v>
                </c:pt>
                <c:pt idx="794">
                  <c:v>38050</c:v>
                </c:pt>
                <c:pt idx="795">
                  <c:v>38051</c:v>
                </c:pt>
                <c:pt idx="796">
                  <c:v>38054</c:v>
                </c:pt>
                <c:pt idx="797">
                  <c:v>38055</c:v>
                </c:pt>
                <c:pt idx="798">
                  <c:v>38056</c:v>
                </c:pt>
                <c:pt idx="799">
                  <c:v>38057</c:v>
                </c:pt>
                <c:pt idx="800">
                  <c:v>38058</c:v>
                </c:pt>
                <c:pt idx="801">
                  <c:v>38061</c:v>
                </c:pt>
                <c:pt idx="802">
                  <c:v>38062</c:v>
                </c:pt>
                <c:pt idx="803">
                  <c:v>38063</c:v>
                </c:pt>
                <c:pt idx="804">
                  <c:v>38064</c:v>
                </c:pt>
                <c:pt idx="805">
                  <c:v>38065</c:v>
                </c:pt>
                <c:pt idx="806">
                  <c:v>38068</c:v>
                </c:pt>
                <c:pt idx="807">
                  <c:v>38069</c:v>
                </c:pt>
                <c:pt idx="808">
                  <c:v>38070</c:v>
                </c:pt>
                <c:pt idx="809">
                  <c:v>38071</c:v>
                </c:pt>
                <c:pt idx="810">
                  <c:v>38072</c:v>
                </c:pt>
                <c:pt idx="811">
                  <c:v>38075</c:v>
                </c:pt>
                <c:pt idx="812">
                  <c:v>38076</c:v>
                </c:pt>
                <c:pt idx="813">
                  <c:v>38077</c:v>
                </c:pt>
                <c:pt idx="814">
                  <c:v>38078</c:v>
                </c:pt>
                <c:pt idx="815">
                  <c:v>38079</c:v>
                </c:pt>
                <c:pt idx="816">
                  <c:v>38082</c:v>
                </c:pt>
                <c:pt idx="817">
                  <c:v>38083</c:v>
                </c:pt>
                <c:pt idx="818">
                  <c:v>38084</c:v>
                </c:pt>
                <c:pt idx="819">
                  <c:v>38085</c:v>
                </c:pt>
                <c:pt idx="820">
                  <c:v>38089</c:v>
                </c:pt>
                <c:pt idx="821">
                  <c:v>38090</c:v>
                </c:pt>
                <c:pt idx="822">
                  <c:v>38091</c:v>
                </c:pt>
                <c:pt idx="823">
                  <c:v>38092</c:v>
                </c:pt>
                <c:pt idx="824">
                  <c:v>38093</c:v>
                </c:pt>
                <c:pt idx="825">
                  <c:v>38096</c:v>
                </c:pt>
                <c:pt idx="826">
                  <c:v>38097</c:v>
                </c:pt>
                <c:pt idx="827">
                  <c:v>38098</c:v>
                </c:pt>
                <c:pt idx="828">
                  <c:v>38099</c:v>
                </c:pt>
                <c:pt idx="829">
                  <c:v>38100</c:v>
                </c:pt>
                <c:pt idx="830">
                  <c:v>38103</c:v>
                </c:pt>
                <c:pt idx="831">
                  <c:v>38104</c:v>
                </c:pt>
                <c:pt idx="832">
                  <c:v>38105</c:v>
                </c:pt>
                <c:pt idx="833">
                  <c:v>38106</c:v>
                </c:pt>
                <c:pt idx="834">
                  <c:v>38107</c:v>
                </c:pt>
                <c:pt idx="835">
                  <c:v>38110</c:v>
                </c:pt>
                <c:pt idx="836">
                  <c:v>38111</c:v>
                </c:pt>
                <c:pt idx="837">
                  <c:v>38112</c:v>
                </c:pt>
                <c:pt idx="838">
                  <c:v>38113</c:v>
                </c:pt>
                <c:pt idx="839">
                  <c:v>38114</c:v>
                </c:pt>
                <c:pt idx="840">
                  <c:v>38117</c:v>
                </c:pt>
                <c:pt idx="841">
                  <c:v>38118</c:v>
                </c:pt>
                <c:pt idx="842">
                  <c:v>38119</c:v>
                </c:pt>
                <c:pt idx="843">
                  <c:v>38120</c:v>
                </c:pt>
                <c:pt idx="844">
                  <c:v>38121</c:v>
                </c:pt>
                <c:pt idx="845">
                  <c:v>38124</c:v>
                </c:pt>
                <c:pt idx="846">
                  <c:v>38125</c:v>
                </c:pt>
                <c:pt idx="847">
                  <c:v>38126</c:v>
                </c:pt>
                <c:pt idx="848">
                  <c:v>38127</c:v>
                </c:pt>
                <c:pt idx="849">
                  <c:v>38128</c:v>
                </c:pt>
                <c:pt idx="850">
                  <c:v>38131</c:v>
                </c:pt>
                <c:pt idx="851">
                  <c:v>38132</c:v>
                </c:pt>
                <c:pt idx="852">
                  <c:v>38133</c:v>
                </c:pt>
                <c:pt idx="853">
                  <c:v>38134</c:v>
                </c:pt>
                <c:pt idx="854">
                  <c:v>38135</c:v>
                </c:pt>
                <c:pt idx="855">
                  <c:v>38139</c:v>
                </c:pt>
                <c:pt idx="856">
                  <c:v>38140</c:v>
                </c:pt>
                <c:pt idx="857">
                  <c:v>38141</c:v>
                </c:pt>
                <c:pt idx="858">
                  <c:v>38142</c:v>
                </c:pt>
                <c:pt idx="859">
                  <c:v>38145</c:v>
                </c:pt>
                <c:pt idx="860">
                  <c:v>38146</c:v>
                </c:pt>
                <c:pt idx="861">
                  <c:v>38147</c:v>
                </c:pt>
                <c:pt idx="862">
                  <c:v>38148</c:v>
                </c:pt>
                <c:pt idx="863">
                  <c:v>38152</c:v>
                </c:pt>
                <c:pt idx="864">
                  <c:v>38153</c:v>
                </c:pt>
                <c:pt idx="865">
                  <c:v>38154</c:v>
                </c:pt>
                <c:pt idx="866">
                  <c:v>38155</c:v>
                </c:pt>
                <c:pt idx="867">
                  <c:v>38156</c:v>
                </c:pt>
                <c:pt idx="868">
                  <c:v>38159</c:v>
                </c:pt>
                <c:pt idx="869">
                  <c:v>38160</c:v>
                </c:pt>
                <c:pt idx="870">
                  <c:v>38161</c:v>
                </c:pt>
                <c:pt idx="871">
                  <c:v>38162</c:v>
                </c:pt>
                <c:pt idx="872">
                  <c:v>38163</c:v>
                </c:pt>
                <c:pt idx="873">
                  <c:v>38166</c:v>
                </c:pt>
                <c:pt idx="874">
                  <c:v>38167</c:v>
                </c:pt>
                <c:pt idx="875">
                  <c:v>38168</c:v>
                </c:pt>
                <c:pt idx="876">
                  <c:v>38169</c:v>
                </c:pt>
                <c:pt idx="877">
                  <c:v>38170</c:v>
                </c:pt>
                <c:pt idx="878">
                  <c:v>38174</c:v>
                </c:pt>
                <c:pt idx="879">
                  <c:v>38175</c:v>
                </c:pt>
                <c:pt idx="880">
                  <c:v>38176</c:v>
                </c:pt>
                <c:pt idx="881">
                  <c:v>38177</c:v>
                </c:pt>
                <c:pt idx="882">
                  <c:v>38180</c:v>
                </c:pt>
                <c:pt idx="883">
                  <c:v>38181</c:v>
                </c:pt>
                <c:pt idx="884">
                  <c:v>38182</c:v>
                </c:pt>
                <c:pt idx="885">
                  <c:v>38183</c:v>
                </c:pt>
                <c:pt idx="886">
                  <c:v>38184</c:v>
                </c:pt>
                <c:pt idx="887">
                  <c:v>38187</c:v>
                </c:pt>
                <c:pt idx="888">
                  <c:v>38188</c:v>
                </c:pt>
                <c:pt idx="889">
                  <c:v>38189</c:v>
                </c:pt>
                <c:pt idx="890">
                  <c:v>38190</c:v>
                </c:pt>
                <c:pt idx="891">
                  <c:v>38191</c:v>
                </c:pt>
                <c:pt idx="892">
                  <c:v>38194</c:v>
                </c:pt>
                <c:pt idx="893">
                  <c:v>38195</c:v>
                </c:pt>
                <c:pt idx="894">
                  <c:v>38196</c:v>
                </c:pt>
                <c:pt idx="895">
                  <c:v>38197</c:v>
                </c:pt>
                <c:pt idx="896">
                  <c:v>38198</c:v>
                </c:pt>
                <c:pt idx="897">
                  <c:v>38201</c:v>
                </c:pt>
                <c:pt idx="898">
                  <c:v>38202</c:v>
                </c:pt>
                <c:pt idx="899">
                  <c:v>38203</c:v>
                </c:pt>
                <c:pt idx="900">
                  <c:v>38204</c:v>
                </c:pt>
                <c:pt idx="901">
                  <c:v>38205</c:v>
                </c:pt>
                <c:pt idx="902">
                  <c:v>38208</c:v>
                </c:pt>
                <c:pt idx="903">
                  <c:v>38209</c:v>
                </c:pt>
                <c:pt idx="904">
                  <c:v>38210</c:v>
                </c:pt>
                <c:pt idx="905">
                  <c:v>38211</c:v>
                </c:pt>
                <c:pt idx="906">
                  <c:v>38212</c:v>
                </c:pt>
                <c:pt idx="907">
                  <c:v>38215</c:v>
                </c:pt>
                <c:pt idx="908">
                  <c:v>38216</c:v>
                </c:pt>
                <c:pt idx="909">
                  <c:v>38217</c:v>
                </c:pt>
                <c:pt idx="910">
                  <c:v>38218</c:v>
                </c:pt>
                <c:pt idx="911">
                  <c:v>38219</c:v>
                </c:pt>
                <c:pt idx="912">
                  <c:v>38222</c:v>
                </c:pt>
                <c:pt idx="913">
                  <c:v>38223</c:v>
                </c:pt>
                <c:pt idx="914">
                  <c:v>38224</c:v>
                </c:pt>
                <c:pt idx="915">
                  <c:v>38225</c:v>
                </c:pt>
                <c:pt idx="916">
                  <c:v>38226</c:v>
                </c:pt>
                <c:pt idx="917">
                  <c:v>38229</c:v>
                </c:pt>
                <c:pt idx="918">
                  <c:v>38230</c:v>
                </c:pt>
                <c:pt idx="919">
                  <c:v>38231</c:v>
                </c:pt>
                <c:pt idx="920">
                  <c:v>38232</c:v>
                </c:pt>
                <c:pt idx="921">
                  <c:v>38233</c:v>
                </c:pt>
                <c:pt idx="922">
                  <c:v>38237</c:v>
                </c:pt>
                <c:pt idx="923">
                  <c:v>38238</c:v>
                </c:pt>
                <c:pt idx="924">
                  <c:v>38239</c:v>
                </c:pt>
                <c:pt idx="925">
                  <c:v>38240</c:v>
                </c:pt>
                <c:pt idx="926">
                  <c:v>38243</c:v>
                </c:pt>
                <c:pt idx="927">
                  <c:v>38244</c:v>
                </c:pt>
                <c:pt idx="928">
                  <c:v>38245</c:v>
                </c:pt>
                <c:pt idx="929">
                  <c:v>38246</c:v>
                </c:pt>
                <c:pt idx="930">
                  <c:v>38247</c:v>
                </c:pt>
                <c:pt idx="931">
                  <c:v>38250</c:v>
                </c:pt>
                <c:pt idx="932">
                  <c:v>38251</c:v>
                </c:pt>
                <c:pt idx="933">
                  <c:v>38252</c:v>
                </c:pt>
                <c:pt idx="934">
                  <c:v>38253</c:v>
                </c:pt>
                <c:pt idx="935">
                  <c:v>38254</c:v>
                </c:pt>
                <c:pt idx="936">
                  <c:v>38257</c:v>
                </c:pt>
                <c:pt idx="937">
                  <c:v>38258</c:v>
                </c:pt>
                <c:pt idx="938">
                  <c:v>38259</c:v>
                </c:pt>
                <c:pt idx="939">
                  <c:v>38260</c:v>
                </c:pt>
                <c:pt idx="940">
                  <c:v>38261</c:v>
                </c:pt>
                <c:pt idx="941">
                  <c:v>38264</c:v>
                </c:pt>
                <c:pt idx="942">
                  <c:v>38265</c:v>
                </c:pt>
                <c:pt idx="943">
                  <c:v>38266</c:v>
                </c:pt>
                <c:pt idx="944">
                  <c:v>38267</c:v>
                </c:pt>
                <c:pt idx="945">
                  <c:v>38268</c:v>
                </c:pt>
                <c:pt idx="946">
                  <c:v>38271</c:v>
                </c:pt>
                <c:pt idx="947">
                  <c:v>38272</c:v>
                </c:pt>
                <c:pt idx="948">
                  <c:v>38273</c:v>
                </c:pt>
                <c:pt idx="949">
                  <c:v>38274</c:v>
                </c:pt>
                <c:pt idx="950">
                  <c:v>38275</c:v>
                </c:pt>
                <c:pt idx="951">
                  <c:v>38278</c:v>
                </c:pt>
                <c:pt idx="952">
                  <c:v>38279</c:v>
                </c:pt>
                <c:pt idx="953">
                  <c:v>38280</c:v>
                </c:pt>
                <c:pt idx="954">
                  <c:v>38281</c:v>
                </c:pt>
                <c:pt idx="955">
                  <c:v>38282</c:v>
                </c:pt>
                <c:pt idx="956">
                  <c:v>38285</c:v>
                </c:pt>
                <c:pt idx="957">
                  <c:v>38286</c:v>
                </c:pt>
                <c:pt idx="958">
                  <c:v>38287</c:v>
                </c:pt>
                <c:pt idx="959">
                  <c:v>38288</c:v>
                </c:pt>
                <c:pt idx="960">
                  <c:v>38289</c:v>
                </c:pt>
                <c:pt idx="961">
                  <c:v>38292</c:v>
                </c:pt>
                <c:pt idx="962">
                  <c:v>38293</c:v>
                </c:pt>
                <c:pt idx="963">
                  <c:v>38294</c:v>
                </c:pt>
                <c:pt idx="964">
                  <c:v>38295</c:v>
                </c:pt>
                <c:pt idx="965">
                  <c:v>38296</c:v>
                </c:pt>
                <c:pt idx="966">
                  <c:v>38299</c:v>
                </c:pt>
                <c:pt idx="967">
                  <c:v>38300</c:v>
                </c:pt>
                <c:pt idx="968">
                  <c:v>38301</c:v>
                </c:pt>
                <c:pt idx="969">
                  <c:v>38302</c:v>
                </c:pt>
                <c:pt idx="970">
                  <c:v>38303</c:v>
                </c:pt>
                <c:pt idx="971">
                  <c:v>38306</c:v>
                </c:pt>
                <c:pt idx="972">
                  <c:v>38307</c:v>
                </c:pt>
                <c:pt idx="973">
                  <c:v>38308</c:v>
                </c:pt>
                <c:pt idx="974">
                  <c:v>38309</c:v>
                </c:pt>
                <c:pt idx="975">
                  <c:v>38310</c:v>
                </c:pt>
                <c:pt idx="976">
                  <c:v>38313</c:v>
                </c:pt>
                <c:pt idx="977">
                  <c:v>38314</c:v>
                </c:pt>
                <c:pt idx="978">
                  <c:v>38315</c:v>
                </c:pt>
                <c:pt idx="979">
                  <c:v>38317</c:v>
                </c:pt>
                <c:pt idx="980">
                  <c:v>38320</c:v>
                </c:pt>
                <c:pt idx="981">
                  <c:v>38321</c:v>
                </c:pt>
                <c:pt idx="982">
                  <c:v>38322</c:v>
                </c:pt>
                <c:pt idx="983">
                  <c:v>38323</c:v>
                </c:pt>
                <c:pt idx="984">
                  <c:v>38324</c:v>
                </c:pt>
                <c:pt idx="985">
                  <c:v>38327</c:v>
                </c:pt>
                <c:pt idx="986">
                  <c:v>38328</c:v>
                </c:pt>
                <c:pt idx="987">
                  <c:v>38329</c:v>
                </c:pt>
                <c:pt idx="988">
                  <c:v>38330</c:v>
                </c:pt>
                <c:pt idx="989">
                  <c:v>38331</c:v>
                </c:pt>
                <c:pt idx="990">
                  <c:v>38334</c:v>
                </c:pt>
                <c:pt idx="991">
                  <c:v>38335</c:v>
                </c:pt>
                <c:pt idx="992">
                  <c:v>38336</c:v>
                </c:pt>
                <c:pt idx="993">
                  <c:v>38337</c:v>
                </c:pt>
                <c:pt idx="994">
                  <c:v>38338</c:v>
                </c:pt>
                <c:pt idx="995">
                  <c:v>38341</c:v>
                </c:pt>
                <c:pt idx="996">
                  <c:v>38342</c:v>
                </c:pt>
                <c:pt idx="997">
                  <c:v>38343</c:v>
                </c:pt>
                <c:pt idx="998">
                  <c:v>38344</c:v>
                </c:pt>
                <c:pt idx="999">
                  <c:v>38348</c:v>
                </c:pt>
                <c:pt idx="1000">
                  <c:v>38349</c:v>
                </c:pt>
                <c:pt idx="1001">
                  <c:v>38350</c:v>
                </c:pt>
                <c:pt idx="1002">
                  <c:v>38351</c:v>
                </c:pt>
                <c:pt idx="1003">
                  <c:v>38352</c:v>
                </c:pt>
                <c:pt idx="1004">
                  <c:v>38355</c:v>
                </c:pt>
                <c:pt idx="1005">
                  <c:v>38356</c:v>
                </c:pt>
                <c:pt idx="1006">
                  <c:v>38357</c:v>
                </c:pt>
                <c:pt idx="1007">
                  <c:v>38358</c:v>
                </c:pt>
                <c:pt idx="1008">
                  <c:v>38359</c:v>
                </c:pt>
                <c:pt idx="1009">
                  <c:v>38362</c:v>
                </c:pt>
                <c:pt idx="1010">
                  <c:v>38363</c:v>
                </c:pt>
                <c:pt idx="1011">
                  <c:v>38364</c:v>
                </c:pt>
                <c:pt idx="1012">
                  <c:v>38365</c:v>
                </c:pt>
                <c:pt idx="1013">
                  <c:v>38366</c:v>
                </c:pt>
                <c:pt idx="1014">
                  <c:v>38370</c:v>
                </c:pt>
                <c:pt idx="1015">
                  <c:v>38371</c:v>
                </c:pt>
                <c:pt idx="1016">
                  <c:v>38372</c:v>
                </c:pt>
                <c:pt idx="1017">
                  <c:v>38373</c:v>
                </c:pt>
                <c:pt idx="1018">
                  <c:v>38376</c:v>
                </c:pt>
                <c:pt idx="1019">
                  <c:v>38377</c:v>
                </c:pt>
                <c:pt idx="1020">
                  <c:v>38378</c:v>
                </c:pt>
                <c:pt idx="1021">
                  <c:v>38379</c:v>
                </c:pt>
                <c:pt idx="1022">
                  <c:v>38380</c:v>
                </c:pt>
                <c:pt idx="1023">
                  <c:v>38383</c:v>
                </c:pt>
                <c:pt idx="1024">
                  <c:v>38384</c:v>
                </c:pt>
                <c:pt idx="1025">
                  <c:v>38385</c:v>
                </c:pt>
                <c:pt idx="1026">
                  <c:v>38386</c:v>
                </c:pt>
                <c:pt idx="1027">
                  <c:v>38387</c:v>
                </c:pt>
                <c:pt idx="1028">
                  <c:v>38390</c:v>
                </c:pt>
                <c:pt idx="1029">
                  <c:v>38391</c:v>
                </c:pt>
                <c:pt idx="1030">
                  <c:v>38392</c:v>
                </c:pt>
                <c:pt idx="1031">
                  <c:v>38393</c:v>
                </c:pt>
                <c:pt idx="1032">
                  <c:v>38394</c:v>
                </c:pt>
                <c:pt idx="1033">
                  <c:v>38397</c:v>
                </c:pt>
                <c:pt idx="1034">
                  <c:v>38398</c:v>
                </c:pt>
                <c:pt idx="1035">
                  <c:v>38399</c:v>
                </c:pt>
                <c:pt idx="1036">
                  <c:v>38400</c:v>
                </c:pt>
                <c:pt idx="1037">
                  <c:v>38401</c:v>
                </c:pt>
                <c:pt idx="1038">
                  <c:v>38405</c:v>
                </c:pt>
                <c:pt idx="1039">
                  <c:v>38406</c:v>
                </c:pt>
                <c:pt idx="1040">
                  <c:v>38407</c:v>
                </c:pt>
                <c:pt idx="1041">
                  <c:v>38408</c:v>
                </c:pt>
                <c:pt idx="1042">
                  <c:v>38411</c:v>
                </c:pt>
                <c:pt idx="1043">
                  <c:v>38412</c:v>
                </c:pt>
                <c:pt idx="1044">
                  <c:v>38413</c:v>
                </c:pt>
                <c:pt idx="1045">
                  <c:v>38414</c:v>
                </c:pt>
                <c:pt idx="1046">
                  <c:v>38415</c:v>
                </c:pt>
                <c:pt idx="1047">
                  <c:v>38418</c:v>
                </c:pt>
                <c:pt idx="1048">
                  <c:v>38419</c:v>
                </c:pt>
                <c:pt idx="1049">
                  <c:v>38420</c:v>
                </c:pt>
                <c:pt idx="1050">
                  <c:v>38421</c:v>
                </c:pt>
                <c:pt idx="1051">
                  <c:v>38422</c:v>
                </c:pt>
                <c:pt idx="1052">
                  <c:v>38425</c:v>
                </c:pt>
                <c:pt idx="1053">
                  <c:v>38426</c:v>
                </c:pt>
                <c:pt idx="1054">
                  <c:v>38427</c:v>
                </c:pt>
                <c:pt idx="1055">
                  <c:v>38428</c:v>
                </c:pt>
                <c:pt idx="1056">
                  <c:v>38429</c:v>
                </c:pt>
                <c:pt idx="1057">
                  <c:v>38432</c:v>
                </c:pt>
                <c:pt idx="1058">
                  <c:v>38433</c:v>
                </c:pt>
                <c:pt idx="1059">
                  <c:v>38434</c:v>
                </c:pt>
                <c:pt idx="1060">
                  <c:v>38435</c:v>
                </c:pt>
                <c:pt idx="1061">
                  <c:v>38439</c:v>
                </c:pt>
                <c:pt idx="1062">
                  <c:v>38440</c:v>
                </c:pt>
                <c:pt idx="1063">
                  <c:v>38441</c:v>
                </c:pt>
                <c:pt idx="1064">
                  <c:v>38442</c:v>
                </c:pt>
                <c:pt idx="1065">
                  <c:v>38443</c:v>
                </c:pt>
                <c:pt idx="1066">
                  <c:v>38446</c:v>
                </c:pt>
                <c:pt idx="1067">
                  <c:v>38447</c:v>
                </c:pt>
                <c:pt idx="1068">
                  <c:v>38448</c:v>
                </c:pt>
                <c:pt idx="1069">
                  <c:v>38449</c:v>
                </c:pt>
                <c:pt idx="1070">
                  <c:v>38450</c:v>
                </c:pt>
                <c:pt idx="1071">
                  <c:v>38453</c:v>
                </c:pt>
                <c:pt idx="1072">
                  <c:v>38454</c:v>
                </c:pt>
                <c:pt idx="1073">
                  <c:v>38455</c:v>
                </c:pt>
                <c:pt idx="1074">
                  <c:v>38456</c:v>
                </c:pt>
                <c:pt idx="1075">
                  <c:v>38457</c:v>
                </c:pt>
                <c:pt idx="1076">
                  <c:v>38460</c:v>
                </c:pt>
                <c:pt idx="1077">
                  <c:v>38461</c:v>
                </c:pt>
                <c:pt idx="1078">
                  <c:v>38462</c:v>
                </c:pt>
                <c:pt idx="1079">
                  <c:v>38463</c:v>
                </c:pt>
                <c:pt idx="1080">
                  <c:v>38464</c:v>
                </c:pt>
                <c:pt idx="1081">
                  <c:v>38467</c:v>
                </c:pt>
                <c:pt idx="1082">
                  <c:v>38468</c:v>
                </c:pt>
                <c:pt idx="1083">
                  <c:v>38469</c:v>
                </c:pt>
                <c:pt idx="1084">
                  <c:v>38470</c:v>
                </c:pt>
                <c:pt idx="1085">
                  <c:v>38471</c:v>
                </c:pt>
                <c:pt idx="1086">
                  <c:v>38474</c:v>
                </c:pt>
                <c:pt idx="1087">
                  <c:v>38475</c:v>
                </c:pt>
                <c:pt idx="1088">
                  <c:v>38476</c:v>
                </c:pt>
                <c:pt idx="1089">
                  <c:v>38477</c:v>
                </c:pt>
                <c:pt idx="1090">
                  <c:v>38478</c:v>
                </c:pt>
                <c:pt idx="1091">
                  <c:v>38481</c:v>
                </c:pt>
                <c:pt idx="1092">
                  <c:v>38482</c:v>
                </c:pt>
                <c:pt idx="1093">
                  <c:v>38483</c:v>
                </c:pt>
                <c:pt idx="1094">
                  <c:v>38484</c:v>
                </c:pt>
                <c:pt idx="1095">
                  <c:v>38485</c:v>
                </c:pt>
                <c:pt idx="1096">
                  <c:v>38488</c:v>
                </c:pt>
                <c:pt idx="1097">
                  <c:v>38489</c:v>
                </c:pt>
                <c:pt idx="1098">
                  <c:v>38490</c:v>
                </c:pt>
                <c:pt idx="1099">
                  <c:v>38491</c:v>
                </c:pt>
                <c:pt idx="1100">
                  <c:v>38492</c:v>
                </c:pt>
                <c:pt idx="1101">
                  <c:v>38495</c:v>
                </c:pt>
                <c:pt idx="1102">
                  <c:v>38496</c:v>
                </c:pt>
                <c:pt idx="1103">
                  <c:v>38497</c:v>
                </c:pt>
                <c:pt idx="1104">
                  <c:v>38498</c:v>
                </c:pt>
                <c:pt idx="1105">
                  <c:v>38499</c:v>
                </c:pt>
                <c:pt idx="1106">
                  <c:v>38503</c:v>
                </c:pt>
                <c:pt idx="1107">
                  <c:v>38504</c:v>
                </c:pt>
                <c:pt idx="1108">
                  <c:v>38505</c:v>
                </c:pt>
                <c:pt idx="1109">
                  <c:v>38506</c:v>
                </c:pt>
                <c:pt idx="1110">
                  <c:v>38509</c:v>
                </c:pt>
                <c:pt idx="1111">
                  <c:v>38510</c:v>
                </c:pt>
                <c:pt idx="1112">
                  <c:v>38511</c:v>
                </c:pt>
                <c:pt idx="1113">
                  <c:v>38512</c:v>
                </c:pt>
                <c:pt idx="1114">
                  <c:v>38513</c:v>
                </c:pt>
                <c:pt idx="1115">
                  <c:v>38516</c:v>
                </c:pt>
                <c:pt idx="1116">
                  <c:v>38517</c:v>
                </c:pt>
                <c:pt idx="1117">
                  <c:v>38518</c:v>
                </c:pt>
                <c:pt idx="1118">
                  <c:v>38519</c:v>
                </c:pt>
                <c:pt idx="1119">
                  <c:v>38520</c:v>
                </c:pt>
                <c:pt idx="1120">
                  <c:v>38523</c:v>
                </c:pt>
                <c:pt idx="1121">
                  <c:v>38524</c:v>
                </c:pt>
                <c:pt idx="1122">
                  <c:v>38525</c:v>
                </c:pt>
                <c:pt idx="1123">
                  <c:v>38526</c:v>
                </c:pt>
                <c:pt idx="1124">
                  <c:v>38527</c:v>
                </c:pt>
                <c:pt idx="1125">
                  <c:v>38530</c:v>
                </c:pt>
                <c:pt idx="1126">
                  <c:v>38531</c:v>
                </c:pt>
                <c:pt idx="1127">
                  <c:v>38532</c:v>
                </c:pt>
                <c:pt idx="1128">
                  <c:v>38533</c:v>
                </c:pt>
                <c:pt idx="1129">
                  <c:v>38534</c:v>
                </c:pt>
                <c:pt idx="1130">
                  <c:v>38538</c:v>
                </c:pt>
                <c:pt idx="1131">
                  <c:v>38539</c:v>
                </c:pt>
                <c:pt idx="1132">
                  <c:v>38540</c:v>
                </c:pt>
                <c:pt idx="1133">
                  <c:v>38541</c:v>
                </c:pt>
                <c:pt idx="1134">
                  <c:v>38544</c:v>
                </c:pt>
                <c:pt idx="1135">
                  <c:v>38545</c:v>
                </c:pt>
                <c:pt idx="1136">
                  <c:v>38546</c:v>
                </c:pt>
                <c:pt idx="1137">
                  <c:v>38547</c:v>
                </c:pt>
                <c:pt idx="1138">
                  <c:v>38548</c:v>
                </c:pt>
                <c:pt idx="1139">
                  <c:v>38551</c:v>
                </c:pt>
                <c:pt idx="1140">
                  <c:v>38552</c:v>
                </c:pt>
                <c:pt idx="1141">
                  <c:v>38553</c:v>
                </c:pt>
                <c:pt idx="1142">
                  <c:v>38554</c:v>
                </c:pt>
                <c:pt idx="1143">
                  <c:v>38555</c:v>
                </c:pt>
                <c:pt idx="1144">
                  <c:v>38558</c:v>
                </c:pt>
                <c:pt idx="1145">
                  <c:v>38559</c:v>
                </c:pt>
                <c:pt idx="1146">
                  <c:v>38560</c:v>
                </c:pt>
                <c:pt idx="1147">
                  <c:v>38561</c:v>
                </c:pt>
                <c:pt idx="1148">
                  <c:v>38562</c:v>
                </c:pt>
                <c:pt idx="1149">
                  <c:v>38565</c:v>
                </c:pt>
                <c:pt idx="1150">
                  <c:v>38566</c:v>
                </c:pt>
                <c:pt idx="1151">
                  <c:v>38567</c:v>
                </c:pt>
                <c:pt idx="1152">
                  <c:v>38568</c:v>
                </c:pt>
                <c:pt idx="1153">
                  <c:v>38569</c:v>
                </c:pt>
                <c:pt idx="1154">
                  <c:v>38572</c:v>
                </c:pt>
                <c:pt idx="1155">
                  <c:v>38573</c:v>
                </c:pt>
                <c:pt idx="1156">
                  <c:v>38574</c:v>
                </c:pt>
                <c:pt idx="1157">
                  <c:v>38575</c:v>
                </c:pt>
                <c:pt idx="1158">
                  <c:v>38576</c:v>
                </c:pt>
                <c:pt idx="1159">
                  <c:v>38579</c:v>
                </c:pt>
                <c:pt idx="1160">
                  <c:v>38580</c:v>
                </c:pt>
                <c:pt idx="1161">
                  <c:v>38581</c:v>
                </c:pt>
                <c:pt idx="1162">
                  <c:v>38582</c:v>
                </c:pt>
                <c:pt idx="1163">
                  <c:v>38583</c:v>
                </c:pt>
                <c:pt idx="1164">
                  <c:v>38586</c:v>
                </c:pt>
                <c:pt idx="1165">
                  <c:v>38587</c:v>
                </c:pt>
                <c:pt idx="1166">
                  <c:v>38588</c:v>
                </c:pt>
                <c:pt idx="1167">
                  <c:v>38589</c:v>
                </c:pt>
                <c:pt idx="1168">
                  <c:v>38590</c:v>
                </c:pt>
                <c:pt idx="1169">
                  <c:v>38593</c:v>
                </c:pt>
                <c:pt idx="1170">
                  <c:v>38594</c:v>
                </c:pt>
                <c:pt idx="1171">
                  <c:v>38595</c:v>
                </c:pt>
                <c:pt idx="1172">
                  <c:v>38596</c:v>
                </c:pt>
                <c:pt idx="1173">
                  <c:v>38597</c:v>
                </c:pt>
                <c:pt idx="1174">
                  <c:v>38601</c:v>
                </c:pt>
                <c:pt idx="1175">
                  <c:v>38602</c:v>
                </c:pt>
                <c:pt idx="1176">
                  <c:v>38603</c:v>
                </c:pt>
                <c:pt idx="1177">
                  <c:v>38604</c:v>
                </c:pt>
                <c:pt idx="1178">
                  <c:v>38607</c:v>
                </c:pt>
                <c:pt idx="1179">
                  <c:v>38608</c:v>
                </c:pt>
                <c:pt idx="1180">
                  <c:v>38609</c:v>
                </c:pt>
                <c:pt idx="1181">
                  <c:v>38610</c:v>
                </c:pt>
                <c:pt idx="1182">
                  <c:v>38611</c:v>
                </c:pt>
                <c:pt idx="1183">
                  <c:v>38614</c:v>
                </c:pt>
                <c:pt idx="1184">
                  <c:v>38615</c:v>
                </c:pt>
                <c:pt idx="1185">
                  <c:v>38616</c:v>
                </c:pt>
                <c:pt idx="1186">
                  <c:v>38617</c:v>
                </c:pt>
                <c:pt idx="1187">
                  <c:v>38618</c:v>
                </c:pt>
                <c:pt idx="1188">
                  <c:v>38621</c:v>
                </c:pt>
                <c:pt idx="1189">
                  <c:v>38622</c:v>
                </c:pt>
                <c:pt idx="1190">
                  <c:v>38623</c:v>
                </c:pt>
                <c:pt idx="1191">
                  <c:v>38624</c:v>
                </c:pt>
                <c:pt idx="1192">
                  <c:v>38625</c:v>
                </c:pt>
                <c:pt idx="1193">
                  <c:v>38628</c:v>
                </c:pt>
                <c:pt idx="1194">
                  <c:v>38629</c:v>
                </c:pt>
                <c:pt idx="1195">
                  <c:v>38630</c:v>
                </c:pt>
                <c:pt idx="1196">
                  <c:v>38631</c:v>
                </c:pt>
                <c:pt idx="1197">
                  <c:v>38632</c:v>
                </c:pt>
                <c:pt idx="1198">
                  <c:v>38635</c:v>
                </c:pt>
                <c:pt idx="1199">
                  <c:v>38636</c:v>
                </c:pt>
                <c:pt idx="1200">
                  <c:v>38637</c:v>
                </c:pt>
                <c:pt idx="1201">
                  <c:v>38638</c:v>
                </c:pt>
                <c:pt idx="1202">
                  <c:v>38639</c:v>
                </c:pt>
                <c:pt idx="1203">
                  <c:v>38642</c:v>
                </c:pt>
                <c:pt idx="1204">
                  <c:v>38643</c:v>
                </c:pt>
                <c:pt idx="1205">
                  <c:v>38644</c:v>
                </c:pt>
                <c:pt idx="1206">
                  <c:v>38645</c:v>
                </c:pt>
                <c:pt idx="1207">
                  <c:v>38646</c:v>
                </c:pt>
                <c:pt idx="1208">
                  <c:v>38649</c:v>
                </c:pt>
                <c:pt idx="1209">
                  <c:v>38650</c:v>
                </c:pt>
                <c:pt idx="1210">
                  <c:v>38651</c:v>
                </c:pt>
                <c:pt idx="1211">
                  <c:v>38652</c:v>
                </c:pt>
                <c:pt idx="1212">
                  <c:v>38653</c:v>
                </c:pt>
                <c:pt idx="1213">
                  <c:v>38656</c:v>
                </c:pt>
                <c:pt idx="1214">
                  <c:v>38657</c:v>
                </c:pt>
                <c:pt idx="1215">
                  <c:v>38658</c:v>
                </c:pt>
                <c:pt idx="1216">
                  <c:v>38659</c:v>
                </c:pt>
                <c:pt idx="1217">
                  <c:v>38660</c:v>
                </c:pt>
                <c:pt idx="1218">
                  <c:v>38663</c:v>
                </c:pt>
                <c:pt idx="1219">
                  <c:v>38664</c:v>
                </c:pt>
                <c:pt idx="1220">
                  <c:v>38665</c:v>
                </c:pt>
                <c:pt idx="1221">
                  <c:v>38666</c:v>
                </c:pt>
                <c:pt idx="1222">
                  <c:v>38667</c:v>
                </c:pt>
                <c:pt idx="1223">
                  <c:v>38670</c:v>
                </c:pt>
                <c:pt idx="1224">
                  <c:v>38671</c:v>
                </c:pt>
                <c:pt idx="1225">
                  <c:v>38672</c:v>
                </c:pt>
                <c:pt idx="1226">
                  <c:v>38673</c:v>
                </c:pt>
                <c:pt idx="1227">
                  <c:v>38674</c:v>
                </c:pt>
                <c:pt idx="1228">
                  <c:v>38677</c:v>
                </c:pt>
                <c:pt idx="1229">
                  <c:v>38678</c:v>
                </c:pt>
                <c:pt idx="1230">
                  <c:v>38679</c:v>
                </c:pt>
                <c:pt idx="1231">
                  <c:v>38681</c:v>
                </c:pt>
                <c:pt idx="1232">
                  <c:v>38684</c:v>
                </c:pt>
                <c:pt idx="1233">
                  <c:v>38685</c:v>
                </c:pt>
                <c:pt idx="1234">
                  <c:v>38686</c:v>
                </c:pt>
                <c:pt idx="1235">
                  <c:v>38687</c:v>
                </c:pt>
                <c:pt idx="1236">
                  <c:v>38688</c:v>
                </c:pt>
                <c:pt idx="1237">
                  <c:v>38691</c:v>
                </c:pt>
                <c:pt idx="1238">
                  <c:v>38692</c:v>
                </c:pt>
                <c:pt idx="1239">
                  <c:v>38693</c:v>
                </c:pt>
                <c:pt idx="1240">
                  <c:v>38694</c:v>
                </c:pt>
                <c:pt idx="1241">
                  <c:v>38695</c:v>
                </c:pt>
                <c:pt idx="1242">
                  <c:v>38698</c:v>
                </c:pt>
                <c:pt idx="1243">
                  <c:v>38699</c:v>
                </c:pt>
                <c:pt idx="1244">
                  <c:v>38700</c:v>
                </c:pt>
                <c:pt idx="1245">
                  <c:v>38701</c:v>
                </c:pt>
                <c:pt idx="1246">
                  <c:v>38702</c:v>
                </c:pt>
                <c:pt idx="1247">
                  <c:v>38705</c:v>
                </c:pt>
                <c:pt idx="1248">
                  <c:v>38706</c:v>
                </c:pt>
                <c:pt idx="1249">
                  <c:v>38707</c:v>
                </c:pt>
                <c:pt idx="1250">
                  <c:v>38708</c:v>
                </c:pt>
                <c:pt idx="1251">
                  <c:v>38709</c:v>
                </c:pt>
                <c:pt idx="1252">
                  <c:v>38713</c:v>
                </c:pt>
                <c:pt idx="1253">
                  <c:v>38714</c:v>
                </c:pt>
                <c:pt idx="1254">
                  <c:v>38715</c:v>
                </c:pt>
                <c:pt idx="1255">
                  <c:v>38716</c:v>
                </c:pt>
                <c:pt idx="1256">
                  <c:v>38720</c:v>
                </c:pt>
                <c:pt idx="1257">
                  <c:v>38721</c:v>
                </c:pt>
                <c:pt idx="1258">
                  <c:v>38722</c:v>
                </c:pt>
                <c:pt idx="1259">
                  <c:v>38723</c:v>
                </c:pt>
                <c:pt idx="1260">
                  <c:v>38726</c:v>
                </c:pt>
                <c:pt idx="1261">
                  <c:v>38727</c:v>
                </c:pt>
                <c:pt idx="1262">
                  <c:v>38728</c:v>
                </c:pt>
                <c:pt idx="1263">
                  <c:v>38729</c:v>
                </c:pt>
                <c:pt idx="1264">
                  <c:v>38730</c:v>
                </c:pt>
                <c:pt idx="1265">
                  <c:v>38734</c:v>
                </c:pt>
                <c:pt idx="1266">
                  <c:v>38735</c:v>
                </c:pt>
                <c:pt idx="1267">
                  <c:v>38736</c:v>
                </c:pt>
                <c:pt idx="1268">
                  <c:v>38737</c:v>
                </c:pt>
                <c:pt idx="1269">
                  <c:v>38740</c:v>
                </c:pt>
                <c:pt idx="1270">
                  <c:v>38741</c:v>
                </c:pt>
                <c:pt idx="1271">
                  <c:v>38742</c:v>
                </c:pt>
                <c:pt idx="1272">
                  <c:v>38743</c:v>
                </c:pt>
                <c:pt idx="1273">
                  <c:v>38744</c:v>
                </c:pt>
                <c:pt idx="1274">
                  <c:v>38747</c:v>
                </c:pt>
                <c:pt idx="1275">
                  <c:v>38748</c:v>
                </c:pt>
                <c:pt idx="1276">
                  <c:v>38749</c:v>
                </c:pt>
                <c:pt idx="1277">
                  <c:v>38750</c:v>
                </c:pt>
                <c:pt idx="1278">
                  <c:v>38751</c:v>
                </c:pt>
                <c:pt idx="1279">
                  <c:v>38754</c:v>
                </c:pt>
                <c:pt idx="1280">
                  <c:v>38755</c:v>
                </c:pt>
                <c:pt idx="1281">
                  <c:v>38756</c:v>
                </c:pt>
                <c:pt idx="1282">
                  <c:v>38757</c:v>
                </c:pt>
                <c:pt idx="1283">
                  <c:v>38758</c:v>
                </c:pt>
                <c:pt idx="1284">
                  <c:v>38761</c:v>
                </c:pt>
                <c:pt idx="1285">
                  <c:v>38762</c:v>
                </c:pt>
                <c:pt idx="1286">
                  <c:v>38763</c:v>
                </c:pt>
                <c:pt idx="1287">
                  <c:v>38764</c:v>
                </c:pt>
                <c:pt idx="1288">
                  <c:v>38765</c:v>
                </c:pt>
                <c:pt idx="1289">
                  <c:v>38769</c:v>
                </c:pt>
                <c:pt idx="1290">
                  <c:v>38770</c:v>
                </c:pt>
                <c:pt idx="1291">
                  <c:v>38771</c:v>
                </c:pt>
                <c:pt idx="1292">
                  <c:v>38772</c:v>
                </c:pt>
                <c:pt idx="1293">
                  <c:v>38775</c:v>
                </c:pt>
                <c:pt idx="1294">
                  <c:v>38776</c:v>
                </c:pt>
                <c:pt idx="1295">
                  <c:v>38777</c:v>
                </c:pt>
                <c:pt idx="1296">
                  <c:v>38778</c:v>
                </c:pt>
                <c:pt idx="1297">
                  <c:v>38779</c:v>
                </c:pt>
                <c:pt idx="1298">
                  <c:v>38782</c:v>
                </c:pt>
                <c:pt idx="1299">
                  <c:v>38783</c:v>
                </c:pt>
                <c:pt idx="1300">
                  <c:v>38784</c:v>
                </c:pt>
                <c:pt idx="1301">
                  <c:v>38785</c:v>
                </c:pt>
                <c:pt idx="1302">
                  <c:v>38786</c:v>
                </c:pt>
                <c:pt idx="1303">
                  <c:v>38789</c:v>
                </c:pt>
                <c:pt idx="1304">
                  <c:v>38790</c:v>
                </c:pt>
                <c:pt idx="1305">
                  <c:v>38791</c:v>
                </c:pt>
                <c:pt idx="1306">
                  <c:v>38792</c:v>
                </c:pt>
                <c:pt idx="1307">
                  <c:v>38793</c:v>
                </c:pt>
                <c:pt idx="1308">
                  <c:v>38796</c:v>
                </c:pt>
                <c:pt idx="1309">
                  <c:v>38797</c:v>
                </c:pt>
                <c:pt idx="1310">
                  <c:v>38798</c:v>
                </c:pt>
                <c:pt idx="1311">
                  <c:v>38799</c:v>
                </c:pt>
                <c:pt idx="1312">
                  <c:v>38800</c:v>
                </c:pt>
                <c:pt idx="1313">
                  <c:v>38803</c:v>
                </c:pt>
                <c:pt idx="1314">
                  <c:v>38804</c:v>
                </c:pt>
                <c:pt idx="1315">
                  <c:v>38805</c:v>
                </c:pt>
                <c:pt idx="1316">
                  <c:v>38806</c:v>
                </c:pt>
                <c:pt idx="1317">
                  <c:v>38807</c:v>
                </c:pt>
                <c:pt idx="1318">
                  <c:v>38810</c:v>
                </c:pt>
                <c:pt idx="1319">
                  <c:v>38811</c:v>
                </c:pt>
                <c:pt idx="1320">
                  <c:v>38812</c:v>
                </c:pt>
                <c:pt idx="1321">
                  <c:v>38813</c:v>
                </c:pt>
                <c:pt idx="1322">
                  <c:v>38814</c:v>
                </c:pt>
                <c:pt idx="1323">
                  <c:v>38817</c:v>
                </c:pt>
                <c:pt idx="1324">
                  <c:v>38818</c:v>
                </c:pt>
                <c:pt idx="1325">
                  <c:v>38819</c:v>
                </c:pt>
                <c:pt idx="1326">
                  <c:v>38820</c:v>
                </c:pt>
                <c:pt idx="1327">
                  <c:v>38824</c:v>
                </c:pt>
                <c:pt idx="1328">
                  <c:v>38825</c:v>
                </c:pt>
                <c:pt idx="1329">
                  <c:v>38826</c:v>
                </c:pt>
                <c:pt idx="1330">
                  <c:v>38827</c:v>
                </c:pt>
                <c:pt idx="1331">
                  <c:v>38828</c:v>
                </c:pt>
                <c:pt idx="1332">
                  <c:v>38831</c:v>
                </c:pt>
                <c:pt idx="1333">
                  <c:v>38832</c:v>
                </c:pt>
                <c:pt idx="1334">
                  <c:v>38833</c:v>
                </c:pt>
                <c:pt idx="1335">
                  <c:v>38834</c:v>
                </c:pt>
                <c:pt idx="1336">
                  <c:v>38835</c:v>
                </c:pt>
                <c:pt idx="1337">
                  <c:v>38838</c:v>
                </c:pt>
                <c:pt idx="1338">
                  <c:v>38839</c:v>
                </c:pt>
                <c:pt idx="1339">
                  <c:v>38840</c:v>
                </c:pt>
                <c:pt idx="1340">
                  <c:v>38841</c:v>
                </c:pt>
                <c:pt idx="1341">
                  <c:v>38842</c:v>
                </c:pt>
                <c:pt idx="1342">
                  <c:v>38845</c:v>
                </c:pt>
                <c:pt idx="1343">
                  <c:v>38846</c:v>
                </c:pt>
                <c:pt idx="1344">
                  <c:v>38847</c:v>
                </c:pt>
                <c:pt idx="1345">
                  <c:v>38848</c:v>
                </c:pt>
                <c:pt idx="1346">
                  <c:v>38849</c:v>
                </c:pt>
                <c:pt idx="1347">
                  <c:v>38852</c:v>
                </c:pt>
                <c:pt idx="1348">
                  <c:v>38853</c:v>
                </c:pt>
                <c:pt idx="1349">
                  <c:v>38854</c:v>
                </c:pt>
                <c:pt idx="1350">
                  <c:v>38855</c:v>
                </c:pt>
                <c:pt idx="1351">
                  <c:v>38856</c:v>
                </c:pt>
                <c:pt idx="1352">
                  <c:v>38859</c:v>
                </c:pt>
                <c:pt idx="1353">
                  <c:v>38860</c:v>
                </c:pt>
                <c:pt idx="1354">
                  <c:v>38861</c:v>
                </c:pt>
                <c:pt idx="1355">
                  <c:v>38862</c:v>
                </c:pt>
                <c:pt idx="1356">
                  <c:v>38863</c:v>
                </c:pt>
                <c:pt idx="1357">
                  <c:v>38867</c:v>
                </c:pt>
                <c:pt idx="1358">
                  <c:v>38868</c:v>
                </c:pt>
                <c:pt idx="1359">
                  <c:v>38869</c:v>
                </c:pt>
                <c:pt idx="1360">
                  <c:v>38870</c:v>
                </c:pt>
                <c:pt idx="1361">
                  <c:v>38873</c:v>
                </c:pt>
                <c:pt idx="1362">
                  <c:v>38874</c:v>
                </c:pt>
                <c:pt idx="1363">
                  <c:v>38875</c:v>
                </c:pt>
                <c:pt idx="1364">
                  <c:v>38876</c:v>
                </c:pt>
                <c:pt idx="1365">
                  <c:v>38877</c:v>
                </c:pt>
                <c:pt idx="1366">
                  <c:v>38880</c:v>
                </c:pt>
                <c:pt idx="1367">
                  <c:v>38881</c:v>
                </c:pt>
                <c:pt idx="1368">
                  <c:v>38882</c:v>
                </c:pt>
                <c:pt idx="1369">
                  <c:v>38883</c:v>
                </c:pt>
                <c:pt idx="1370">
                  <c:v>38884</c:v>
                </c:pt>
                <c:pt idx="1371">
                  <c:v>38887</c:v>
                </c:pt>
                <c:pt idx="1372">
                  <c:v>38888</c:v>
                </c:pt>
                <c:pt idx="1373">
                  <c:v>38889</c:v>
                </c:pt>
                <c:pt idx="1374">
                  <c:v>38890</c:v>
                </c:pt>
                <c:pt idx="1375">
                  <c:v>38891</c:v>
                </c:pt>
                <c:pt idx="1376">
                  <c:v>38894</c:v>
                </c:pt>
                <c:pt idx="1377">
                  <c:v>38895</c:v>
                </c:pt>
                <c:pt idx="1378">
                  <c:v>38896</c:v>
                </c:pt>
                <c:pt idx="1379">
                  <c:v>38897</c:v>
                </c:pt>
                <c:pt idx="1380">
                  <c:v>38898</c:v>
                </c:pt>
                <c:pt idx="1381">
                  <c:v>38901</c:v>
                </c:pt>
                <c:pt idx="1382">
                  <c:v>38903</c:v>
                </c:pt>
                <c:pt idx="1383">
                  <c:v>38904</c:v>
                </c:pt>
                <c:pt idx="1384">
                  <c:v>38905</c:v>
                </c:pt>
                <c:pt idx="1385">
                  <c:v>38908</c:v>
                </c:pt>
                <c:pt idx="1386">
                  <c:v>38909</c:v>
                </c:pt>
                <c:pt idx="1387">
                  <c:v>38910</c:v>
                </c:pt>
                <c:pt idx="1388">
                  <c:v>38911</c:v>
                </c:pt>
                <c:pt idx="1389">
                  <c:v>38912</c:v>
                </c:pt>
                <c:pt idx="1390">
                  <c:v>38915</c:v>
                </c:pt>
                <c:pt idx="1391">
                  <c:v>38916</c:v>
                </c:pt>
                <c:pt idx="1392">
                  <c:v>38917</c:v>
                </c:pt>
                <c:pt idx="1393">
                  <c:v>38918</c:v>
                </c:pt>
                <c:pt idx="1394">
                  <c:v>38919</c:v>
                </c:pt>
                <c:pt idx="1395">
                  <c:v>38922</c:v>
                </c:pt>
                <c:pt idx="1396">
                  <c:v>38923</c:v>
                </c:pt>
                <c:pt idx="1397">
                  <c:v>38924</c:v>
                </c:pt>
                <c:pt idx="1398">
                  <c:v>38925</c:v>
                </c:pt>
                <c:pt idx="1399">
                  <c:v>38926</c:v>
                </c:pt>
                <c:pt idx="1400">
                  <c:v>38929</c:v>
                </c:pt>
                <c:pt idx="1401">
                  <c:v>38930</c:v>
                </c:pt>
                <c:pt idx="1402">
                  <c:v>38931</c:v>
                </c:pt>
                <c:pt idx="1403">
                  <c:v>38932</c:v>
                </c:pt>
                <c:pt idx="1404">
                  <c:v>38933</c:v>
                </c:pt>
                <c:pt idx="1405">
                  <c:v>38936</c:v>
                </c:pt>
                <c:pt idx="1406">
                  <c:v>38937</c:v>
                </c:pt>
                <c:pt idx="1407">
                  <c:v>38938</c:v>
                </c:pt>
                <c:pt idx="1408">
                  <c:v>38939</c:v>
                </c:pt>
                <c:pt idx="1409">
                  <c:v>38940</c:v>
                </c:pt>
                <c:pt idx="1410">
                  <c:v>38943</c:v>
                </c:pt>
                <c:pt idx="1411">
                  <c:v>38944</c:v>
                </c:pt>
                <c:pt idx="1412">
                  <c:v>38945</c:v>
                </c:pt>
                <c:pt idx="1413">
                  <c:v>38946</c:v>
                </c:pt>
                <c:pt idx="1414">
                  <c:v>38947</c:v>
                </c:pt>
                <c:pt idx="1415">
                  <c:v>38950</c:v>
                </c:pt>
                <c:pt idx="1416">
                  <c:v>38951</c:v>
                </c:pt>
                <c:pt idx="1417">
                  <c:v>38952</c:v>
                </c:pt>
                <c:pt idx="1418">
                  <c:v>38953</c:v>
                </c:pt>
                <c:pt idx="1419">
                  <c:v>38954</c:v>
                </c:pt>
                <c:pt idx="1420">
                  <c:v>38957</c:v>
                </c:pt>
                <c:pt idx="1421">
                  <c:v>38958</c:v>
                </c:pt>
                <c:pt idx="1422">
                  <c:v>38959</c:v>
                </c:pt>
                <c:pt idx="1423">
                  <c:v>38960</c:v>
                </c:pt>
                <c:pt idx="1424">
                  <c:v>38961</c:v>
                </c:pt>
                <c:pt idx="1425">
                  <c:v>38965</c:v>
                </c:pt>
                <c:pt idx="1426">
                  <c:v>38966</c:v>
                </c:pt>
                <c:pt idx="1427">
                  <c:v>38967</c:v>
                </c:pt>
                <c:pt idx="1428">
                  <c:v>38968</c:v>
                </c:pt>
                <c:pt idx="1429">
                  <c:v>38971</c:v>
                </c:pt>
                <c:pt idx="1430">
                  <c:v>38972</c:v>
                </c:pt>
                <c:pt idx="1431">
                  <c:v>38973</c:v>
                </c:pt>
                <c:pt idx="1432">
                  <c:v>38974</c:v>
                </c:pt>
                <c:pt idx="1433">
                  <c:v>38975</c:v>
                </c:pt>
                <c:pt idx="1434">
                  <c:v>38978</c:v>
                </c:pt>
                <c:pt idx="1435">
                  <c:v>38979</c:v>
                </c:pt>
                <c:pt idx="1436">
                  <c:v>38980</c:v>
                </c:pt>
                <c:pt idx="1437">
                  <c:v>38981</c:v>
                </c:pt>
                <c:pt idx="1438">
                  <c:v>38982</c:v>
                </c:pt>
                <c:pt idx="1439">
                  <c:v>38985</c:v>
                </c:pt>
                <c:pt idx="1440">
                  <c:v>38986</c:v>
                </c:pt>
                <c:pt idx="1441">
                  <c:v>38987</c:v>
                </c:pt>
                <c:pt idx="1442">
                  <c:v>38988</c:v>
                </c:pt>
                <c:pt idx="1443">
                  <c:v>38989</c:v>
                </c:pt>
                <c:pt idx="1444">
                  <c:v>38992</c:v>
                </c:pt>
                <c:pt idx="1445">
                  <c:v>38993</c:v>
                </c:pt>
                <c:pt idx="1446">
                  <c:v>38994</c:v>
                </c:pt>
                <c:pt idx="1447">
                  <c:v>38995</c:v>
                </c:pt>
                <c:pt idx="1448">
                  <c:v>38996</c:v>
                </c:pt>
                <c:pt idx="1449">
                  <c:v>38999</c:v>
                </c:pt>
                <c:pt idx="1450">
                  <c:v>39000</c:v>
                </c:pt>
                <c:pt idx="1451">
                  <c:v>39001</c:v>
                </c:pt>
                <c:pt idx="1452">
                  <c:v>39002</c:v>
                </c:pt>
                <c:pt idx="1453">
                  <c:v>39003</c:v>
                </c:pt>
                <c:pt idx="1454">
                  <c:v>39006</c:v>
                </c:pt>
                <c:pt idx="1455">
                  <c:v>39007</c:v>
                </c:pt>
                <c:pt idx="1456">
                  <c:v>39008</c:v>
                </c:pt>
                <c:pt idx="1457">
                  <c:v>39009</c:v>
                </c:pt>
                <c:pt idx="1458">
                  <c:v>39010</c:v>
                </c:pt>
                <c:pt idx="1459">
                  <c:v>39013</c:v>
                </c:pt>
                <c:pt idx="1460">
                  <c:v>39014</c:v>
                </c:pt>
                <c:pt idx="1461">
                  <c:v>39015</c:v>
                </c:pt>
                <c:pt idx="1462">
                  <c:v>39016</c:v>
                </c:pt>
                <c:pt idx="1463">
                  <c:v>39017</c:v>
                </c:pt>
                <c:pt idx="1464">
                  <c:v>39020</c:v>
                </c:pt>
                <c:pt idx="1465">
                  <c:v>39021</c:v>
                </c:pt>
                <c:pt idx="1466">
                  <c:v>39022</c:v>
                </c:pt>
                <c:pt idx="1467">
                  <c:v>39023</c:v>
                </c:pt>
                <c:pt idx="1468">
                  <c:v>39024</c:v>
                </c:pt>
                <c:pt idx="1469">
                  <c:v>39027</c:v>
                </c:pt>
                <c:pt idx="1470">
                  <c:v>39028</c:v>
                </c:pt>
                <c:pt idx="1471">
                  <c:v>39029</c:v>
                </c:pt>
                <c:pt idx="1472">
                  <c:v>39030</c:v>
                </c:pt>
                <c:pt idx="1473">
                  <c:v>39031</c:v>
                </c:pt>
                <c:pt idx="1474">
                  <c:v>39034</c:v>
                </c:pt>
                <c:pt idx="1475">
                  <c:v>39035</c:v>
                </c:pt>
                <c:pt idx="1476">
                  <c:v>39036</c:v>
                </c:pt>
                <c:pt idx="1477">
                  <c:v>39037</c:v>
                </c:pt>
                <c:pt idx="1478">
                  <c:v>39038</c:v>
                </c:pt>
                <c:pt idx="1479">
                  <c:v>39041</c:v>
                </c:pt>
                <c:pt idx="1480">
                  <c:v>39042</c:v>
                </c:pt>
                <c:pt idx="1481">
                  <c:v>39043</c:v>
                </c:pt>
                <c:pt idx="1482">
                  <c:v>39045</c:v>
                </c:pt>
                <c:pt idx="1483">
                  <c:v>39048</c:v>
                </c:pt>
                <c:pt idx="1484">
                  <c:v>39049</c:v>
                </c:pt>
                <c:pt idx="1485">
                  <c:v>39050</c:v>
                </c:pt>
                <c:pt idx="1486">
                  <c:v>39051</c:v>
                </c:pt>
                <c:pt idx="1487">
                  <c:v>39052</c:v>
                </c:pt>
                <c:pt idx="1488">
                  <c:v>39055</c:v>
                </c:pt>
                <c:pt idx="1489">
                  <c:v>39056</c:v>
                </c:pt>
                <c:pt idx="1490">
                  <c:v>39057</c:v>
                </c:pt>
                <c:pt idx="1491">
                  <c:v>39058</c:v>
                </c:pt>
                <c:pt idx="1492">
                  <c:v>39059</c:v>
                </c:pt>
                <c:pt idx="1493">
                  <c:v>39062</c:v>
                </c:pt>
                <c:pt idx="1494">
                  <c:v>39063</c:v>
                </c:pt>
                <c:pt idx="1495">
                  <c:v>39064</c:v>
                </c:pt>
                <c:pt idx="1496">
                  <c:v>39065</c:v>
                </c:pt>
                <c:pt idx="1497">
                  <c:v>39066</c:v>
                </c:pt>
                <c:pt idx="1498">
                  <c:v>39069</c:v>
                </c:pt>
                <c:pt idx="1499">
                  <c:v>39070</c:v>
                </c:pt>
                <c:pt idx="1500">
                  <c:v>39071</c:v>
                </c:pt>
                <c:pt idx="1501">
                  <c:v>39072</c:v>
                </c:pt>
                <c:pt idx="1502">
                  <c:v>39073</c:v>
                </c:pt>
                <c:pt idx="1503">
                  <c:v>39077</c:v>
                </c:pt>
                <c:pt idx="1504">
                  <c:v>39078</c:v>
                </c:pt>
                <c:pt idx="1505">
                  <c:v>39079</c:v>
                </c:pt>
                <c:pt idx="1506">
                  <c:v>39080</c:v>
                </c:pt>
                <c:pt idx="1507">
                  <c:v>39085</c:v>
                </c:pt>
                <c:pt idx="1508">
                  <c:v>39086</c:v>
                </c:pt>
                <c:pt idx="1509">
                  <c:v>39087</c:v>
                </c:pt>
                <c:pt idx="1510">
                  <c:v>39090</c:v>
                </c:pt>
                <c:pt idx="1511">
                  <c:v>39091</c:v>
                </c:pt>
                <c:pt idx="1512">
                  <c:v>39092</c:v>
                </c:pt>
                <c:pt idx="1513">
                  <c:v>39093</c:v>
                </c:pt>
                <c:pt idx="1514">
                  <c:v>39094</c:v>
                </c:pt>
                <c:pt idx="1515">
                  <c:v>39098</c:v>
                </c:pt>
                <c:pt idx="1516">
                  <c:v>39099</c:v>
                </c:pt>
                <c:pt idx="1517">
                  <c:v>39100</c:v>
                </c:pt>
                <c:pt idx="1518">
                  <c:v>39101</c:v>
                </c:pt>
                <c:pt idx="1519">
                  <c:v>39104</c:v>
                </c:pt>
                <c:pt idx="1520">
                  <c:v>39105</c:v>
                </c:pt>
                <c:pt idx="1521">
                  <c:v>39106</c:v>
                </c:pt>
                <c:pt idx="1522">
                  <c:v>39107</c:v>
                </c:pt>
                <c:pt idx="1523">
                  <c:v>39108</c:v>
                </c:pt>
                <c:pt idx="1524">
                  <c:v>39111</c:v>
                </c:pt>
                <c:pt idx="1525">
                  <c:v>39112</c:v>
                </c:pt>
                <c:pt idx="1526">
                  <c:v>39113</c:v>
                </c:pt>
                <c:pt idx="1527">
                  <c:v>39114</c:v>
                </c:pt>
                <c:pt idx="1528">
                  <c:v>39115</c:v>
                </c:pt>
                <c:pt idx="1529">
                  <c:v>39118</c:v>
                </c:pt>
                <c:pt idx="1530">
                  <c:v>39119</c:v>
                </c:pt>
                <c:pt idx="1531">
                  <c:v>39120</c:v>
                </c:pt>
                <c:pt idx="1532">
                  <c:v>39121</c:v>
                </c:pt>
                <c:pt idx="1533">
                  <c:v>39122</c:v>
                </c:pt>
                <c:pt idx="1534">
                  <c:v>39125</c:v>
                </c:pt>
                <c:pt idx="1535">
                  <c:v>39126</c:v>
                </c:pt>
                <c:pt idx="1536">
                  <c:v>39127</c:v>
                </c:pt>
                <c:pt idx="1537">
                  <c:v>39128</c:v>
                </c:pt>
                <c:pt idx="1538">
                  <c:v>39129</c:v>
                </c:pt>
                <c:pt idx="1539">
                  <c:v>39133</c:v>
                </c:pt>
                <c:pt idx="1540">
                  <c:v>39134</c:v>
                </c:pt>
                <c:pt idx="1541">
                  <c:v>39135</c:v>
                </c:pt>
                <c:pt idx="1542">
                  <c:v>39136</c:v>
                </c:pt>
                <c:pt idx="1543">
                  <c:v>39139</c:v>
                </c:pt>
                <c:pt idx="1544">
                  <c:v>39140</c:v>
                </c:pt>
                <c:pt idx="1545">
                  <c:v>39141</c:v>
                </c:pt>
                <c:pt idx="1546">
                  <c:v>39142</c:v>
                </c:pt>
                <c:pt idx="1547">
                  <c:v>39143</c:v>
                </c:pt>
                <c:pt idx="1548">
                  <c:v>39146</c:v>
                </c:pt>
                <c:pt idx="1549">
                  <c:v>39147</c:v>
                </c:pt>
                <c:pt idx="1550">
                  <c:v>39148</c:v>
                </c:pt>
                <c:pt idx="1551">
                  <c:v>39149</c:v>
                </c:pt>
                <c:pt idx="1552">
                  <c:v>39150</c:v>
                </c:pt>
                <c:pt idx="1553">
                  <c:v>39153</c:v>
                </c:pt>
                <c:pt idx="1554">
                  <c:v>39154</c:v>
                </c:pt>
                <c:pt idx="1555">
                  <c:v>39155</c:v>
                </c:pt>
                <c:pt idx="1556">
                  <c:v>39156</c:v>
                </c:pt>
                <c:pt idx="1557">
                  <c:v>39157</c:v>
                </c:pt>
                <c:pt idx="1558">
                  <c:v>39160</c:v>
                </c:pt>
                <c:pt idx="1559">
                  <c:v>39161</c:v>
                </c:pt>
                <c:pt idx="1560">
                  <c:v>39162</c:v>
                </c:pt>
                <c:pt idx="1561">
                  <c:v>39163</c:v>
                </c:pt>
                <c:pt idx="1562">
                  <c:v>39164</c:v>
                </c:pt>
                <c:pt idx="1563">
                  <c:v>39167</c:v>
                </c:pt>
                <c:pt idx="1564">
                  <c:v>39168</c:v>
                </c:pt>
                <c:pt idx="1565">
                  <c:v>39169</c:v>
                </c:pt>
                <c:pt idx="1566">
                  <c:v>39170</c:v>
                </c:pt>
                <c:pt idx="1567">
                  <c:v>39171</c:v>
                </c:pt>
                <c:pt idx="1568">
                  <c:v>39174</c:v>
                </c:pt>
                <c:pt idx="1569">
                  <c:v>39175</c:v>
                </c:pt>
                <c:pt idx="1570">
                  <c:v>39176</c:v>
                </c:pt>
                <c:pt idx="1571">
                  <c:v>39177</c:v>
                </c:pt>
                <c:pt idx="1572">
                  <c:v>39181</c:v>
                </c:pt>
                <c:pt idx="1573">
                  <c:v>39182</c:v>
                </c:pt>
                <c:pt idx="1574">
                  <c:v>39183</c:v>
                </c:pt>
                <c:pt idx="1575">
                  <c:v>39184</c:v>
                </c:pt>
                <c:pt idx="1576">
                  <c:v>39185</c:v>
                </c:pt>
                <c:pt idx="1577">
                  <c:v>39188</c:v>
                </c:pt>
                <c:pt idx="1578">
                  <c:v>39189</c:v>
                </c:pt>
                <c:pt idx="1579">
                  <c:v>39190</c:v>
                </c:pt>
                <c:pt idx="1580">
                  <c:v>39191</c:v>
                </c:pt>
                <c:pt idx="1581">
                  <c:v>39192</c:v>
                </c:pt>
                <c:pt idx="1582">
                  <c:v>39195</c:v>
                </c:pt>
                <c:pt idx="1583">
                  <c:v>39196</c:v>
                </c:pt>
                <c:pt idx="1584">
                  <c:v>39197</c:v>
                </c:pt>
                <c:pt idx="1585">
                  <c:v>39198</c:v>
                </c:pt>
                <c:pt idx="1586">
                  <c:v>39199</c:v>
                </c:pt>
                <c:pt idx="1587">
                  <c:v>39202</c:v>
                </c:pt>
                <c:pt idx="1588">
                  <c:v>39203</c:v>
                </c:pt>
                <c:pt idx="1589">
                  <c:v>39204</c:v>
                </c:pt>
                <c:pt idx="1590">
                  <c:v>39205</c:v>
                </c:pt>
                <c:pt idx="1591">
                  <c:v>39206</c:v>
                </c:pt>
                <c:pt idx="1592">
                  <c:v>39209</c:v>
                </c:pt>
                <c:pt idx="1593">
                  <c:v>39210</c:v>
                </c:pt>
                <c:pt idx="1594">
                  <c:v>39211</c:v>
                </c:pt>
                <c:pt idx="1595">
                  <c:v>39212</c:v>
                </c:pt>
                <c:pt idx="1596">
                  <c:v>39213</c:v>
                </c:pt>
                <c:pt idx="1597">
                  <c:v>39216</c:v>
                </c:pt>
                <c:pt idx="1598">
                  <c:v>39217</c:v>
                </c:pt>
                <c:pt idx="1599">
                  <c:v>39218</c:v>
                </c:pt>
                <c:pt idx="1600">
                  <c:v>39219</c:v>
                </c:pt>
                <c:pt idx="1601">
                  <c:v>39220</c:v>
                </c:pt>
                <c:pt idx="1602">
                  <c:v>39223</c:v>
                </c:pt>
                <c:pt idx="1603">
                  <c:v>39224</c:v>
                </c:pt>
                <c:pt idx="1604">
                  <c:v>39225</c:v>
                </c:pt>
                <c:pt idx="1605">
                  <c:v>39226</c:v>
                </c:pt>
                <c:pt idx="1606">
                  <c:v>39227</c:v>
                </c:pt>
                <c:pt idx="1607">
                  <c:v>39231</c:v>
                </c:pt>
                <c:pt idx="1608">
                  <c:v>39232</c:v>
                </c:pt>
                <c:pt idx="1609">
                  <c:v>39233</c:v>
                </c:pt>
                <c:pt idx="1610">
                  <c:v>39234</c:v>
                </c:pt>
                <c:pt idx="1611">
                  <c:v>39237</c:v>
                </c:pt>
                <c:pt idx="1612">
                  <c:v>39238</c:v>
                </c:pt>
                <c:pt idx="1613">
                  <c:v>39239</c:v>
                </c:pt>
                <c:pt idx="1614">
                  <c:v>39240</c:v>
                </c:pt>
                <c:pt idx="1615">
                  <c:v>39241</c:v>
                </c:pt>
                <c:pt idx="1616">
                  <c:v>39244</c:v>
                </c:pt>
                <c:pt idx="1617">
                  <c:v>39245</c:v>
                </c:pt>
                <c:pt idx="1618">
                  <c:v>39246</c:v>
                </c:pt>
                <c:pt idx="1619">
                  <c:v>39247</c:v>
                </c:pt>
                <c:pt idx="1620">
                  <c:v>39248</c:v>
                </c:pt>
                <c:pt idx="1621">
                  <c:v>39251</c:v>
                </c:pt>
                <c:pt idx="1622">
                  <c:v>39252</c:v>
                </c:pt>
                <c:pt idx="1623">
                  <c:v>39253</c:v>
                </c:pt>
                <c:pt idx="1624">
                  <c:v>39254</c:v>
                </c:pt>
                <c:pt idx="1625">
                  <c:v>39255</c:v>
                </c:pt>
                <c:pt idx="1626">
                  <c:v>39258</c:v>
                </c:pt>
                <c:pt idx="1627">
                  <c:v>39259</c:v>
                </c:pt>
                <c:pt idx="1628">
                  <c:v>39260</c:v>
                </c:pt>
                <c:pt idx="1629">
                  <c:v>39261</c:v>
                </c:pt>
                <c:pt idx="1630">
                  <c:v>39262</c:v>
                </c:pt>
                <c:pt idx="1631">
                  <c:v>39265</c:v>
                </c:pt>
                <c:pt idx="1632">
                  <c:v>39266</c:v>
                </c:pt>
                <c:pt idx="1633">
                  <c:v>39268</c:v>
                </c:pt>
                <c:pt idx="1634">
                  <c:v>39269</c:v>
                </c:pt>
                <c:pt idx="1635">
                  <c:v>39272</c:v>
                </c:pt>
                <c:pt idx="1636">
                  <c:v>39273</c:v>
                </c:pt>
                <c:pt idx="1637">
                  <c:v>39274</c:v>
                </c:pt>
                <c:pt idx="1638">
                  <c:v>39275</c:v>
                </c:pt>
                <c:pt idx="1639">
                  <c:v>39276</c:v>
                </c:pt>
                <c:pt idx="1640">
                  <c:v>39279</c:v>
                </c:pt>
                <c:pt idx="1641">
                  <c:v>39280</c:v>
                </c:pt>
                <c:pt idx="1642">
                  <c:v>39281</c:v>
                </c:pt>
                <c:pt idx="1643">
                  <c:v>39282</c:v>
                </c:pt>
                <c:pt idx="1644">
                  <c:v>39283</c:v>
                </c:pt>
                <c:pt idx="1645">
                  <c:v>39286</c:v>
                </c:pt>
                <c:pt idx="1646">
                  <c:v>39287</c:v>
                </c:pt>
                <c:pt idx="1647">
                  <c:v>39288</c:v>
                </c:pt>
                <c:pt idx="1648">
                  <c:v>39289</c:v>
                </c:pt>
                <c:pt idx="1649">
                  <c:v>39290</c:v>
                </c:pt>
                <c:pt idx="1650">
                  <c:v>39293</c:v>
                </c:pt>
                <c:pt idx="1651">
                  <c:v>39294</c:v>
                </c:pt>
                <c:pt idx="1652">
                  <c:v>39295</c:v>
                </c:pt>
                <c:pt idx="1653">
                  <c:v>39296</c:v>
                </c:pt>
                <c:pt idx="1654">
                  <c:v>39297</c:v>
                </c:pt>
                <c:pt idx="1655">
                  <c:v>39300</c:v>
                </c:pt>
                <c:pt idx="1656">
                  <c:v>39301</c:v>
                </c:pt>
                <c:pt idx="1657">
                  <c:v>39302</c:v>
                </c:pt>
                <c:pt idx="1658">
                  <c:v>39303</c:v>
                </c:pt>
                <c:pt idx="1659">
                  <c:v>39304</c:v>
                </c:pt>
                <c:pt idx="1660">
                  <c:v>39307</c:v>
                </c:pt>
                <c:pt idx="1661">
                  <c:v>39308</c:v>
                </c:pt>
                <c:pt idx="1662">
                  <c:v>39309</c:v>
                </c:pt>
                <c:pt idx="1663">
                  <c:v>39310</c:v>
                </c:pt>
                <c:pt idx="1664">
                  <c:v>39311</c:v>
                </c:pt>
                <c:pt idx="1665">
                  <c:v>39314</c:v>
                </c:pt>
                <c:pt idx="1666">
                  <c:v>39315</c:v>
                </c:pt>
                <c:pt idx="1667">
                  <c:v>39316</c:v>
                </c:pt>
                <c:pt idx="1668">
                  <c:v>39317</c:v>
                </c:pt>
                <c:pt idx="1669">
                  <c:v>39318</c:v>
                </c:pt>
                <c:pt idx="1670">
                  <c:v>39321</c:v>
                </c:pt>
                <c:pt idx="1671">
                  <c:v>39322</c:v>
                </c:pt>
                <c:pt idx="1672">
                  <c:v>39323</c:v>
                </c:pt>
                <c:pt idx="1673">
                  <c:v>39324</c:v>
                </c:pt>
                <c:pt idx="1674">
                  <c:v>39325</c:v>
                </c:pt>
                <c:pt idx="1675">
                  <c:v>39329</c:v>
                </c:pt>
                <c:pt idx="1676">
                  <c:v>39330</c:v>
                </c:pt>
                <c:pt idx="1677">
                  <c:v>39331</c:v>
                </c:pt>
                <c:pt idx="1678">
                  <c:v>39332</c:v>
                </c:pt>
                <c:pt idx="1679">
                  <c:v>39335</c:v>
                </c:pt>
                <c:pt idx="1680">
                  <c:v>39336</c:v>
                </c:pt>
                <c:pt idx="1681">
                  <c:v>39337</c:v>
                </c:pt>
                <c:pt idx="1682">
                  <c:v>39338</c:v>
                </c:pt>
                <c:pt idx="1683">
                  <c:v>39339</c:v>
                </c:pt>
                <c:pt idx="1684">
                  <c:v>39342</c:v>
                </c:pt>
                <c:pt idx="1685">
                  <c:v>39343</c:v>
                </c:pt>
                <c:pt idx="1686">
                  <c:v>39344</c:v>
                </c:pt>
                <c:pt idx="1687">
                  <c:v>39345</c:v>
                </c:pt>
                <c:pt idx="1688">
                  <c:v>39346</c:v>
                </c:pt>
                <c:pt idx="1689">
                  <c:v>39349</c:v>
                </c:pt>
                <c:pt idx="1690">
                  <c:v>39350</c:v>
                </c:pt>
                <c:pt idx="1691">
                  <c:v>39351</c:v>
                </c:pt>
                <c:pt idx="1692">
                  <c:v>39352</c:v>
                </c:pt>
                <c:pt idx="1693">
                  <c:v>39353</c:v>
                </c:pt>
                <c:pt idx="1694">
                  <c:v>39356</c:v>
                </c:pt>
                <c:pt idx="1695">
                  <c:v>39357</c:v>
                </c:pt>
                <c:pt idx="1696">
                  <c:v>39358</c:v>
                </c:pt>
                <c:pt idx="1697">
                  <c:v>39359</c:v>
                </c:pt>
                <c:pt idx="1698">
                  <c:v>39360</c:v>
                </c:pt>
                <c:pt idx="1699">
                  <c:v>39363</c:v>
                </c:pt>
                <c:pt idx="1700">
                  <c:v>39364</c:v>
                </c:pt>
                <c:pt idx="1701">
                  <c:v>39365</c:v>
                </c:pt>
                <c:pt idx="1702">
                  <c:v>39366</c:v>
                </c:pt>
                <c:pt idx="1703">
                  <c:v>39367</c:v>
                </c:pt>
                <c:pt idx="1704">
                  <c:v>39370</c:v>
                </c:pt>
                <c:pt idx="1705">
                  <c:v>39371</c:v>
                </c:pt>
                <c:pt idx="1706">
                  <c:v>39372</c:v>
                </c:pt>
                <c:pt idx="1707">
                  <c:v>39373</c:v>
                </c:pt>
                <c:pt idx="1708">
                  <c:v>39374</c:v>
                </c:pt>
                <c:pt idx="1709">
                  <c:v>39377</c:v>
                </c:pt>
                <c:pt idx="1710">
                  <c:v>39378</c:v>
                </c:pt>
                <c:pt idx="1711">
                  <c:v>39379</c:v>
                </c:pt>
                <c:pt idx="1712">
                  <c:v>39380</c:v>
                </c:pt>
                <c:pt idx="1713">
                  <c:v>39381</c:v>
                </c:pt>
                <c:pt idx="1714">
                  <c:v>39384</c:v>
                </c:pt>
                <c:pt idx="1715">
                  <c:v>39385</c:v>
                </c:pt>
                <c:pt idx="1716">
                  <c:v>39386</c:v>
                </c:pt>
                <c:pt idx="1717">
                  <c:v>39387</c:v>
                </c:pt>
                <c:pt idx="1718">
                  <c:v>39388</c:v>
                </c:pt>
                <c:pt idx="1719">
                  <c:v>39391</c:v>
                </c:pt>
                <c:pt idx="1720">
                  <c:v>39392</c:v>
                </c:pt>
                <c:pt idx="1721">
                  <c:v>39393</c:v>
                </c:pt>
                <c:pt idx="1722">
                  <c:v>39394</c:v>
                </c:pt>
                <c:pt idx="1723">
                  <c:v>39395</c:v>
                </c:pt>
                <c:pt idx="1724">
                  <c:v>39398</c:v>
                </c:pt>
                <c:pt idx="1725">
                  <c:v>39399</c:v>
                </c:pt>
                <c:pt idx="1726">
                  <c:v>39400</c:v>
                </c:pt>
                <c:pt idx="1727">
                  <c:v>39401</c:v>
                </c:pt>
                <c:pt idx="1728">
                  <c:v>39402</c:v>
                </c:pt>
                <c:pt idx="1729">
                  <c:v>39405</c:v>
                </c:pt>
                <c:pt idx="1730">
                  <c:v>39406</c:v>
                </c:pt>
                <c:pt idx="1731">
                  <c:v>39407</c:v>
                </c:pt>
                <c:pt idx="1732">
                  <c:v>39409</c:v>
                </c:pt>
                <c:pt idx="1733">
                  <c:v>39412</c:v>
                </c:pt>
                <c:pt idx="1734">
                  <c:v>39413</c:v>
                </c:pt>
                <c:pt idx="1735">
                  <c:v>39414</c:v>
                </c:pt>
                <c:pt idx="1736">
                  <c:v>39415</c:v>
                </c:pt>
                <c:pt idx="1737">
                  <c:v>39416</c:v>
                </c:pt>
                <c:pt idx="1738">
                  <c:v>39419</c:v>
                </c:pt>
                <c:pt idx="1739">
                  <c:v>39420</c:v>
                </c:pt>
                <c:pt idx="1740">
                  <c:v>39421</c:v>
                </c:pt>
                <c:pt idx="1741">
                  <c:v>39422</c:v>
                </c:pt>
                <c:pt idx="1742">
                  <c:v>39423</c:v>
                </c:pt>
                <c:pt idx="1743">
                  <c:v>39426</c:v>
                </c:pt>
                <c:pt idx="1744">
                  <c:v>39427</c:v>
                </c:pt>
                <c:pt idx="1745">
                  <c:v>39428</c:v>
                </c:pt>
                <c:pt idx="1746">
                  <c:v>39429</c:v>
                </c:pt>
                <c:pt idx="1747">
                  <c:v>39430</c:v>
                </c:pt>
                <c:pt idx="1748">
                  <c:v>39433</c:v>
                </c:pt>
                <c:pt idx="1749">
                  <c:v>39434</c:v>
                </c:pt>
                <c:pt idx="1750">
                  <c:v>39435</c:v>
                </c:pt>
                <c:pt idx="1751">
                  <c:v>39436</c:v>
                </c:pt>
                <c:pt idx="1752">
                  <c:v>39437</c:v>
                </c:pt>
                <c:pt idx="1753">
                  <c:v>39440</c:v>
                </c:pt>
                <c:pt idx="1754">
                  <c:v>39442</c:v>
                </c:pt>
                <c:pt idx="1755">
                  <c:v>39443</c:v>
                </c:pt>
                <c:pt idx="1756">
                  <c:v>39444</c:v>
                </c:pt>
                <c:pt idx="1757">
                  <c:v>39447</c:v>
                </c:pt>
                <c:pt idx="1758">
                  <c:v>39449</c:v>
                </c:pt>
                <c:pt idx="1759">
                  <c:v>39450</c:v>
                </c:pt>
                <c:pt idx="1760">
                  <c:v>39451</c:v>
                </c:pt>
                <c:pt idx="1761">
                  <c:v>39454</c:v>
                </c:pt>
                <c:pt idx="1762">
                  <c:v>39455</c:v>
                </c:pt>
                <c:pt idx="1763">
                  <c:v>39456</c:v>
                </c:pt>
                <c:pt idx="1764">
                  <c:v>39457</c:v>
                </c:pt>
                <c:pt idx="1765">
                  <c:v>39458</c:v>
                </c:pt>
                <c:pt idx="1766">
                  <c:v>39461</c:v>
                </c:pt>
                <c:pt idx="1767">
                  <c:v>39462</c:v>
                </c:pt>
                <c:pt idx="1768">
                  <c:v>39463</c:v>
                </c:pt>
                <c:pt idx="1769">
                  <c:v>39464</c:v>
                </c:pt>
                <c:pt idx="1770">
                  <c:v>39465</c:v>
                </c:pt>
                <c:pt idx="1771">
                  <c:v>39469</c:v>
                </c:pt>
                <c:pt idx="1772">
                  <c:v>39470</c:v>
                </c:pt>
                <c:pt idx="1773">
                  <c:v>39471</c:v>
                </c:pt>
                <c:pt idx="1774">
                  <c:v>39472</c:v>
                </c:pt>
                <c:pt idx="1775">
                  <c:v>39475</c:v>
                </c:pt>
                <c:pt idx="1776">
                  <c:v>39476</c:v>
                </c:pt>
                <c:pt idx="1777">
                  <c:v>39477</c:v>
                </c:pt>
                <c:pt idx="1778">
                  <c:v>39478</c:v>
                </c:pt>
                <c:pt idx="1779">
                  <c:v>39479</c:v>
                </c:pt>
                <c:pt idx="1780">
                  <c:v>39482</c:v>
                </c:pt>
                <c:pt idx="1781">
                  <c:v>39483</c:v>
                </c:pt>
                <c:pt idx="1782">
                  <c:v>39484</c:v>
                </c:pt>
                <c:pt idx="1783">
                  <c:v>39485</c:v>
                </c:pt>
                <c:pt idx="1784">
                  <c:v>39486</c:v>
                </c:pt>
                <c:pt idx="1785">
                  <c:v>39489</c:v>
                </c:pt>
                <c:pt idx="1786">
                  <c:v>39490</c:v>
                </c:pt>
                <c:pt idx="1787">
                  <c:v>39491</c:v>
                </c:pt>
                <c:pt idx="1788">
                  <c:v>39492</c:v>
                </c:pt>
                <c:pt idx="1789">
                  <c:v>39493</c:v>
                </c:pt>
                <c:pt idx="1790">
                  <c:v>39497</c:v>
                </c:pt>
                <c:pt idx="1791">
                  <c:v>39498</c:v>
                </c:pt>
                <c:pt idx="1792">
                  <c:v>39499</c:v>
                </c:pt>
                <c:pt idx="1793">
                  <c:v>39500</c:v>
                </c:pt>
                <c:pt idx="1794">
                  <c:v>39503</c:v>
                </c:pt>
                <c:pt idx="1795">
                  <c:v>39504</c:v>
                </c:pt>
                <c:pt idx="1796">
                  <c:v>39505</c:v>
                </c:pt>
                <c:pt idx="1797">
                  <c:v>39506</c:v>
                </c:pt>
                <c:pt idx="1798">
                  <c:v>39507</c:v>
                </c:pt>
                <c:pt idx="1799">
                  <c:v>39510</c:v>
                </c:pt>
                <c:pt idx="1800">
                  <c:v>39511</c:v>
                </c:pt>
                <c:pt idx="1801">
                  <c:v>39512</c:v>
                </c:pt>
                <c:pt idx="1802">
                  <c:v>39513</c:v>
                </c:pt>
                <c:pt idx="1803">
                  <c:v>39514</c:v>
                </c:pt>
                <c:pt idx="1804">
                  <c:v>39517</c:v>
                </c:pt>
                <c:pt idx="1805">
                  <c:v>39518</c:v>
                </c:pt>
                <c:pt idx="1806">
                  <c:v>39519</c:v>
                </c:pt>
                <c:pt idx="1807">
                  <c:v>39520</c:v>
                </c:pt>
                <c:pt idx="1808">
                  <c:v>39521</c:v>
                </c:pt>
                <c:pt idx="1809">
                  <c:v>39524</c:v>
                </c:pt>
                <c:pt idx="1810">
                  <c:v>39525</c:v>
                </c:pt>
                <c:pt idx="1811">
                  <c:v>39526</c:v>
                </c:pt>
                <c:pt idx="1812">
                  <c:v>39527</c:v>
                </c:pt>
                <c:pt idx="1813">
                  <c:v>39531</c:v>
                </c:pt>
                <c:pt idx="1814">
                  <c:v>39532</c:v>
                </c:pt>
                <c:pt idx="1815">
                  <c:v>39533</c:v>
                </c:pt>
                <c:pt idx="1816">
                  <c:v>39534</c:v>
                </c:pt>
                <c:pt idx="1817">
                  <c:v>39535</c:v>
                </c:pt>
                <c:pt idx="1818">
                  <c:v>39538</c:v>
                </c:pt>
                <c:pt idx="1819">
                  <c:v>39539</c:v>
                </c:pt>
                <c:pt idx="1820">
                  <c:v>39540</c:v>
                </c:pt>
                <c:pt idx="1821">
                  <c:v>39541</c:v>
                </c:pt>
                <c:pt idx="1822">
                  <c:v>39542</c:v>
                </c:pt>
                <c:pt idx="1823">
                  <c:v>39545</c:v>
                </c:pt>
                <c:pt idx="1824">
                  <c:v>39546</c:v>
                </c:pt>
                <c:pt idx="1825">
                  <c:v>39547</c:v>
                </c:pt>
                <c:pt idx="1826">
                  <c:v>39548</c:v>
                </c:pt>
                <c:pt idx="1827">
                  <c:v>39549</c:v>
                </c:pt>
                <c:pt idx="1828">
                  <c:v>39552</c:v>
                </c:pt>
                <c:pt idx="1829">
                  <c:v>39553</c:v>
                </c:pt>
                <c:pt idx="1830">
                  <c:v>39554</c:v>
                </c:pt>
                <c:pt idx="1831">
                  <c:v>39555</c:v>
                </c:pt>
                <c:pt idx="1832">
                  <c:v>39556</c:v>
                </c:pt>
                <c:pt idx="1833">
                  <c:v>39559</c:v>
                </c:pt>
                <c:pt idx="1834">
                  <c:v>39560</c:v>
                </c:pt>
                <c:pt idx="1835">
                  <c:v>39561</c:v>
                </c:pt>
                <c:pt idx="1836">
                  <c:v>39562</c:v>
                </c:pt>
                <c:pt idx="1837">
                  <c:v>39563</c:v>
                </c:pt>
                <c:pt idx="1838">
                  <c:v>39566</c:v>
                </c:pt>
                <c:pt idx="1839">
                  <c:v>39567</c:v>
                </c:pt>
                <c:pt idx="1840">
                  <c:v>39568</c:v>
                </c:pt>
                <c:pt idx="1841">
                  <c:v>39569</c:v>
                </c:pt>
                <c:pt idx="1842">
                  <c:v>39570</c:v>
                </c:pt>
                <c:pt idx="1843">
                  <c:v>39573</c:v>
                </c:pt>
                <c:pt idx="1844">
                  <c:v>39574</c:v>
                </c:pt>
                <c:pt idx="1845">
                  <c:v>39575</c:v>
                </c:pt>
                <c:pt idx="1846">
                  <c:v>39576</c:v>
                </c:pt>
                <c:pt idx="1847">
                  <c:v>39577</c:v>
                </c:pt>
                <c:pt idx="1848">
                  <c:v>39580</c:v>
                </c:pt>
                <c:pt idx="1849">
                  <c:v>39581</c:v>
                </c:pt>
                <c:pt idx="1850">
                  <c:v>39582</c:v>
                </c:pt>
                <c:pt idx="1851">
                  <c:v>39583</c:v>
                </c:pt>
                <c:pt idx="1852">
                  <c:v>39584</c:v>
                </c:pt>
                <c:pt idx="1853">
                  <c:v>39587</c:v>
                </c:pt>
                <c:pt idx="1854">
                  <c:v>39588</c:v>
                </c:pt>
                <c:pt idx="1855">
                  <c:v>39589</c:v>
                </c:pt>
                <c:pt idx="1856">
                  <c:v>39590</c:v>
                </c:pt>
                <c:pt idx="1857">
                  <c:v>39591</c:v>
                </c:pt>
                <c:pt idx="1858">
                  <c:v>39595</c:v>
                </c:pt>
                <c:pt idx="1859">
                  <c:v>39596</c:v>
                </c:pt>
                <c:pt idx="1860">
                  <c:v>39597</c:v>
                </c:pt>
                <c:pt idx="1861">
                  <c:v>39598</c:v>
                </c:pt>
                <c:pt idx="1862">
                  <c:v>39601</c:v>
                </c:pt>
                <c:pt idx="1863">
                  <c:v>39602</c:v>
                </c:pt>
                <c:pt idx="1864">
                  <c:v>39603</c:v>
                </c:pt>
                <c:pt idx="1865">
                  <c:v>39604</c:v>
                </c:pt>
                <c:pt idx="1866">
                  <c:v>39605</c:v>
                </c:pt>
                <c:pt idx="1867">
                  <c:v>39608</c:v>
                </c:pt>
                <c:pt idx="1868">
                  <c:v>39609</c:v>
                </c:pt>
                <c:pt idx="1869">
                  <c:v>39610</c:v>
                </c:pt>
                <c:pt idx="1870">
                  <c:v>39611</c:v>
                </c:pt>
                <c:pt idx="1871">
                  <c:v>39612</c:v>
                </c:pt>
                <c:pt idx="1872">
                  <c:v>39615</c:v>
                </c:pt>
                <c:pt idx="1873">
                  <c:v>39616</c:v>
                </c:pt>
                <c:pt idx="1874">
                  <c:v>39617</c:v>
                </c:pt>
                <c:pt idx="1875">
                  <c:v>39618</c:v>
                </c:pt>
                <c:pt idx="1876">
                  <c:v>39619</c:v>
                </c:pt>
                <c:pt idx="1877">
                  <c:v>39622</c:v>
                </c:pt>
                <c:pt idx="1878">
                  <c:v>39623</c:v>
                </c:pt>
                <c:pt idx="1879">
                  <c:v>39624</c:v>
                </c:pt>
                <c:pt idx="1880">
                  <c:v>39625</c:v>
                </c:pt>
                <c:pt idx="1881">
                  <c:v>39626</c:v>
                </c:pt>
                <c:pt idx="1882">
                  <c:v>39629</c:v>
                </c:pt>
                <c:pt idx="1883">
                  <c:v>39630</c:v>
                </c:pt>
                <c:pt idx="1884">
                  <c:v>39631</c:v>
                </c:pt>
                <c:pt idx="1885">
                  <c:v>39632</c:v>
                </c:pt>
                <c:pt idx="1886">
                  <c:v>39636</c:v>
                </c:pt>
                <c:pt idx="1887">
                  <c:v>39637</c:v>
                </c:pt>
                <c:pt idx="1888">
                  <c:v>39638</c:v>
                </c:pt>
                <c:pt idx="1889">
                  <c:v>39639</c:v>
                </c:pt>
                <c:pt idx="1890">
                  <c:v>39640</c:v>
                </c:pt>
                <c:pt idx="1891">
                  <c:v>39643</c:v>
                </c:pt>
                <c:pt idx="1892">
                  <c:v>39644</c:v>
                </c:pt>
                <c:pt idx="1893">
                  <c:v>39645</c:v>
                </c:pt>
                <c:pt idx="1894">
                  <c:v>39646</c:v>
                </c:pt>
                <c:pt idx="1895">
                  <c:v>39647</c:v>
                </c:pt>
                <c:pt idx="1896">
                  <c:v>39650</c:v>
                </c:pt>
                <c:pt idx="1897">
                  <c:v>39651</c:v>
                </c:pt>
                <c:pt idx="1898">
                  <c:v>39652</c:v>
                </c:pt>
                <c:pt idx="1899">
                  <c:v>39653</c:v>
                </c:pt>
                <c:pt idx="1900">
                  <c:v>39654</c:v>
                </c:pt>
                <c:pt idx="1901">
                  <c:v>39657</c:v>
                </c:pt>
                <c:pt idx="1902">
                  <c:v>39658</c:v>
                </c:pt>
                <c:pt idx="1903">
                  <c:v>39659</c:v>
                </c:pt>
                <c:pt idx="1904">
                  <c:v>39660</c:v>
                </c:pt>
                <c:pt idx="1905">
                  <c:v>39661</c:v>
                </c:pt>
                <c:pt idx="1906">
                  <c:v>39664</c:v>
                </c:pt>
                <c:pt idx="1907">
                  <c:v>39665</c:v>
                </c:pt>
                <c:pt idx="1908">
                  <c:v>39666</c:v>
                </c:pt>
                <c:pt idx="1909">
                  <c:v>39667</c:v>
                </c:pt>
                <c:pt idx="1910">
                  <c:v>39668</c:v>
                </c:pt>
                <c:pt idx="1911">
                  <c:v>39671</c:v>
                </c:pt>
                <c:pt idx="1912">
                  <c:v>39672</c:v>
                </c:pt>
                <c:pt idx="1913">
                  <c:v>39673</c:v>
                </c:pt>
                <c:pt idx="1914">
                  <c:v>39674</c:v>
                </c:pt>
                <c:pt idx="1915">
                  <c:v>39675</c:v>
                </c:pt>
                <c:pt idx="1916">
                  <c:v>39678</c:v>
                </c:pt>
                <c:pt idx="1917">
                  <c:v>39679</c:v>
                </c:pt>
                <c:pt idx="1918">
                  <c:v>39680</c:v>
                </c:pt>
                <c:pt idx="1919">
                  <c:v>39681</c:v>
                </c:pt>
                <c:pt idx="1920">
                  <c:v>39682</c:v>
                </c:pt>
                <c:pt idx="1921">
                  <c:v>39685</c:v>
                </c:pt>
                <c:pt idx="1922">
                  <c:v>39686</c:v>
                </c:pt>
                <c:pt idx="1923">
                  <c:v>39687</c:v>
                </c:pt>
                <c:pt idx="1924">
                  <c:v>39688</c:v>
                </c:pt>
                <c:pt idx="1925">
                  <c:v>39689</c:v>
                </c:pt>
                <c:pt idx="1926">
                  <c:v>39693</c:v>
                </c:pt>
                <c:pt idx="1927">
                  <c:v>39694</c:v>
                </c:pt>
                <c:pt idx="1928">
                  <c:v>39695</c:v>
                </c:pt>
                <c:pt idx="1929">
                  <c:v>39696</c:v>
                </c:pt>
                <c:pt idx="1930">
                  <c:v>39699</c:v>
                </c:pt>
                <c:pt idx="1931">
                  <c:v>39700</c:v>
                </c:pt>
                <c:pt idx="1932">
                  <c:v>39701</c:v>
                </c:pt>
                <c:pt idx="1933">
                  <c:v>39702</c:v>
                </c:pt>
                <c:pt idx="1934">
                  <c:v>39703</c:v>
                </c:pt>
                <c:pt idx="1935">
                  <c:v>39706</c:v>
                </c:pt>
                <c:pt idx="1936">
                  <c:v>39707</c:v>
                </c:pt>
                <c:pt idx="1937">
                  <c:v>39708</c:v>
                </c:pt>
                <c:pt idx="1938">
                  <c:v>39709</c:v>
                </c:pt>
                <c:pt idx="1939">
                  <c:v>39710</c:v>
                </c:pt>
                <c:pt idx="1940">
                  <c:v>39713</c:v>
                </c:pt>
                <c:pt idx="1941">
                  <c:v>39714</c:v>
                </c:pt>
                <c:pt idx="1942">
                  <c:v>39715</c:v>
                </c:pt>
                <c:pt idx="1943">
                  <c:v>39716</c:v>
                </c:pt>
                <c:pt idx="1944">
                  <c:v>39717</c:v>
                </c:pt>
                <c:pt idx="1945">
                  <c:v>39720</c:v>
                </c:pt>
                <c:pt idx="1946">
                  <c:v>39721</c:v>
                </c:pt>
                <c:pt idx="1947">
                  <c:v>39722</c:v>
                </c:pt>
                <c:pt idx="1948">
                  <c:v>39723</c:v>
                </c:pt>
                <c:pt idx="1949">
                  <c:v>39724</c:v>
                </c:pt>
                <c:pt idx="1950">
                  <c:v>39727</c:v>
                </c:pt>
                <c:pt idx="1951">
                  <c:v>39728</c:v>
                </c:pt>
                <c:pt idx="1952">
                  <c:v>39729</c:v>
                </c:pt>
                <c:pt idx="1953">
                  <c:v>39730</c:v>
                </c:pt>
                <c:pt idx="1954">
                  <c:v>39731</c:v>
                </c:pt>
                <c:pt idx="1955">
                  <c:v>39734</c:v>
                </c:pt>
                <c:pt idx="1956">
                  <c:v>39735</c:v>
                </c:pt>
                <c:pt idx="1957">
                  <c:v>39736</c:v>
                </c:pt>
                <c:pt idx="1958">
                  <c:v>39737</c:v>
                </c:pt>
                <c:pt idx="1959">
                  <c:v>39738</c:v>
                </c:pt>
                <c:pt idx="1960">
                  <c:v>39741</c:v>
                </c:pt>
                <c:pt idx="1961">
                  <c:v>39742</c:v>
                </c:pt>
                <c:pt idx="1962">
                  <c:v>39743</c:v>
                </c:pt>
                <c:pt idx="1963">
                  <c:v>39744</c:v>
                </c:pt>
                <c:pt idx="1964">
                  <c:v>39745</c:v>
                </c:pt>
                <c:pt idx="1965">
                  <c:v>39748</c:v>
                </c:pt>
                <c:pt idx="1966">
                  <c:v>39749</c:v>
                </c:pt>
                <c:pt idx="1967">
                  <c:v>39750</c:v>
                </c:pt>
                <c:pt idx="1968">
                  <c:v>39751</c:v>
                </c:pt>
                <c:pt idx="1969">
                  <c:v>39752</c:v>
                </c:pt>
                <c:pt idx="1970">
                  <c:v>39755</c:v>
                </c:pt>
                <c:pt idx="1971">
                  <c:v>39756</c:v>
                </c:pt>
                <c:pt idx="1972">
                  <c:v>39757</c:v>
                </c:pt>
                <c:pt idx="1973">
                  <c:v>39758</c:v>
                </c:pt>
                <c:pt idx="1974">
                  <c:v>39759</c:v>
                </c:pt>
                <c:pt idx="1975">
                  <c:v>39762</c:v>
                </c:pt>
                <c:pt idx="1976">
                  <c:v>39763</c:v>
                </c:pt>
                <c:pt idx="1977">
                  <c:v>39764</c:v>
                </c:pt>
                <c:pt idx="1978">
                  <c:v>39765</c:v>
                </c:pt>
                <c:pt idx="1979">
                  <c:v>39766</c:v>
                </c:pt>
                <c:pt idx="1980">
                  <c:v>39769</c:v>
                </c:pt>
                <c:pt idx="1981">
                  <c:v>39770</c:v>
                </c:pt>
                <c:pt idx="1982">
                  <c:v>39771</c:v>
                </c:pt>
                <c:pt idx="1983">
                  <c:v>39772</c:v>
                </c:pt>
                <c:pt idx="1984">
                  <c:v>39773</c:v>
                </c:pt>
                <c:pt idx="1985">
                  <c:v>39776</c:v>
                </c:pt>
                <c:pt idx="1986">
                  <c:v>39777</c:v>
                </c:pt>
                <c:pt idx="1987">
                  <c:v>39778</c:v>
                </c:pt>
                <c:pt idx="1988">
                  <c:v>39780</c:v>
                </c:pt>
                <c:pt idx="1989">
                  <c:v>39783</c:v>
                </c:pt>
                <c:pt idx="1990">
                  <c:v>39784</c:v>
                </c:pt>
                <c:pt idx="1991">
                  <c:v>39785</c:v>
                </c:pt>
                <c:pt idx="1992">
                  <c:v>39786</c:v>
                </c:pt>
                <c:pt idx="1993">
                  <c:v>39787</c:v>
                </c:pt>
                <c:pt idx="1994">
                  <c:v>39790</c:v>
                </c:pt>
                <c:pt idx="1995">
                  <c:v>39791</c:v>
                </c:pt>
                <c:pt idx="1996">
                  <c:v>39792</c:v>
                </c:pt>
                <c:pt idx="1997">
                  <c:v>39793</c:v>
                </c:pt>
                <c:pt idx="1998">
                  <c:v>39794</c:v>
                </c:pt>
                <c:pt idx="1999">
                  <c:v>39797</c:v>
                </c:pt>
                <c:pt idx="2000">
                  <c:v>39798</c:v>
                </c:pt>
                <c:pt idx="2001">
                  <c:v>39799</c:v>
                </c:pt>
                <c:pt idx="2002">
                  <c:v>39800</c:v>
                </c:pt>
                <c:pt idx="2003">
                  <c:v>39801</c:v>
                </c:pt>
                <c:pt idx="2004">
                  <c:v>39804</c:v>
                </c:pt>
                <c:pt idx="2005">
                  <c:v>39805</c:v>
                </c:pt>
                <c:pt idx="2006">
                  <c:v>39806</c:v>
                </c:pt>
                <c:pt idx="2007">
                  <c:v>39808</c:v>
                </c:pt>
                <c:pt idx="2008">
                  <c:v>39811</c:v>
                </c:pt>
                <c:pt idx="2009">
                  <c:v>39812</c:v>
                </c:pt>
                <c:pt idx="2010">
                  <c:v>39813</c:v>
                </c:pt>
                <c:pt idx="2011">
                  <c:v>39815</c:v>
                </c:pt>
                <c:pt idx="2012">
                  <c:v>39818</c:v>
                </c:pt>
                <c:pt idx="2013">
                  <c:v>39819</c:v>
                </c:pt>
                <c:pt idx="2014">
                  <c:v>39820</c:v>
                </c:pt>
                <c:pt idx="2015">
                  <c:v>39821</c:v>
                </c:pt>
                <c:pt idx="2016">
                  <c:v>39822</c:v>
                </c:pt>
                <c:pt idx="2017">
                  <c:v>39825</c:v>
                </c:pt>
                <c:pt idx="2018">
                  <c:v>39826</c:v>
                </c:pt>
                <c:pt idx="2019">
                  <c:v>39827</c:v>
                </c:pt>
                <c:pt idx="2020">
                  <c:v>39828</c:v>
                </c:pt>
                <c:pt idx="2021">
                  <c:v>39829</c:v>
                </c:pt>
                <c:pt idx="2022">
                  <c:v>39833</c:v>
                </c:pt>
                <c:pt idx="2023">
                  <c:v>39834</c:v>
                </c:pt>
                <c:pt idx="2024">
                  <c:v>39835</c:v>
                </c:pt>
                <c:pt idx="2025">
                  <c:v>39836</c:v>
                </c:pt>
                <c:pt idx="2026">
                  <c:v>39839</c:v>
                </c:pt>
                <c:pt idx="2027">
                  <c:v>39840</c:v>
                </c:pt>
                <c:pt idx="2028">
                  <c:v>39841</c:v>
                </c:pt>
                <c:pt idx="2029">
                  <c:v>39842</c:v>
                </c:pt>
                <c:pt idx="2030">
                  <c:v>39843</c:v>
                </c:pt>
                <c:pt idx="2031">
                  <c:v>39846</c:v>
                </c:pt>
                <c:pt idx="2032">
                  <c:v>39847</c:v>
                </c:pt>
                <c:pt idx="2033">
                  <c:v>39848</c:v>
                </c:pt>
                <c:pt idx="2034">
                  <c:v>39849</c:v>
                </c:pt>
                <c:pt idx="2035">
                  <c:v>39850</c:v>
                </c:pt>
                <c:pt idx="2036">
                  <c:v>39853</c:v>
                </c:pt>
                <c:pt idx="2037">
                  <c:v>39854</c:v>
                </c:pt>
                <c:pt idx="2038">
                  <c:v>39855</c:v>
                </c:pt>
                <c:pt idx="2039">
                  <c:v>39856</c:v>
                </c:pt>
                <c:pt idx="2040">
                  <c:v>39857</c:v>
                </c:pt>
                <c:pt idx="2041">
                  <c:v>39861</c:v>
                </c:pt>
                <c:pt idx="2042">
                  <c:v>39862</c:v>
                </c:pt>
                <c:pt idx="2043">
                  <c:v>39863</c:v>
                </c:pt>
                <c:pt idx="2044">
                  <c:v>39864</c:v>
                </c:pt>
                <c:pt idx="2045">
                  <c:v>39867</c:v>
                </c:pt>
                <c:pt idx="2046">
                  <c:v>39868</c:v>
                </c:pt>
                <c:pt idx="2047">
                  <c:v>39869</c:v>
                </c:pt>
                <c:pt idx="2048">
                  <c:v>39870</c:v>
                </c:pt>
                <c:pt idx="2049">
                  <c:v>39871</c:v>
                </c:pt>
                <c:pt idx="2050">
                  <c:v>39874</c:v>
                </c:pt>
                <c:pt idx="2051">
                  <c:v>39875</c:v>
                </c:pt>
                <c:pt idx="2052">
                  <c:v>39876</c:v>
                </c:pt>
                <c:pt idx="2053">
                  <c:v>39877</c:v>
                </c:pt>
                <c:pt idx="2054">
                  <c:v>39878</c:v>
                </c:pt>
                <c:pt idx="2055">
                  <c:v>39881</c:v>
                </c:pt>
                <c:pt idx="2056">
                  <c:v>39882</c:v>
                </c:pt>
                <c:pt idx="2057">
                  <c:v>39883</c:v>
                </c:pt>
                <c:pt idx="2058">
                  <c:v>39884</c:v>
                </c:pt>
                <c:pt idx="2059">
                  <c:v>39885</c:v>
                </c:pt>
                <c:pt idx="2060">
                  <c:v>39888</c:v>
                </c:pt>
                <c:pt idx="2061">
                  <c:v>39889</c:v>
                </c:pt>
                <c:pt idx="2062">
                  <c:v>39890</c:v>
                </c:pt>
                <c:pt idx="2063">
                  <c:v>39891</c:v>
                </c:pt>
                <c:pt idx="2064">
                  <c:v>39892</c:v>
                </c:pt>
                <c:pt idx="2065">
                  <c:v>39895</c:v>
                </c:pt>
                <c:pt idx="2066">
                  <c:v>39896</c:v>
                </c:pt>
                <c:pt idx="2067">
                  <c:v>39897</c:v>
                </c:pt>
                <c:pt idx="2068">
                  <c:v>39898</c:v>
                </c:pt>
                <c:pt idx="2069">
                  <c:v>39899</c:v>
                </c:pt>
                <c:pt idx="2070">
                  <c:v>39902</c:v>
                </c:pt>
                <c:pt idx="2071">
                  <c:v>39903</c:v>
                </c:pt>
                <c:pt idx="2072">
                  <c:v>39904</c:v>
                </c:pt>
                <c:pt idx="2073">
                  <c:v>39905</c:v>
                </c:pt>
                <c:pt idx="2074">
                  <c:v>39906</c:v>
                </c:pt>
                <c:pt idx="2075">
                  <c:v>39909</c:v>
                </c:pt>
                <c:pt idx="2076">
                  <c:v>39910</c:v>
                </c:pt>
                <c:pt idx="2077">
                  <c:v>39911</c:v>
                </c:pt>
                <c:pt idx="2078">
                  <c:v>39912</c:v>
                </c:pt>
                <c:pt idx="2079">
                  <c:v>39916</c:v>
                </c:pt>
                <c:pt idx="2080">
                  <c:v>39917</c:v>
                </c:pt>
                <c:pt idx="2081">
                  <c:v>39918</c:v>
                </c:pt>
                <c:pt idx="2082">
                  <c:v>39919</c:v>
                </c:pt>
                <c:pt idx="2083">
                  <c:v>39920</c:v>
                </c:pt>
                <c:pt idx="2084">
                  <c:v>39923</c:v>
                </c:pt>
                <c:pt idx="2085">
                  <c:v>39924</c:v>
                </c:pt>
                <c:pt idx="2086">
                  <c:v>39925</c:v>
                </c:pt>
                <c:pt idx="2087">
                  <c:v>39926</c:v>
                </c:pt>
                <c:pt idx="2088">
                  <c:v>39927</c:v>
                </c:pt>
                <c:pt idx="2089">
                  <c:v>39930</c:v>
                </c:pt>
                <c:pt idx="2090">
                  <c:v>39931</c:v>
                </c:pt>
                <c:pt idx="2091">
                  <c:v>39932</c:v>
                </c:pt>
                <c:pt idx="2092">
                  <c:v>39933</c:v>
                </c:pt>
                <c:pt idx="2093">
                  <c:v>39934</c:v>
                </c:pt>
                <c:pt idx="2094">
                  <c:v>39937</c:v>
                </c:pt>
                <c:pt idx="2095">
                  <c:v>39938</c:v>
                </c:pt>
                <c:pt idx="2096">
                  <c:v>39939</c:v>
                </c:pt>
                <c:pt idx="2097">
                  <c:v>39940</c:v>
                </c:pt>
                <c:pt idx="2098">
                  <c:v>39941</c:v>
                </c:pt>
                <c:pt idx="2099">
                  <c:v>39944</c:v>
                </c:pt>
                <c:pt idx="2100">
                  <c:v>39945</c:v>
                </c:pt>
                <c:pt idx="2101">
                  <c:v>39946</c:v>
                </c:pt>
                <c:pt idx="2102">
                  <c:v>39947</c:v>
                </c:pt>
                <c:pt idx="2103">
                  <c:v>39948</c:v>
                </c:pt>
                <c:pt idx="2104">
                  <c:v>39951</c:v>
                </c:pt>
                <c:pt idx="2105">
                  <c:v>39952</c:v>
                </c:pt>
                <c:pt idx="2106">
                  <c:v>39953</c:v>
                </c:pt>
                <c:pt idx="2107">
                  <c:v>39954</c:v>
                </c:pt>
                <c:pt idx="2108">
                  <c:v>39955</c:v>
                </c:pt>
                <c:pt idx="2109">
                  <c:v>39959</c:v>
                </c:pt>
                <c:pt idx="2110">
                  <c:v>39960</c:v>
                </c:pt>
                <c:pt idx="2111">
                  <c:v>39961</c:v>
                </c:pt>
                <c:pt idx="2112">
                  <c:v>39962</c:v>
                </c:pt>
                <c:pt idx="2113">
                  <c:v>39965</c:v>
                </c:pt>
                <c:pt idx="2114">
                  <c:v>39966</c:v>
                </c:pt>
                <c:pt idx="2115">
                  <c:v>39967</c:v>
                </c:pt>
                <c:pt idx="2116">
                  <c:v>39968</c:v>
                </c:pt>
                <c:pt idx="2117">
                  <c:v>39969</c:v>
                </c:pt>
                <c:pt idx="2118">
                  <c:v>39972</c:v>
                </c:pt>
                <c:pt idx="2119">
                  <c:v>39973</c:v>
                </c:pt>
                <c:pt idx="2120">
                  <c:v>39974</c:v>
                </c:pt>
                <c:pt idx="2121">
                  <c:v>39975</c:v>
                </c:pt>
                <c:pt idx="2122">
                  <c:v>39976</c:v>
                </c:pt>
                <c:pt idx="2123">
                  <c:v>39979</c:v>
                </c:pt>
                <c:pt idx="2124">
                  <c:v>39980</c:v>
                </c:pt>
                <c:pt idx="2125">
                  <c:v>39981</c:v>
                </c:pt>
                <c:pt idx="2126">
                  <c:v>39982</c:v>
                </c:pt>
                <c:pt idx="2127">
                  <c:v>39983</c:v>
                </c:pt>
                <c:pt idx="2128">
                  <c:v>39986</c:v>
                </c:pt>
                <c:pt idx="2129">
                  <c:v>39987</c:v>
                </c:pt>
                <c:pt idx="2130">
                  <c:v>39988</c:v>
                </c:pt>
                <c:pt idx="2131">
                  <c:v>39989</c:v>
                </c:pt>
                <c:pt idx="2132">
                  <c:v>39990</c:v>
                </c:pt>
                <c:pt idx="2133">
                  <c:v>39993</c:v>
                </c:pt>
                <c:pt idx="2134">
                  <c:v>39994</c:v>
                </c:pt>
                <c:pt idx="2135">
                  <c:v>39995</c:v>
                </c:pt>
                <c:pt idx="2136">
                  <c:v>39996</c:v>
                </c:pt>
                <c:pt idx="2137">
                  <c:v>40000</c:v>
                </c:pt>
                <c:pt idx="2138">
                  <c:v>40001</c:v>
                </c:pt>
                <c:pt idx="2139">
                  <c:v>40002</c:v>
                </c:pt>
                <c:pt idx="2140">
                  <c:v>40003</c:v>
                </c:pt>
                <c:pt idx="2141">
                  <c:v>40004</c:v>
                </c:pt>
                <c:pt idx="2142">
                  <c:v>40007</c:v>
                </c:pt>
                <c:pt idx="2143">
                  <c:v>40008</c:v>
                </c:pt>
                <c:pt idx="2144">
                  <c:v>40009</c:v>
                </c:pt>
                <c:pt idx="2145">
                  <c:v>40010</c:v>
                </c:pt>
                <c:pt idx="2146">
                  <c:v>40011</c:v>
                </c:pt>
                <c:pt idx="2147">
                  <c:v>40014</c:v>
                </c:pt>
                <c:pt idx="2148">
                  <c:v>40015</c:v>
                </c:pt>
                <c:pt idx="2149">
                  <c:v>40016</c:v>
                </c:pt>
                <c:pt idx="2150">
                  <c:v>40017</c:v>
                </c:pt>
                <c:pt idx="2151">
                  <c:v>40018</c:v>
                </c:pt>
                <c:pt idx="2152">
                  <c:v>40021</c:v>
                </c:pt>
                <c:pt idx="2153">
                  <c:v>40022</c:v>
                </c:pt>
                <c:pt idx="2154">
                  <c:v>40023</c:v>
                </c:pt>
                <c:pt idx="2155">
                  <c:v>40024</c:v>
                </c:pt>
                <c:pt idx="2156">
                  <c:v>40025</c:v>
                </c:pt>
                <c:pt idx="2157">
                  <c:v>40028</c:v>
                </c:pt>
                <c:pt idx="2158">
                  <c:v>40029</c:v>
                </c:pt>
                <c:pt idx="2159">
                  <c:v>40030</c:v>
                </c:pt>
                <c:pt idx="2160">
                  <c:v>40031</c:v>
                </c:pt>
                <c:pt idx="2161">
                  <c:v>40032</c:v>
                </c:pt>
                <c:pt idx="2162">
                  <c:v>40035</c:v>
                </c:pt>
                <c:pt idx="2163">
                  <c:v>40036</c:v>
                </c:pt>
                <c:pt idx="2164">
                  <c:v>40037</c:v>
                </c:pt>
                <c:pt idx="2165">
                  <c:v>40038</c:v>
                </c:pt>
                <c:pt idx="2166">
                  <c:v>40039</c:v>
                </c:pt>
                <c:pt idx="2167">
                  <c:v>40042</c:v>
                </c:pt>
                <c:pt idx="2168">
                  <c:v>40043</c:v>
                </c:pt>
                <c:pt idx="2169">
                  <c:v>40044</c:v>
                </c:pt>
                <c:pt idx="2170">
                  <c:v>40045</c:v>
                </c:pt>
                <c:pt idx="2171">
                  <c:v>40046</c:v>
                </c:pt>
                <c:pt idx="2172">
                  <c:v>40049</c:v>
                </c:pt>
                <c:pt idx="2173">
                  <c:v>40050</c:v>
                </c:pt>
                <c:pt idx="2174">
                  <c:v>40051</c:v>
                </c:pt>
                <c:pt idx="2175">
                  <c:v>40052</c:v>
                </c:pt>
                <c:pt idx="2176">
                  <c:v>40053</c:v>
                </c:pt>
                <c:pt idx="2177">
                  <c:v>40056</c:v>
                </c:pt>
                <c:pt idx="2178">
                  <c:v>40057</c:v>
                </c:pt>
                <c:pt idx="2179">
                  <c:v>40058</c:v>
                </c:pt>
                <c:pt idx="2180">
                  <c:v>40059</c:v>
                </c:pt>
                <c:pt idx="2181">
                  <c:v>40060</c:v>
                </c:pt>
                <c:pt idx="2182">
                  <c:v>40064</c:v>
                </c:pt>
                <c:pt idx="2183">
                  <c:v>40065</c:v>
                </c:pt>
                <c:pt idx="2184">
                  <c:v>40066</c:v>
                </c:pt>
                <c:pt idx="2185">
                  <c:v>40067</c:v>
                </c:pt>
                <c:pt idx="2186">
                  <c:v>40070</c:v>
                </c:pt>
                <c:pt idx="2187">
                  <c:v>40071</c:v>
                </c:pt>
                <c:pt idx="2188">
                  <c:v>40072</c:v>
                </c:pt>
                <c:pt idx="2189">
                  <c:v>40073</c:v>
                </c:pt>
                <c:pt idx="2190">
                  <c:v>40074</c:v>
                </c:pt>
                <c:pt idx="2191">
                  <c:v>40077</c:v>
                </c:pt>
                <c:pt idx="2192">
                  <c:v>40078</c:v>
                </c:pt>
                <c:pt idx="2193">
                  <c:v>40079</c:v>
                </c:pt>
                <c:pt idx="2194">
                  <c:v>40080</c:v>
                </c:pt>
                <c:pt idx="2195">
                  <c:v>40081</c:v>
                </c:pt>
                <c:pt idx="2196">
                  <c:v>40084</c:v>
                </c:pt>
                <c:pt idx="2197">
                  <c:v>40085</c:v>
                </c:pt>
                <c:pt idx="2198">
                  <c:v>40086</c:v>
                </c:pt>
                <c:pt idx="2199">
                  <c:v>40087</c:v>
                </c:pt>
                <c:pt idx="2200">
                  <c:v>40088</c:v>
                </c:pt>
                <c:pt idx="2201">
                  <c:v>40091</c:v>
                </c:pt>
                <c:pt idx="2202">
                  <c:v>40092</c:v>
                </c:pt>
                <c:pt idx="2203">
                  <c:v>40093</c:v>
                </c:pt>
                <c:pt idx="2204">
                  <c:v>40094</c:v>
                </c:pt>
                <c:pt idx="2205">
                  <c:v>40095</c:v>
                </c:pt>
                <c:pt idx="2206">
                  <c:v>40098</c:v>
                </c:pt>
                <c:pt idx="2207">
                  <c:v>40099</c:v>
                </c:pt>
                <c:pt idx="2208">
                  <c:v>40100</c:v>
                </c:pt>
                <c:pt idx="2209">
                  <c:v>40101</c:v>
                </c:pt>
                <c:pt idx="2210">
                  <c:v>40102</c:v>
                </c:pt>
                <c:pt idx="2211">
                  <c:v>40105</c:v>
                </c:pt>
                <c:pt idx="2212">
                  <c:v>40106</c:v>
                </c:pt>
                <c:pt idx="2213">
                  <c:v>40107</c:v>
                </c:pt>
                <c:pt idx="2214">
                  <c:v>40108</c:v>
                </c:pt>
                <c:pt idx="2215">
                  <c:v>40109</c:v>
                </c:pt>
                <c:pt idx="2216">
                  <c:v>40112</c:v>
                </c:pt>
                <c:pt idx="2217">
                  <c:v>40113</c:v>
                </c:pt>
                <c:pt idx="2218">
                  <c:v>40114</c:v>
                </c:pt>
                <c:pt idx="2219">
                  <c:v>40115</c:v>
                </c:pt>
                <c:pt idx="2220">
                  <c:v>40116</c:v>
                </c:pt>
                <c:pt idx="2221">
                  <c:v>40119</c:v>
                </c:pt>
                <c:pt idx="2222">
                  <c:v>40120</c:v>
                </c:pt>
                <c:pt idx="2223">
                  <c:v>40121</c:v>
                </c:pt>
                <c:pt idx="2224">
                  <c:v>40122</c:v>
                </c:pt>
                <c:pt idx="2225">
                  <c:v>40123</c:v>
                </c:pt>
                <c:pt idx="2226">
                  <c:v>40126</c:v>
                </c:pt>
                <c:pt idx="2227">
                  <c:v>40127</c:v>
                </c:pt>
                <c:pt idx="2228">
                  <c:v>40128</c:v>
                </c:pt>
                <c:pt idx="2229">
                  <c:v>40129</c:v>
                </c:pt>
                <c:pt idx="2230">
                  <c:v>40130</c:v>
                </c:pt>
                <c:pt idx="2231">
                  <c:v>40133</c:v>
                </c:pt>
                <c:pt idx="2232">
                  <c:v>40134</c:v>
                </c:pt>
                <c:pt idx="2233">
                  <c:v>40135</c:v>
                </c:pt>
                <c:pt idx="2234">
                  <c:v>40136</c:v>
                </c:pt>
                <c:pt idx="2235">
                  <c:v>40137</c:v>
                </c:pt>
                <c:pt idx="2236">
                  <c:v>40140</c:v>
                </c:pt>
                <c:pt idx="2237">
                  <c:v>40141</c:v>
                </c:pt>
                <c:pt idx="2238">
                  <c:v>40142</c:v>
                </c:pt>
                <c:pt idx="2239">
                  <c:v>40144</c:v>
                </c:pt>
                <c:pt idx="2240">
                  <c:v>40147</c:v>
                </c:pt>
                <c:pt idx="2241">
                  <c:v>40148</c:v>
                </c:pt>
                <c:pt idx="2242">
                  <c:v>40149</c:v>
                </c:pt>
                <c:pt idx="2243">
                  <c:v>40150</c:v>
                </c:pt>
                <c:pt idx="2244">
                  <c:v>40151</c:v>
                </c:pt>
                <c:pt idx="2245">
                  <c:v>40154</c:v>
                </c:pt>
                <c:pt idx="2246">
                  <c:v>40155</c:v>
                </c:pt>
                <c:pt idx="2247">
                  <c:v>40156</c:v>
                </c:pt>
                <c:pt idx="2248">
                  <c:v>40157</c:v>
                </c:pt>
                <c:pt idx="2249">
                  <c:v>40158</c:v>
                </c:pt>
                <c:pt idx="2250">
                  <c:v>40161</c:v>
                </c:pt>
                <c:pt idx="2251">
                  <c:v>40162</c:v>
                </c:pt>
                <c:pt idx="2252">
                  <c:v>40163</c:v>
                </c:pt>
                <c:pt idx="2253">
                  <c:v>40164</c:v>
                </c:pt>
                <c:pt idx="2254">
                  <c:v>40165</c:v>
                </c:pt>
                <c:pt idx="2255">
                  <c:v>40168</c:v>
                </c:pt>
                <c:pt idx="2256">
                  <c:v>40169</c:v>
                </c:pt>
                <c:pt idx="2257">
                  <c:v>40170</c:v>
                </c:pt>
                <c:pt idx="2258">
                  <c:v>40171</c:v>
                </c:pt>
                <c:pt idx="2259">
                  <c:v>40175</c:v>
                </c:pt>
                <c:pt idx="2260">
                  <c:v>40176</c:v>
                </c:pt>
                <c:pt idx="2261">
                  <c:v>40177</c:v>
                </c:pt>
                <c:pt idx="2262">
                  <c:v>40178</c:v>
                </c:pt>
                <c:pt idx="2263">
                  <c:v>40182</c:v>
                </c:pt>
                <c:pt idx="2264">
                  <c:v>40183</c:v>
                </c:pt>
                <c:pt idx="2265">
                  <c:v>40184</c:v>
                </c:pt>
                <c:pt idx="2266">
                  <c:v>40185</c:v>
                </c:pt>
                <c:pt idx="2267">
                  <c:v>40186</c:v>
                </c:pt>
                <c:pt idx="2268">
                  <c:v>40189</c:v>
                </c:pt>
                <c:pt idx="2269">
                  <c:v>40190</c:v>
                </c:pt>
                <c:pt idx="2270">
                  <c:v>40191</c:v>
                </c:pt>
                <c:pt idx="2271">
                  <c:v>40192</c:v>
                </c:pt>
                <c:pt idx="2272">
                  <c:v>40193</c:v>
                </c:pt>
                <c:pt idx="2273">
                  <c:v>40197</c:v>
                </c:pt>
                <c:pt idx="2274">
                  <c:v>40198</c:v>
                </c:pt>
                <c:pt idx="2275">
                  <c:v>40199</c:v>
                </c:pt>
                <c:pt idx="2276">
                  <c:v>40200</c:v>
                </c:pt>
                <c:pt idx="2277">
                  <c:v>40203</c:v>
                </c:pt>
                <c:pt idx="2278">
                  <c:v>40204</c:v>
                </c:pt>
                <c:pt idx="2279">
                  <c:v>40205</c:v>
                </c:pt>
                <c:pt idx="2280">
                  <c:v>40206</c:v>
                </c:pt>
                <c:pt idx="2281">
                  <c:v>40207</c:v>
                </c:pt>
                <c:pt idx="2282">
                  <c:v>40210</c:v>
                </c:pt>
                <c:pt idx="2283">
                  <c:v>40211</c:v>
                </c:pt>
                <c:pt idx="2284">
                  <c:v>40212</c:v>
                </c:pt>
                <c:pt idx="2285">
                  <c:v>40213</c:v>
                </c:pt>
                <c:pt idx="2286">
                  <c:v>40214</c:v>
                </c:pt>
                <c:pt idx="2287">
                  <c:v>40217</c:v>
                </c:pt>
                <c:pt idx="2288">
                  <c:v>40218</c:v>
                </c:pt>
                <c:pt idx="2289">
                  <c:v>40219</c:v>
                </c:pt>
                <c:pt idx="2290">
                  <c:v>40220</c:v>
                </c:pt>
                <c:pt idx="2291">
                  <c:v>40221</c:v>
                </c:pt>
                <c:pt idx="2292">
                  <c:v>40225</c:v>
                </c:pt>
                <c:pt idx="2293">
                  <c:v>40226</c:v>
                </c:pt>
                <c:pt idx="2294">
                  <c:v>40227</c:v>
                </c:pt>
                <c:pt idx="2295">
                  <c:v>40228</c:v>
                </c:pt>
                <c:pt idx="2296">
                  <c:v>40231</c:v>
                </c:pt>
                <c:pt idx="2297">
                  <c:v>40232</c:v>
                </c:pt>
                <c:pt idx="2298">
                  <c:v>40233</c:v>
                </c:pt>
                <c:pt idx="2299">
                  <c:v>40234</c:v>
                </c:pt>
                <c:pt idx="2300">
                  <c:v>40235</c:v>
                </c:pt>
                <c:pt idx="2301">
                  <c:v>40238</c:v>
                </c:pt>
                <c:pt idx="2302">
                  <c:v>40239</c:v>
                </c:pt>
                <c:pt idx="2303">
                  <c:v>40240</c:v>
                </c:pt>
                <c:pt idx="2304">
                  <c:v>40241</c:v>
                </c:pt>
                <c:pt idx="2305">
                  <c:v>40242</c:v>
                </c:pt>
                <c:pt idx="2306">
                  <c:v>40245</c:v>
                </c:pt>
                <c:pt idx="2307">
                  <c:v>40246</c:v>
                </c:pt>
                <c:pt idx="2308">
                  <c:v>40247</c:v>
                </c:pt>
                <c:pt idx="2309">
                  <c:v>40248</c:v>
                </c:pt>
                <c:pt idx="2310">
                  <c:v>40249</c:v>
                </c:pt>
                <c:pt idx="2311">
                  <c:v>40252</c:v>
                </c:pt>
                <c:pt idx="2312">
                  <c:v>40253</c:v>
                </c:pt>
                <c:pt idx="2313">
                  <c:v>40254</c:v>
                </c:pt>
                <c:pt idx="2314">
                  <c:v>40255</c:v>
                </c:pt>
                <c:pt idx="2315">
                  <c:v>40256</c:v>
                </c:pt>
                <c:pt idx="2316">
                  <c:v>40259</c:v>
                </c:pt>
                <c:pt idx="2317">
                  <c:v>40260</c:v>
                </c:pt>
                <c:pt idx="2318">
                  <c:v>40261</c:v>
                </c:pt>
                <c:pt idx="2319">
                  <c:v>40262</c:v>
                </c:pt>
                <c:pt idx="2320">
                  <c:v>40263</c:v>
                </c:pt>
                <c:pt idx="2321">
                  <c:v>40266</c:v>
                </c:pt>
                <c:pt idx="2322">
                  <c:v>40267</c:v>
                </c:pt>
                <c:pt idx="2323">
                  <c:v>40268</c:v>
                </c:pt>
                <c:pt idx="2324">
                  <c:v>40269</c:v>
                </c:pt>
                <c:pt idx="2325">
                  <c:v>40273</c:v>
                </c:pt>
                <c:pt idx="2326">
                  <c:v>40274</c:v>
                </c:pt>
                <c:pt idx="2327">
                  <c:v>40275</c:v>
                </c:pt>
                <c:pt idx="2328">
                  <c:v>40276</c:v>
                </c:pt>
                <c:pt idx="2329">
                  <c:v>40277</c:v>
                </c:pt>
                <c:pt idx="2330">
                  <c:v>40280</c:v>
                </c:pt>
                <c:pt idx="2331">
                  <c:v>40281</c:v>
                </c:pt>
                <c:pt idx="2332">
                  <c:v>40282</c:v>
                </c:pt>
                <c:pt idx="2333">
                  <c:v>40283</c:v>
                </c:pt>
                <c:pt idx="2334">
                  <c:v>40284</c:v>
                </c:pt>
                <c:pt idx="2335">
                  <c:v>40287</c:v>
                </c:pt>
                <c:pt idx="2336">
                  <c:v>40288</c:v>
                </c:pt>
                <c:pt idx="2337">
                  <c:v>40289</c:v>
                </c:pt>
                <c:pt idx="2338">
                  <c:v>40290</c:v>
                </c:pt>
                <c:pt idx="2339">
                  <c:v>40291</c:v>
                </c:pt>
                <c:pt idx="2340">
                  <c:v>40294</c:v>
                </c:pt>
                <c:pt idx="2341">
                  <c:v>40295</c:v>
                </c:pt>
                <c:pt idx="2342">
                  <c:v>40296</c:v>
                </c:pt>
                <c:pt idx="2343">
                  <c:v>40297</c:v>
                </c:pt>
                <c:pt idx="2344">
                  <c:v>40298</c:v>
                </c:pt>
                <c:pt idx="2345">
                  <c:v>40301</c:v>
                </c:pt>
                <c:pt idx="2346">
                  <c:v>40302</c:v>
                </c:pt>
                <c:pt idx="2347">
                  <c:v>40303</c:v>
                </c:pt>
                <c:pt idx="2348">
                  <c:v>40304</c:v>
                </c:pt>
                <c:pt idx="2349">
                  <c:v>40305</c:v>
                </c:pt>
                <c:pt idx="2350">
                  <c:v>40308</c:v>
                </c:pt>
                <c:pt idx="2351">
                  <c:v>40309</c:v>
                </c:pt>
                <c:pt idx="2352">
                  <c:v>40310</c:v>
                </c:pt>
                <c:pt idx="2353">
                  <c:v>40311</c:v>
                </c:pt>
                <c:pt idx="2354">
                  <c:v>40312</c:v>
                </c:pt>
                <c:pt idx="2355">
                  <c:v>40315</c:v>
                </c:pt>
                <c:pt idx="2356">
                  <c:v>40316</c:v>
                </c:pt>
                <c:pt idx="2357">
                  <c:v>40317</c:v>
                </c:pt>
                <c:pt idx="2358">
                  <c:v>40318</c:v>
                </c:pt>
                <c:pt idx="2359">
                  <c:v>40319</c:v>
                </c:pt>
                <c:pt idx="2360">
                  <c:v>40322</c:v>
                </c:pt>
                <c:pt idx="2361">
                  <c:v>40323</c:v>
                </c:pt>
                <c:pt idx="2362">
                  <c:v>40324</c:v>
                </c:pt>
                <c:pt idx="2363">
                  <c:v>40325</c:v>
                </c:pt>
                <c:pt idx="2364">
                  <c:v>40326</c:v>
                </c:pt>
                <c:pt idx="2365">
                  <c:v>40330</c:v>
                </c:pt>
                <c:pt idx="2366">
                  <c:v>40331</c:v>
                </c:pt>
                <c:pt idx="2367">
                  <c:v>40332</c:v>
                </c:pt>
                <c:pt idx="2368">
                  <c:v>40333</c:v>
                </c:pt>
                <c:pt idx="2369">
                  <c:v>40336</c:v>
                </c:pt>
                <c:pt idx="2370">
                  <c:v>40337</c:v>
                </c:pt>
                <c:pt idx="2371">
                  <c:v>40338</c:v>
                </c:pt>
                <c:pt idx="2372">
                  <c:v>40339</c:v>
                </c:pt>
                <c:pt idx="2373">
                  <c:v>40340</c:v>
                </c:pt>
                <c:pt idx="2374">
                  <c:v>40343</c:v>
                </c:pt>
                <c:pt idx="2375">
                  <c:v>40344</c:v>
                </c:pt>
                <c:pt idx="2376">
                  <c:v>40345</c:v>
                </c:pt>
                <c:pt idx="2377">
                  <c:v>40346</c:v>
                </c:pt>
                <c:pt idx="2378">
                  <c:v>40347</c:v>
                </c:pt>
                <c:pt idx="2379">
                  <c:v>40350</c:v>
                </c:pt>
                <c:pt idx="2380">
                  <c:v>40351</c:v>
                </c:pt>
                <c:pt idx="2381">
                  <c:v>40352</c:v>
                </c:pt>
                <c:pt idx="2382">
                  <c:v>40353</c:v>
                </c:pt>
                <c:pt idx="2383">
                  <c:v>40354</c:v>
                </c:pt>
                <c:pt idx="2384">
                  <c:v>40357</c:v>
                </c:pt>
                <c:pt idx="2385">
                  <c:v>40358</c:v>
                </c:pt>
                <c:pt idx="2386">
                  <c:v>40359</c:v>
                </c:pt>
                <c:pt idx="2387">
                  <c:v>40360</c:v>
                </c:pt>
                <c:pt idx="2388">
                  <c:v>40361</c:v>
                </c:pt>
                <c:pt idx="2389">
                  <c:v>40365</c:v>
                </c:pt>
                <c:pt idx="2390">
                  <c:v>40366</c:v>
                </c:pt>
                <c:pt idx="2391">
                  <c:v>40367</c:v>
                </c:pt>
                <c:pt idx="2392">
                  <c:v>40368</c:v>
                </c:pt>
                <c:pt idx="2393">
                  <c:v>40371</c:v>
                </c:pt>
                <c:pt idx="2394">
                  <c:v>40372</c:v>
                </c:pt>
                <c:pt idx="2395">
                  <c:v>40373</c:v>
                </c:pt>
                <c:pt idx="2396">
                  <c:v>40374</c:v>
                </c:pt>
                <c:pt idx="2397">
                  <c:v>40375</c:v>
                </c:pt>
                <c:pt idx="2398">
                  <c:v>40378</c:v>
                </c:pt>
                <c:pt idx="2399">
                  <c:v>40379</c:v>
                </c:pt>
                <c:pt idx="2400">
                  <c:v>40380</c:v>
                </c:pt>
                <c:pt idx="2401">
                  <c:v>40381</c:v>
                </c:pt>
                <c:pt idx="2402">
                  <c:v>40382</c:v>
                </c:pt>
                <c:pt idx="2403">
                  <c:v>40385</c:v>
                </c:pt>
                <c:pt idx="2404">
                  <c:v>40386</c:v>
                </c:pt>
                <c:pt idx="2405">
                  <c:v>40387</c:v>
                </c:pt>
                <c:pt idx="2406">
                  <c:v>40388</c:v>
                </c:pt>
                <c:pt idx="2407">
                  <c:v>40389</c:v>
                </c:pt>
                <c:pt idx="2408">
                  <c:v>40392</c:v>
                </c:pt>
                <c:pt idx="2409">
                  <c:v>40393</c:v>
                </c:pt>
                <c:pt idx="2410">
                  <c:v>40394</c:v>
                </c:pt>
                <c:pt idx="2411">
                  <c:v>40395</c:v>
                </c:pt>
                <c:pt idx="2412">
                  <c:v>40396</c:v>
                </c:pt>
                <c:pt idx="2413">
                  <c:v>40399</c:v>
                </c:pt>
                <c:pt idx="2414">
                  <c:v>40400</c:v>
                </c:pt>
                <c:pt idx="2415">
                  <c:v>40401</c:v>
                </c:pt>
                <c:pt idx="2416">
                  <c:v>40402</c:v>
                </c:pt>
                <c:pt idx="2417">
                  <c:v>40403</c:v>
                </c:pt>
                <c:pt idx="2418">
                  <c:v>40406</c:v>
                </c:pt>
                <c:pt idx="2419">
                  <c:v>40407</c:v>
                </c:pt>
                <c:pt idx="2420">
                  <c:v>40408</c:v>
                </c:pt>
                <c:pt idx="2421">
                  <c:v>40409</c:v>
                </c:pt>
                <c:pt idx="2422">
                  <c:v>40410</c:v>
                </c:pt>
                <c:pt idx="2423">
                  <c:v>40413</c:v>
                </c:pt>
                <c:pt idx="2424">
                  <c:v>40414</c:v>
                </c:pt>
                <c:pt idx="2425">
                  <c:v>40415</c:v>
                </c:pt>
                <c:pt idx="2426">
                  <c:v>40416</c:v>
                </c:pt>
                <c:pt idx="2427">
                  <c:v>40417</c:v>
                </c:pt>
                <c:pt idx="2428">
                  <c:v>40420</c:v>
                </c:pt>
                <c:pt idx="2429">
                  <c:v>40421</c:v>
                </c:pt>
                <c:pt idx="2430">
                  <c:v>40422</c:v>
                </c:pt>
                <c:pt idx="2431">
                  <c:v>40423</c:v>
                </c:pt>
                <c:pt idx="2432">
                  <c:v>40424</c:v>
                </c:pt>
                <c:pt idx="2433">
                  <c:v>40428</c:v>
                </c:pt>
                <c:pt idx="2434">
                  <c:v>40429</c:v>
                </c:pt>
                <c:pt idx="2435">
                  <c:v>40430</c:v>
                </c:pt>
                <c:pt idx="2436">
                  <c:v>40431</c:v>
                </c:pt>
                <c:pt idx="2437">
                  <c:v>40434</c:v>
                </c:pt>
                <c:pt idx="2438">
                  <c:v>40435</c:v>
                </c:pt>
                <c:pt idx="2439">
                  <c:v>40436</c:v>
                </c:pt>
                <c:pt idx="2440">
                  <c:v>40437</c:v>
                </c:pt>
                <c:pt idx="2441">
                  <c:v>40438</c:v>
                </c:pt>
                <c:pt idx="2442">
                  <c:v>40441</c:v>
                </c:pt>
                <c:pt idx="2443">
                  <c:v>40442</c:v>
                </c:pt>
                <c:pt idx="2444">
                  <c:v>40443</c:v>
                </c:pt>
                <c:pt idx="2445">
                  <c:v>40444</c:v>
                </c:pt>
                <c:pt idx="2446">
                  <c:v>40445</c:v>
                </c:pt>
                <c:pt idx="2447">
                  <c:v>40448</c:v>
                </c:pt>
                <c:pt idx="2448">
                  <c:v>40449</c:v>
                </c:pt>
                <c:pt idx="2449">
                  <c:v>40450</c:v>
                </c:pt>
                <c:pt idx="2450">
                  <c:v>40451</c:v>
                </c:pt>
                <c:pt idx="2451">
                  <c:v>40452</c:v>
                </c:pt>
                <c:pt idx="2452">
                  <c:v>40455</c:v>
                </c:pt>
                <c:pt idx="2453">
                  <c:v>40456</c:v>
                </c:pt>
                <c:pt idx="2454">
                  <c:v>40457</c:v>
                </c:pt>
                <c:pt idx="2455">
                  <c:v>40458</c:v>
                </c:pt>
                <c:pt idx="2456">
                  <c:v>40459</c:v>
                </c:pt>
                <c:pt idx="2457">
                  <c:v>40462</c:v>
                </c:pt>
                <c:pt idx="2458">
                  <c:v>40463</c:v>
                </c:pt>
                <c:pt idx="2459">
                  <c:v>40464</c:v>
                </c:pt>
                <c:pt idx="2460">
                  <c:v>40465</c:v>
                </c:pt>
                <c:pt idx="2461">
                  <c:v>40466</c:v>
                </c:pt>
                <c:pt idx="2462">
                  <c:v>40469</c:v>
                </c:pt>
                <c:pt idx="2463">
                  <c:v>40470</c:v>
                </c:pt>
                <c:pt idx="2464">
                  <c:v>40471</c:v>
                </c:pt>
                <c:pt idx="2465">
                  <c:v>40472</c:v>
                </c:pt>
                <c:pt idx="2466">
                  <c:v>40473</c:v>
                </c:pt>
                <c:pt idx="2467">
                  <c:v>40476</c:v>
                </c:pt>
                <c:pt idx="2468">
                  <c:v>40477</c:v>
                </c:pt>
                <c:pt idx="2469">
                  <c:v>40478</c:v>
                </c:pt>
                <c:pt idx="2470">
                  <c:v>40479</c:v>
                </c:pt>
                <c:pt idx="2471">
                  <c:v>40480</c:v>
                </c:pt>
                <c:pt idx="2472">
                  <c:v>40483</c:v>
                </c:pt>
                <c:pt idx="2473">
                  <c:v>40484</c:v>
                </c:pt>
                <c:pt idx="2474">
                  <c:v>40485</c:v>
                </c:pt>
                <c:pt idx="2475">
                  <c:v>40486</c:v>
                </c:pt>
                <c:pt idx="2476">
                  <c:v>40487</c:v>
                </c:pt>
                <c:pt idx="2477">
                  <c:v>40490</c:v>
                </c:pt>
                <c:pt idx="2478">
                  <c:v>40491</c:v>
                </c:pt>
                <c:pt idx="2479">
                  <c:v>40492</c:v>
                </c:pt>
                <c:pt idx="2480">
                  <c:v>40493</c:v>
                </c:pt>
                <c:pt idx="2481">
                  <c:v>40494</c:v>
                </c:pt>
                <c:pt idx="2482">
                  <c:v>40497</c:v>
                </c:pt>
                <c:pt idx="2483">
                  <c:v>40498</c:v>
                </c:pt>
                <c:pt idx="2484">
                  <c:v>40499</c:v>
                </c:pt>
                <c:pt idx="2485">
                  <c:v>40500</c:v>
                </c:pt>
                <c:pt idx="2486">
                  <c:v>40501</c:v>
                </c:pt>
                <c:pt idx="2487">
                  <c:v>40504</c:v>
                </c:pt>
                <c:pt idx="2488">
                  <c:v>40505</c:v>
                </c:pt>
                <c:pt idx="2489">
                  <c:v>40506</c:v>
                </c:pt>
                <c:pt idx="2490">
                  <c:v>40508</c:v>
                </c:pt>
                <c:pt idx="2491">
                  <c:v>40511</c:v>
                </c:pt>
                <c:pt idx="2492">
                  <c:v>40512</c:v>
                </c:pt>
                <c:pt idx="2493">
                  <c:v>40513</c:v>
                </c:pt>
                <c:pt idx="2494">
                  <c:v>40514</c:v>
                </c:pt>
                <c:pt idx="2495">
                  <c:v>40515</c:v>
                </c:pt>
                <c:pt idx="2496">
                  <c:v>40518</c:v>
                </c:pt>
                <c:pt idx="2497">
                  <c:v>40519</c:v>
                </c:pt>
                <c:pt idx="2498">
                  <c:v>40520</c:v>
                </c:pt>
                <c:pt idx="2499">
                  <c:v>40521</c:v>
                </c:pt>
                <c:pt idx="2500">
                  <c:v>40522</c:v>
                </c:pt>
                <c:pt idx="2501">
                  <c:v>40525</c:v>
                </c:pt>
                <c:pt idx="2502">
                  <c:v>40526</c:v>
                </c:pt>
                <c:pt idx="2503">
                  <c:v>40527</c:v>
                </c:pt>
                <c:pt idx="2504">
                  <c:v>40528</c:v>
                </c:pt>
                <c:pt idx="2505">
                  <c:v>40529</c:v>
                </c:pt>
                <c:pt idx="2506">
                  <c:v>40532</c:v>
                </c:pt>
                <c:pt idx="2507">
                  <c:v>40533</c:v>
                </c:pt>
                <c:pt idx="2508">
                  <c:v>40534</c:v>
                </c:pt>
                <c:pt idx="2509">
                  <c:v>40535</c:v>
                </c:pt>
                <c:pt idx="2510">
                  <c:v>40539</c:v>
                </c:pt>
                <c:pt idx="2511">
                  <c:v>40540</c:v>
                </c:pt>
                <c:pt idx="2512">
                  <c:v>40541</c:v>
                </c:pt>
                <c:pt idx="2513">
                  <c:v>40542</c:v>
                </c:pt>
                <c:pt idx="2514">
                  <c:v>40543</c:v>
                </c:pt>
                <c:pt idx="2515">
                  <c:v>40544</c:v>
                </c:pt>
                <c:pt idx="2516">
                  <c:v>40545</c:v>
                </c:pt>
                <c:pt idx="2517">
                  <c:v>40546</c:v>
                </c:pt>
                <c:pt idx="2518">
                  <c:v>40547</c:v>
                </c:pt>
                <c:pt idx="2519">
                  <c:v>40548</c:v>
                </c:pt>
                <c:pt idx="2520">
                  <c:v>40549</c:v>
                </c:pt>
                <c:pt idx="2521">
                  <c:v>40550</c:v>
                </c:pt>
                <c:pt idx="2522">
                  <c:v>40551</c:v>
                </c:pt>
                <c:pt idx="2523">
                  <c:v>40552</c:v>
                </c:pt>
                <c:pt idx="2524">
                  <c:v>40553</c:v>
                </c:pt>
                <c:pt idx="2525">
                  <c:v>40554</c:v>
                </c:pt>
                <c:pt idx="2526">
                  <c:v>40555</c:v>
                </c:pt>
                <c:pt idx="2527">
                  <c:v>40556</c:v>
                </c:pt>
                <c:pt idx="2528">
                  <c:v>40557</c:v>
                </c:pt>
                <c:pt idx="2529">
                  <c:v>40558</c:v>
                </c:pt>
                <c:pt idx="2530">
                  <c:v>40559</c:v>
                </c:pt>
                <c:pt idx="2531">
                  <c:v>40560</c:v>
                </c:pt>
                <c:pt idx="2532">
                  <c:v>40561</c:v>
                </c:pt>
                <c:pt idx="2533">
                  <c:v>40562</c:v>
                </c:pt>
                <c:pt idx="2534">
                  <c:v>40563</c:v>
                </c:pt>
                <c:pt idx="2535">
                  <c:v>40564</c:v>
                </c:pt>
                <c:pt idx="2536">
                  <c:v>40565</c:v>
                </c:pt>
                <c:pt idx="2537">
                  <c:v>40566</c:v>
                </c:pt>
                <c:pt idx="2538">
                  <c:v>40567</c:v>
                </c:pt>
                <c:pt idx="2539">
                  <c:v>40568</c:v>
                </c:pt>
                <c:pt idx="2540">
                  <c:v>40569</c:v>
                </c:pt>
                <c:pt idx="2541">
                  <c:v>40570</c:v>
                </c:pt>
                <c:pt idx="2542">
                  <c:v>40571</c:v>
                </c:pt>
                <c:pt idx="2543">
                  <c:v>40572</c:v>
                </c:pt>
                <c:pt idx="2544">
                  <c:v>40573</c:v>
                </c:pt>
                <c:pt idx="2545">
                  <c:v>40574</c:v>
                </c:pt>
                <c:pt idx="2546">
                  <c:v>40575</c:v>
                </c:pt>
                <c:pt idx="2547">
                  <c:v>40576</c:v>
                </c:pt>
                <c:pt idx="2548">
                  <c:v>40577</c:v>
                </c:pt>
                <c:pt idx="2549">
                  <c:v>40578</c:v>
                </c:pt>
                <c:pt idx="2550">
                  <c:v>40579</c:v>
                </c:pt>
                <c:pt idx="2551">
                  <c:v>40580</c:v>
                </c:pt>
                <c:pt idx="2552">
                  <c:v>40581</c:v>
                </c:pt>
                <c:pt idx="2553">
                  <c:v>40582</c:v>
                </c:pt>
                <c:pt idx="2554">
                  <c:v>40583</c:v>
                </c:pt>
                <c:pt idx="2555">
                  <c:v>40584</c:v>
                </c:pt>
                <c:pt idx="2556">
                  <c:v>40585</c:v>
                </c:pt>
                <c:pt idx="2557">
                  <c:v>40586</c:v>
                </c:pt>
                <c:pt idx="2558">
                  <c:v>40587</c:v>
                </c:pt>
                <c:pt idx="2559">
                  <c:v>40588</c:v>
                </c:pt>
                <c:pt idx="2560">
                  <c:v>40589</c:v>
                </c:pt>
                <c:pt idx="2561">
                  <c:v>40590</c:v>
                </c:pt>
                <c:pt idx="2562">
                  <c:v>40591</c:v>
                </c:pt>
                <c:pt idx="2563">
                  <c:v>40592</c:v>
                </c:pt>
                <c:pt idx="2564">
                  <c:v>40593</c:v>
                </c:pt>
                <c:pt idx="2565">
                  <c:v>40594</c:v>
                </c:pt>
                <c:pt idx="2566">
                  <c:v>40595</c:v>
                </c:pt>
                <c:pt idx="2567">
                  <c:v>40596</c:v>
                </c:pt>
                <c:pt idx="2568">
                  <c:v>40597</c:v>
                </c:pt>
                <c:pt idx="2569">
                  <c:v>40598</c:v>
                </c:pt>
                <c:pt idx="2570">
                  <c:v>40599</c:v>
                </c:pt>
                <c:pt idx="2571">
                  <c:v>40600</c:v>
                </c:pt>
                <c:pt idx="2572">
                  <c:v>40601</c:v>
                </c:pt>
                <c:pt idx="2573">
                  <c:v>40602</c:v>
                </c:pt>
                <c:pt idx="2574">
                  <c:v>40603</c:v>
                </c:pt>
                <c:pt idx="2575">
                  <c:v>40604</c:v>
                </c:pt>
                <c:pt idx="2576">
                  <c:v>40605</c:v>
                </c:pt>
                <c:pt idx="2577">
                  <c:v>40606</c:v>
                </c:pt>
                <c:pt idx="2578">
                  <c:v>40607</c:v>
                </c:pt>
                <c:pt idx="2579">
                  <c:v>40608</c:v>
                </c:pt>
                <c:pt idx="2580">
                  <c:v>40609</c:v>
                </c:pt>
                <c:pt idx="2581">
                  <c:v>40610</c:v>
                </c:pt>
                <c:pt idx="2582">
                  <c:v>40611</c:v>
                </c:pt>
                <c:pt idx="2583">
                  <c:v>40612</c:v>
                </c:pt>
                <c:pt idx="2584">
                  <c:v>40613</c:v>
                </c:pt>
                <c:pt idx="2585">
                  <c:v>40614</c:v>
                </c:pt>
                <c:pt idx="2586">
                  <c:v>40615</c:v>
                </c:pt>
                <c:pt idx="2587">
                  <c:v>40616</c:v>
                </c:pt>
                <c:pt idx="2588">
                  <c:v>40617</c:v>
                </c:pt>
                <c:pt idx="2589">
                  <c:v>40618</c:v>
                </c:pt>
                <c:pt idx="2590">
                  <c:v>40619</c:v>
                </c:pt>
                <c:pt idx="2591">
                  <c:v>40620</c:v>
                </c:pt>
                <c:pt idx="2592">
                  <c:v>40621</c:v>
                </c:pt>
                <c:pt idx="2593">
                  <c:v>40622</c:v>
                </c:pt>
                <c:pt idx="2594">
                  <c:v>40623</c:v>
                </c:pt>
                <c:pt idx="2595">
                  <c:v>40624</c:v>
                </c:pt>
                <c:pt idx="2596">
                  <c:v>40625</c:v>
                </c:pt>
                <c:pt idx="2597">
                  <c:v>40626</c:v>
                </c:pt>
                <c:pt idx="2598">
                  <c:v>40627</c:v>
                </c:pt>
                <c:pt idx="2599">
                  <c:v>40628</c:v>
                </c:pt>
                <c:pt idx="2600">
                  <c:v>40629</c:v>
                </c:pt>
                <c:pt idx="2601">
                  <c:v>40630</c:v>
                </c:pt>
                <c:pt idx="2602">
                  <c:v>40631</c:v>
                </c:pt>
                <c:pt idx="2603">
                  <c:v>40632</c:v>
                </c:pt>
                <c:pt idx="2604">
                  <c:v>40633</c:v>
                </c:pt>
                <c:pt idx="2605">
                  <c:v>40634</c:v>
                </c:pt>
                <c:pt idx="2606">
                  <c:v>40635</c:v>
                </c:pt>
                <c:pt idx="2607">
                  <c:v>40636</c:v>
                </c:pt>
                <c:pt idx="2608">
                  <c:v>40637</c:v>
                </c:pt>
                <c:pt idx="2609">
                  <c:v>40638</c:v>
                </c:pt>
                <c:pt idx="2610">
                  <c:v>40639</c:v>
                </c:pt>
                <c:pt idx="2611">
                  <c:v>40640</c:v>
                </c:pt>
                <c:pt idx="2612">
                  <c:v>40641</c:v>
                </c:pt>
                <c:pt idx="2613">
                  <c:v>40642</c:v>
                </c:pt>
                <c:pt idx="2614">
                  <c:v>40643</c:v>
                </c:pt>
              </c:numCache>
            </c:numRef>
          </c:cat>
          <c:val>
            <c:numRef>
              <c:f>'[1]Answer 3 Model'!$B$4:$B$2618</c:f>
              <c:numCache>
                <c:formatCode>General</c:formatCode>
                <c:ptCount val="2615"/>
                <c:pt idx="0">
                  <c:v>31.38</c:v>
                </c:pt>
                <c:pt idx="1">
                  <c:v>31.76</c:v>
                </c:pt>
                <c:pt idx="2">
                  <c:v>32.229999999999997</c:v>
                </c:pt>
                <c:pt idx="3">
                  <c:v>31.14</c:v>
                </c:pt>
                <c:pt idx="4">
                  <c:v>31.38</c:v>
                </c:pt>
                <c:pt idx="5">
                  <c:v>32.51</c:v>
                </c:pt>
                <c:pt idx="6">
                  <c:v>32.79</c:v>
                </c:pt>
                <c:pt idx="7">
                  <c:v>32.79</c:v>
                </c:pt>
                <c:pt idx="8">
                  <c:v>31.89</c:v>
                </c:pt>
                <c:pt idx="9">
                  <c:v>31.34</c:v>
                </c:pt>
                <c:pt idx="10">
                  <c:v>31.49</c:v>
                </c:pt>
                <c:pt idx="11">
                  <c:v>31.65</c:v>
                </c:pt>
                <c:pt idx="12">
                  <c:v>31.11</c:v>
                </c:pt>
                <c:pt idx="13">
                  <c:v>30.6</c:v>
                </c:pt>
                <c:pt idx="14">
                  <c:v>30.87</c:v>
                </c:pt>
                <c:pt idx="15">
                  <c:v>29.66</c:v>
                </c:pt>
                <c:pt idx="16">
                  <c:v>29.66</c:v>
                </c:pt>
                <c:pt idx="17">
                  <c:v>29.23</c:v>
                </c:pt>
                <c:pt idx="18">
                  <c:v>29.99</c:v>
                </c:pt>
                <c:pt idx="19">
                  <c:v>30</c:v>
                </c:pt>
                <c:pt idx="20">
                  <c:v>30.27</c:v>
                </c:pt>
                <c:pt idx="21">
                  <c:v>31.64</c:v>
                </c:pt>
                <c:pt idx="22">
                  <c:v>31.17</c:v>
                </c:pt>
                <c:pt idx="23">
                  <c:v>31.11</c:v>
                </c:pt>
                <c:pt idx="24">
                  <c:v>31.14</c:v>
                </c:pt>
                <c:pt idx="25">
                  <c:v>30.46</c:v>
                </c:pt>
                <c:pt idx="26">
                  <c:v>30.19</c:v>
                </c:pt>
                <c:pt idx="27">
                  <c:v>29.15</c:v>
                </c:pt>
                <c:pt idx="28">
                  <c:v>29.9</c:v>
                </c:pt>
                <c:pt idx="29">
                  <c:v>30.34</c:v>
                </c:pt>
                <c:pt idx="30">
                  <c:v>29.42</c:v>
                </c:pt>
                <c:pt idx="31">
                  <c:v>29.42</c:v>
                </c:pt>
                <c:pt idx="32">
                  <c:v>29.87</c:v>
                </c:pt>
                <c:pt idx="33">
                  <c:v>30.53</c:v>
                </c:pt>
                <c:pt idx="34">
                  <c:v>29.74</c:v>
                </c:pt>
                <c:pt idx="35">
                  <c:v>30.63</c:v>
                </c:pt>
                <c:pt idx="36">
                  <c:v>31.12</c:v>
                </c:pt>
                <c:pt idx="37">
                  <c:v>31.49</c:v>
                </c:pt>
                <c:pt idx="38">
                  <c:v>31.66</c:v>
                </c:pt>
                <c:pt idx="39">
                  <c:v>29.86</c:v>
                </c:pt>
                <c:pt idx="40">
                  <c:v>28.48</c:v>
                </c:pt>
                <c:pt idx="41">
                  <c:v>29.15</c:v>
                </c:pt>
                <c:pt idx="42">
                  <c:v>28.43</c:v>
                </c:pt>
                <c:pt idx="43">
                  <c:v>28.8</c:v>
                </c:pt>
                <c:pt idx="44">
                  <c:v>27.53</c:v>
                </c:pt>
                <c:pt idx="45">
                  <c:v>28.46</c:v>
                </c:pt>
                <c:pt idx="46">
                  <c:v>28.17</c:v>
                </c:pt>
                <c:pt idx="47">
                  <c:v>28.1</c:v>
                </c:pt>
                <c:pt idx="48">
                  <c:v>28.13</c:v>
                </c:pt>
                <c:pt idx="49">
                  <c:v>26.36</c:v>
                </c:pt>
                <c:pt idx="50">
                  <c:v>26.81</c:v>
                </c:pt>
                <c:pt idx="51">
                  <c:v>26.38</c:v>
                </c:pt>
                <c:pt idx="52">
                  <c:v>26.96</c:v>
                </c:pt>
                <c:pt idx="53">
                  <c:v>25.6</c:v>
                </c:pt>
                <c:pt idx="54">
                  <c:v>25.12</c:v>
                </c:pt>
                <c:pt idx="55">
                  <c:v>25.36</c:v>
                </c:pt>
                <c:pt idx="56">
                  <c:v>26.2</c:v>
                </c:pt>
                <c:pt idx="57">
                  <c:v>25.82</c:v>
                </c:pt>
                <c:pt idx="58">
                  <c:v>27.48</c:v>
                </c:pt>
                <c:pt idx="59">
                  <c:v>26.41</c:v>
                </c:pt>
                <c:pt idx="60">
                  <c:v>27.22</c:v>
                </c:pt>
                <c:pt idx="61">
                  <c:v>27.94</c:v>
                </c:pt>
                <c:pt idx="62">
                  <c:v>27.39</c:v>
                </c:pt>
                <c:pt idx="63">
                  <c:v>26.99</c:v>
                </c:pt>
                <c:pt idx="64">
                  <c:v>27.53</c:v>
                </c:pt>
                <c:pt idx="65">
                  <c:v>27.82</c:v>
                </c:pt>
                <c:pt idx="66">
                  <c:v>27.26</c:v>
                </c:pt>
                <c:pt idx="67">
                  <c:v>27.29</c:v>
                </c:pt>
                <c:pt idx="68">
                  <c:v>27.07</c:v>
                </c:pt>
                <c:pt idx="69">
                  <c:v>25.94</c:v>
                </c:pt>
                <c:pt idx="70">
                  <c:v>25.93</c:v>
                </c:pt>
                <c:pt idx="71">
                  <c:v>26.44</c:v>
                </c:pt>
                <c:pt idx="72">
                  <c:v>27.18</c:v>
                </c:pt>
                <c:pt idx="73">
                  <c:v>26.28</c:v>
                </c:pt>
                <c:pt idx="74">
                  <c:v>26.04</c:v>
                </c:pt>
                <c:pt idx="75">
                  <c:v>25.19</c:v>
                </c:pt>
                <c:pt idx="76">
                  <c:v>24.71</c:v>
                </c:pt>
                <c:pt idx="77">
                  <c:v>25</c:v>
                </c:pt>
                <c:pt idx="78">
                  <c:v>25.68</c:v>
                </c:pt>
                <c:pt idx="79">
                  <c:v>25.76</c:v>
                </c:pt>
                <c:pt idx="80">
                  <c:v>26.38</c:v>
                </c:pt>
                <c:pt idx="81">
                  <c:v>25.97</c:v>
                </c:pt>
                <c:pt idx="82">
                  <c:v>26.9</c:v>
                </c:pt>
                <c:pt idx="83">
                  <c:v>26.68</c:v>
                </c:pt>
                <c:pt idx="84">
                  <c:v>26.32</c:v>
                </c:pt>
                <c:pt idx="85">
                  <c:v>26.54</c:v>
                </c:pt>
                <c:pt idx="86">
                  <c:v>27.06</c:v>
                </c:pt>
                <c:pt idx="87">
                  <c:v>26.73</c:v>
                </c:pt>
                <c:pt idx="88">
                  <c:v>26.6</c:v>
                </c:pt>
                <c:pt idx="89">
                  <c:v>26.85</c:v>
                </c:pt>
                <c:pt idx="90">
                  <c:v>26.6</c:v>
                </c:pt>
                <c:pt idx="91">
                  <c:v>26.95</c:v>
                </c:pt>
                <c:pt idx="92">
                  <c:v>27.29</c:v>
                </c:pt>
                <c:pt idx="93">
                  <c:v>28.27</c:v>
                </c:pt>
                <c:pt idx="94">
                  <c:v>27.51</c:v>
                </c:pt>
                <c:pt idx="95">
                  <c:v>28.03</c:v>
                </c:pt>
                <c:pt idx="96">
                  <c:v>27.71</c:v>
                </c:pt>
                <c:pt idx="97">
                  <c:v>27.31</c:v>
                </c:pt>
                <c:pt idx="98">
                  <c:v>26.98</c:v>
                </c:pt>
                <c:pt idx="99">
                  <c:v>27.13</c:v>
                </c:pt>
                <c:pt idx="100">
                  <c:v>26.66</c:v>
                </c:pt>
                <c:pt idx="101">
                  <c:v>27.19</c:v>
                </c:pt>
                <c:pt idx="102">
                  <c:v>26.61</c:v>
                </c:pt>
                <c:pt idx="103">
                  <c:v>27.11</c:v>
                </c:pt>
                <c:pt idx="104">
                  <c:v>26.48</c:v>
                </c:pt>
                <c:pt idx="105">
                  <c:v>26.47</c:v>
                </c:pt>
                <c:pt idx="106">
                  <c:v>26.7</c:v>
                </c:pt>
                <c:pt idx="107">
                  <c:v>26.32</c:v>
                </c:pt>
                <c:pt idx="108">
                  <c:v>26.26</c:v>
                </c:pt>
                <c:pt idx="109">
                  <c:v>26.09</c:v>
                </c:pt>
                <c:pt idx="110">
                  <c:v>26.56</c:v>
                </c:pt>
                <c:pt idx="111">
                  <c:v>26.47</c:v>
                </c:pt>
                <c:pt idx="112">
                  <c:v>26.46</c:v>
                </c:pt>
                <c:pt idx="113">
                  <c:v>26.26</c:v>
                </c:pt>
                <c:pt idx="114">
                  <c:v>25.38</c:v>
                </c:pt>
                <c:pt idx="115">
                  <c:v>25.03</c:v>
                </c:pt>
                <c:pt idx="116">
                  <c:v>25.45</c:v>
                </c:pt>
                <c:pt idx="117">
                  <c:v>25.19</c:v>
                </c:pt>
                <c:pt idx="118">
                  <c:v>24.77</c:v>
                </c:pt>
                <c:pt idx="119">
                  <c:v>24.46</c:v>
                </c:pt>
                <c:pt idx="120">
                  <c:v>24.37</c:v>
                </c:pt>
                <c:pt idx="121">
                  <c:v>24.83</c:v>
                </c:pt>
                <c:pt idx="122">
                  <c:v>24.81</c:v>
                </c:pt>
                <c:pt idx="123">
                  <c:v>25.07</c:v>
                </c:pt>
                <c:pt idx="124">
                  <c:v>25.22</c:v>
                </c:pt>
                <c:pt idx="125">
                  <c:v>25.56</c:v>
                </c:pt>
                <c:pt idx="126">
                  <c:v>25.58</c:v>
                </c:pt>
                <c:pt idx="127">
                  <c:v>26</c:v>
                </c:pt>
                <c:pt idx="128">
                  <c:v>25.34</c:v>
                </c:pt>
                <c:pt idx="129">
                  <c:v>25.5</c:v>
                </c:pt>
                <c:pt idx="130">
                  <c:v>25.5</c:v>
                </c:pt>
                <c:pt idx="131">
                  <c:v>26.62</c:v>
                </c:pt>
                <c:pt idx="132">
                  <c:v>26.61</c:v>
                </c:pt>
                <c:pt idx="133">
                  <c:v>26.58</c:v>
                </c:pt>
                <c:pt idx="134">
                  <c:v>27.23</c:v>
                </c:pt>
                <c:pt idx="135">
                  <c:v>27.91</c:v>
                </c:pt>
                <c:pt idx="136">
                  <c:v>27.94</c:v>
                </c:pt>
                <c:pt idx="137">
                  <c:v>27.78</c:v>
                </c:pt>
                <c:pt idx="138">
                  <c:v>27.18</c:v>
                </c:pt>
                <c:pt idx="139">
                  <c:v>26.65</c:v>
                </c:pt>
                <c:pt idx="140">
                  <c:v>25.85</c:v>
                </c:pt>
                <c:pt idx="141">
                  <c:v>27.48</c:v>
                </c:pt>
                <c:pt idx="142">
                  <c:v>27.72</c:v>
                </c:pt>
                <c:pt idx="143">
                  <c:v>27.79</c:v>
                </c:pt>
                <c:pt idx="144">
                  <c:v>27.97</c:v>
                </c:pt>
                <c:pt idx="145">
                  <c:v>28.53</c:v>
                </c:pt>
                <c:pt idx="146">
                  <c:v>28.46</c:v>
                </c:pt>
                <c:pt idx="147">
                  <c:v>28.02</c:v>
                </c:pt>
                <c:pt idx="148">
                  <c:v>27.55</c:v>
                </c:pt>
                <c:pt idx="149">
                  <c:v>27.55</c:v>
                </c:pt>
                <c:pt idx="150">
                  <c:v>27.76</c:v>
                </c:pt>
                <c:pt idx="151">
                  <c:v>27.16</c:v>
                </c:pt>
                <c:pt idx="152">
                  <c:v>27.34</c:v>
                </c:pt>
                <c:pt idx="153">
                  <c:v>28.21</c:v>
                </c:pt>
                <c:pt idx="154">
                  <c:v>28.14</c:v>
                </c:pt>
                <c:pt idx="155">
                  <c:v>27.88</c:v>
                </c:pt>
                <c:pt idx="156">
                  <c:v>27.47</c:v>
                </c:pt>
                <c:pt idx="157">
                  <c:v>27.62</c:v>
                </c:pt>
                <c:pt idx="158">
                  <c:v>26.96</c:v>
                </c:pt>
                <c:pt idx="159">
                  <c:v>27.69</c:v>
                </c:pt>
                <c:pt idx="160">
                  <c:v>27.3</c:v>
                </c:pt>
                <c:pt idx="161">
                  <c:v>26.77</c:v>
                </c:pt>
                <c:pt idx="162">
                  <c:v>26.64</c:v>
                </c:pt>
                <c:pt idx="163">
                  <c:v>27</c:v>
                </c:pt>
                <c:pt idx="164">
                  <c:v>26.44</c:v>
                </c:pt>
                <c:pt idx="165">
                  <c:v>26.21</c:v>
                </c:pt>
                <c:pt idx="166">
                  <c:v>26.26</c:v>
                </c:pt>
                <c:pt idx="167">
                  <c:v>25.96</c:v>
                </c:pt>
                <c:pt idx="168">
                  <c:v>25.92</c:v>
                </c:pt>
                <c:pt idx="169">
                  <c:v>26.61</c:v>
                </c:pt>
                <c:pt idx="170">
                  <c:v>26.76</c:v>
                </c:pt>
                <c:pt idx="171">
                  <c:v>26.55</c:v>
                </c:pt>
                <c:pt idx="172">
                  <c:v>25.98</c:v>
                </c:pt>
                <c:pt idx="173">
                  <c:v>27.52</c:v>
                </c:pt>
                <c:pt idx="174">
                  <c:v>28.07</c:v>
                </c:pt>
                <c:pt idx="175">
                  <c:v>28.92</c:v>
                </c:pt>
                <c:pt idx="176">
                  <c:v>28.69</c:v>
                </c:pt>
                <c:pt idx="177">
                  <c:v>29.08</c:v>
                </c:pt>
                <c:pt idx="178">
                  <c:v>28.03</c:v>
                </c:pt>
                <c:pt idx="179">
                  <c:v>28.55</c:v>
                </c:pt>
                <c:pt idx="180">
                  <c:v>29.87</c:v>
                </c:pt>
                <c:pt idx="181">
                  <c:v>29.99</c:v>
                </c:pt>
                <c:pt idx="182">
                  <c:v>29.3</c:v>
                </c:pt>
                <c:pt idx="183">
                  <c:v>29.85</c:v>
                </c:pt>
                <c:pt idx="184">
                  <c:v>29.45</c:v>
                </c:pt>
                <c:pt idx="185">
                  <c:v>29.78</c:v>
                </c:pt>
                <c:pt idx="186">
                  <c:v>29.26</c:v>
                </c:pt>
                <c:pt idx="187">
                  <c:v>28.97</c:v>
                </c:pt>
                <c:pt idx="188">
                  <c:v>28.59</c:v>
                </c:pt>
                <c:pt idx="189">
                  <c:v>29.21</c:v>
                </c:pt>
                <c:pt idx="190">
                  <c:v>29.75</c:v>
                </c:pt>
                <c:pt idx="191">
                  <c:v>29.89</c:v>
                </c:pt>
                <c:pt idx="192">
                  <c:v>29.02</c:v>
                </c:pt>
                <c:pt idx="193">
                  <c:v>28.13</c:v>
                </c:pt>
                <c:pt idx="194">
                  <c:v>27.95</c:v>
                </c:pt>
                <c:pt idx="195">
                  <c:v>27.64</c:v>
                </c:pt>
                <c:pt idx="196">
                  <c:v>27.51</c:v>
                </c:pt>
                <c:pt idx="197">
                  <c:v>27.58</c:v>
                </c:pt>
                <c:pt idx="198">
                  <c:v>27.8</c:v>
                </c:pt>
                <c:pt idx="199">
                  <c:v>26.38</c:v>
                </c:pt>
                <c:pt idx="200">
                  <c:v>24.71</c:v>
                </c:pt>
                <c:pt idx="201">
                  <c:v>24.98</c:v>
                </c:pt>
                <c:pt idx="202">
                  <c:v>24.78</c:v>
                </c:pt>
                <c:pt idx="203">
                  <c:v>24.98</c:v>
                </c:pt>
                <c:pt idx="204">
                  <c:v>25.26</c:v>
                </c:pt>
                <c:pt idx="205">
                  <c:v>24.27</c:v>
                </c:pt>
                <c:pt idx="206">
                  <c:v>24.28</c:v>
                </c:pt>
                <c:pt idx="207">
                  <c:v>24.94</c:v>
                </c:pt>
                <c:pt idx="208">
                  <c:v>24.6</c:v>
                </c:pt>
                <c:pt idx="209">
                  <c:v>24.54</c:v>
                </c:pt>
                <c:pt idx="210">
                  <c:v>24.4</c:v>
                </c:pt>
                <c:pt idx="211">
                  <c:v>24.24</c:v>
                </c:pt>
                <c:pt idx="212">
                  <c:v>24.2</c:v>
                </c:pt>
                <c:pt idx="213">
                  <c:v>24.49</c:v>
                </c:pt>
                <c:pt idx="214">
                  <c:v>24.17</c:v>
                </c:pt>
                <c:pt idx="215">
                  <c:v>23.83</c:v>
                </c:pt>
                <c:pt idx="216">
                  <c:v>23.85</c:v>
                </c:pt>
                <c:pt idx="217">
                  <c:v>24.85</c:v>
                </c:pt>
                <c:pt idx="218">
                  <c:v>24.93</c:v>
                </c:pt>
                <c:pt idx="219">
                  <c:v>25.42</c:v>
                </c:pt>
                <c:pt idx="220">
                  <c:v>24.91</c:v>
                </c:pt>
                <c:pt idx="221">
                  <c:v>24.84</c:v>
                </c:pt>
                <c:pt idx="222">
                  <c:v>25.01</c:v>
                </c:pt>
                <c:pt idx="223">
                  <c:v>24.86</c:v>
                </c:pt>
                <c:pt idx="224">
                  <c:v>24.36</c:v>
                </c:pt>
                <c:pt idx="225">
                  <c:v>23.96</c:v>
                </c:pt>
                <c:pt idx="226">
                  <c:v>24.12</c:v>
                </c:pt>
                <c:pt idx="227">
                  <c:v>23.82</c:v>
                </c:pt>
                <c:pt idx="228">
                  <c:v>24.26</c:v>
                </c:pt>
                <c:pt idx="229">
                  <c:v>24.14</c:v>
                </c:pt>
                <c:pt idx="230">
                  <c:v>24.45</c:v>
                </c:pt>
                <c:pt idx="231">
                  <c:v>24.34</c:v>
                </c:pt>
                <c:pt idx="232">
                  <c:v>23.86</c:v>
                </c:pt>
                <c:pt idx="233">
                  <c:v>24.01</c:v>
                </c:pt>
                <c:pt idx="234">
                  <c:v>24.21</c:v>
                </c:pt>
                <c:pt idx="235">
                  <c:v>24.36</c:v>
                </c:pt>
                <c:pt idx="236">
                  <c:v>24.64</c:v>
                </c:pt>
                <c:pt idx="237">
                  <c:v>24.82</c:v>
                </c:pt>
                <c:pt idx="238">
                  <c:v>25.44</c:v>
                </c:pt>
                <c:pt idx="239">
                  <c:v>24.98</c:v>
                </c:pt>
                <c:pt idx="240">
                  <c:v>25.09</c:v>
                </c:pt>
                <c:pt idx="241">
                  <c:v>25.33</c:v>
                </c:pt>
                <c:pt idx="242">
                  <c:v>25.04</c:v>
                </c:pt>
                <c:pt idx="243">
                  <c:v>24.91</c:v>
                </c:pt>
                <c:pt idx="244">
                  <c:v>24.92</c:v>
                </c:pt>
                <c:pt idx="245">
                  <c:v>25.29</c:v>
                </c:pt>
                <c:pt idx="246">
                  <c:v>25.16</c:v>
                </c:pt>
                <c:pt idx="247">
                  <c:v>24.96</c:v>
                </c:pt>
                <c:pt idx="248">
                  <c:v>25.42</c:v>
                </c:pt>
                <c:pt idx="249">
                  <c:v>25.59</c:v>
                </c:pt>
                <c:pt idx="250">
                  <c:v>25.48</c:v>
                </c:pt>
                <c:pt idx="251">
                  <c:v>25.43</c:v>
                </c:pt>
                <c:pt idx="252">
                  <c:v>25.48</c:v>
                </c:pt>
                <c:pt idx="253">
                  <c:v>24.48</c:v>
                </c:pt>
                <c:pt idx="254">
                  <c:v>24.69</c:v>
                </c:pt>
                <c:pt idx="255">
                  <c:v>24.26</c:v>
                </c:pt>
                <c:pt idx="256">
                  <c:v>24.37</c:v>
                </c:pt>
                <c:pt idx="257">
                  <c:v>24.23</c:v>
                </c:pt>
                <c:pt idx="258">
                  <c:v>23.8</c:v>
                </c:pt>
                <c:pt idx="259">
                  <c:v>23.65</c:v>
                </c:pt>
                <c:pt idx="260">
                  <c:v>23.41</c:v>
                </c:pt>
                <c:pt idx="261">
                  <c:v>22.81</c:v>
                </c:pt>
                <c:pt idx="262">
                  <c:v>23.3</c:v>
                </c:pt>
                <c:pt idx="263">
                  <c:v>23.34</c:v>
                </c:pt>
                <c:pt idx="264">
                  <c:v>22.78</c:v>
                </c:pt>
                <c:pt idx="265">
                  <c:v>23.11</c:v>
                </c:pt>
                <c:pt idx="266">
                  <c:v>23.15</c:v>
                </c:pt>
                <c:pt idx="267">
                  <c:v>23.28</c:v>
                </c:pt>
                <c:pt idx="268">
                  <c:v>24.01</c:v>
                </c:pt>
                <c:pt idx="269">
                  <c:v>23.7</c:v>
                </c:pt>
                <c:pt idx="270">
                  <c:v>22.96</c:v>
                </c:pt>
                <c:pt idx="271">
                  <c:v>23.09</c:v>
                </c:pt>
                <c:pt idx="272">
                  <c:v>22.12</c:v>
                </c:pt>
                <c:pt idx="273">
                  <c:v>22.51</c:v>
                </c:pt>
                <c:pt idx="274">
                  <c:v>22.85</c:v>
                </c:pt>
                <c:pt idx="275">
                  <c:v>22.67</c:v>
                </c:pt>
                <c:pt idx="276">
                  <c:v>23.12</c:v>
                </c:pt>
                <c:pt idx="277">
                  <c:v>23.58</c:v>
                </c:pt>
                <c:pt idx="278">
                  <c:v>23.74</c:v>
                </c:pt>
                <c:pt idx="279">
                  <c:v>23.8</c:v>
                </c:pt>
                <c:pt idx="280">
                  <c:v>23.41</c:v>
                </c:pt>
                <c:pt idx="281">
                  <c:v>23.76</c:v>
                </c:pt>
                <c:pt idx="282">
                  <c:v>23.41</c:v>
                </c:pt>
                <c:pt idx="283">
                  <c:v>23.6</c:v>
                </c:pt>
                <c:pt idx="284">
                  <c:v>24.12</c:v>
                </c:pt>
                <c:pt idx="285">
                  <c:v>24.05</c:v>
                </c:pt>
                <c:pt idx="286">
                  <c:v>24.24</c:v>
                </c:pt>
                <c:pt idx="287">
                  <c:v>24.26</c:v>
                </c:pt>
                <c:pt idx="288">
                  <c:v>25.01</c:v>
                </c:pt>
                <c:pt idx="289">
                  <c:v>25.24</c:v>
                </c:pt>
                <c:pt idx="290">
                  <c:v>24.86</c:v>
                </c:pt>
                <c:pt idx="291">
                  <c:v>25.03</c:v>
                </c:pt>
                <c:pt idx="292">
                  <c:v>24.85</c:v>
                </c:pt>
                <c:pt idx="293">
                  <c:v>24.62</c:v>
                </c:pt>
                <c:pt idx="294">
                  <c:v>24.75</c:v>
                </c:pt>
                <c:pt idx="295">
                  <c:v>24.87</c:v>
                </c:pt>
                <c:pt idx="296">
                  <c:v>24.88</c:v>
                </c:pt>
                <c:pt idx="297">
                  <c:v>24.81</c:v>
                </c:pt>
                <c:pt idx="298">
                  <c:v>25.01</c:v>
                </c:pt>
                <c:pt idx="299">
                  <c:v>24.94</c:v>
                </c:pt>
                <c:pt idx="300">
                  <c:v>25.17</c:v>
                </c:pt>
                <c:pt idx="301">
                  <c:v>25.02</c:v>
                </c:pt>
                <c:pt idx="302">
                  <c:v>24.77</c:v>
                </c:pt>
                <c:pt idx="303">
                  <c:v>24.32</c:v>
                </c:pt>
                <c:pt idx="304">
                  <c:v>24.37</c:v>
                </c:pt>
                <c:pt idx="305">
                  <c:v>24.59</c:v>
                </c:pt>
                <c:pt idx="306">
                  <c:v>24.14</c:v>
                </c:pt>
                <c:pt idx="307">
                  <c:v>24.01</c:v>
                </c:pt>
                <c:pt idx="308">
                  <c:v>23.51</c:v>
                </c:pt>
                <c:pt idx="309">
                  <c:v>23.85</c:v>
                </c:pt>
                <c:pt idx="310">
                  <c:v>24.12</c:v>
                </c:pt>
                <c:pt idx="311">
                  <c:v>24.46</c:v>
                </c:pt>
                <c:pt idx="312">
                  <c:v>23.94</c:v>
                </c:pt>
                <c:pt idx="313">
                  <c:v>23.6</c:v>
                </c:pt>
                <c:pt idx="314">
                  <c:v>22.54</c:v>
                </c:pt>
                <c:pt idx="315">
                  <c:v>23.03</c:v>
                </c:pt>
                <c:pt idx="316">
                  <c:v>21.8</c:v>
                </c:pt>
                <c:pt idx="317">
                  <c:v>21.96</c:v>
                </c:pt>
                <c:pt idx="318">
                  <c:v>21.62</c:v>
                </c:pt>
                <c:pt idx="319">
                  <c:v>22.33</c:v>
                </c:pt>
                <c:pt idx="320">
                  <c:v>22.28</c:v>
                </c:pt>
                <c:pt idx="321">
                  <c:v>21.89</c:v>
                </c:pt>
                <c:pt idx="322">
                  <c:v>21.13</c:v>
                </c:pt>
                <c:pt idx="323">
                  <c:v>20.45</c:v>
                </c:pt>
                <c:pt idx="324">
                  <c:v>20.2</c:v>
                </c:pt>
                <c:pt idx="325">
                  <c:v>20.399999999999999</c:v>
                </c:pt>
                <c:pt idx="326">
                  <c:v>20.65</c:v>
                </c:pt>
                <c:pt idx="327">
                  <c:v>20.28</c:v>
                </c:pt>
                <c:pt idx="328">
                  <c:v>19.47</c:v>
                </c:pt>
                <c:pt idx="329">
                  <c:v>20.059999999999999</c:v>
                </c:pt>
                <c:pt idx="330">
                  <c:v>21.09</c:v>
                </c:pt>
                <c:pt idx="331">
                  <c:v>20.95</c:v>
                </c:pt>
                <c:pt idx="332">
                  <c:v>20.11</c:v>
                </c:pt>
                <c:pt idx="333">
                  <c:v>20.059999999999999</c:v>
                </c:pt>
                <c:pt idx="334">
                  <c:v>19.7</c:v>
                </c:pt>
                <c:pt idx="335">
                  <c:v>20.57</c:v>
                </c:pt>
                <c:pt idx="336">
                  <c:v>20.25</c:v>
                </c:pt>
                <c:pt idx="337">
                  <c:v>19.670000000000002</c:v>
                </c:pt>
                <c:pt idx="338">
                  <c:v>20.7</c:v>
                </c:pt>
                <c:pt idx="339">
                  <c:v>21.34</c:v>
                </c:pt>
                <c:pt idx="340">
                  <c:v>21.58</c:v>
                </c:pt>
                <c:pt idx="341">
                  <c:v>22.4</c:v>
                </c:pt>
                <c:pt idx="342">
                  <c:v>22.33</c:v>
                </c:pt>
                <c:pt idx="343">
                  <c:v>22.06</c:v>
                </c:pt>
                <c:pt idx="344">
                  <c:v>22.41</c:v>
                </c:pt>
                <c:pt idx="345">
                  <c:v>22.56</c:v>
                </c:pt>
                <c:pt idx="346">
                  <c:v>23.41</c:v>
                </c:pt>
                <c:pt idx="347">
                  <c:v>22.65</c:v>
                </c:pt>
                <c:pt idx="348">
                  <c:v>22.85</c:v>
                </c:pt>
                <c:pt idx="349">
                  <c:v>22.64</c:v>
                </c:pt>
                <c:pt idx="350">
                  <c:v>22.32</c:v>
                </c:pt>
                <c:pt idx="351">
                  <c:v>22.15</c:v>
                </c:pt>
                <c:pt idx="352">
                  <c:v>21.41</c:v>
                </c:pt>
                <c:pt idx="353">
                  <c:v>21.48</c:v>
                </c:pt>
                <c:pt idx="354">
                  <c:v>21.69</c:v>
                </c:pt>
                <c:pt idx="355">
                  <c:v>20.9</c:v>
                </c:pt>
                <c:pt idx="356">
                  <c:v>21.35</c:v>
                </c:pt>
                <c:pt idx="357">
                  <c:v>21.41</c:v>
                </c:pt>
                <c:pt idx="358">
                  <c:v>20.75</c:v>
                </c:pt>
                <c:pt idx="359">
                  <c:v>21.21</c:v>
                </c:pt>
                <c:pt idx="360">
                  <c:v>21.09</c:v>
                </c:pt>
                <c:pt idx="361">
                  <c:v>20.82</c:v>
                </c:pt>
                <c:pt idx="362">
                  <c:v>21.51</c:v>
                </c:pt>
                <c:pt idx="363">
                  <c:v>21.3</c:v>
                </c:pt>
                <c:pt idx="364">
                  <c:v>20.18</c:v>
                </c:pt>
                <c:pt idx="365">
                  <c:v>19.989999999999998</c:v>
                </c:pt>
                <c:pt idx="366">
                  <c:v>20.25</c:v>
                </c:pt>
                <c:pt idx="367">
                  <c:v>19.670000000000002</c:v>
                </c:pt>
                <c:pt idx="368">
                  <c:v>19.12</c:v>
                </c:pt>
                <c:pt idx="369">
                  <c:v>19.05</c:v>
                </c:pt>
                <c:pt idx="370">
                  <c:v>19.47</c:v>
                </c:pt>
                <c:pt idx="371">
                  <c:v>19.7</c:v>
                </c:pt>
                <c:pt idx="372">
                  <c:v>19.350000000000001</c:v>
                </c:pt>
                <c:pt idx="373">
                  <c:v>19.34</c:v>
                </c:pt>
                <c:pt idx="374">
                  <c:v>19.829999999999998</c:v>
                </c:pt>
                <c:pt idx="375">
                  <c:v>20.48</c:v>
                </c:pt>
                <c:pt idx="376">
                  <c:v>20.59</c:v>
                </c:pt>
                <c:pt idx="377">
                  <c:v>19.920000000000002</c:v>
                </c:pt>
                <c:pt idx="378">
                  <c:v>19.55</c:v>
                </c:pt>
                <c:pt idx="379">
                  <c:v>19.97</c:v>
                </c:pt>
                <c:pt idx="380">
                  <c:v>19.309999999999999</c:v>
                </c:pt>
                <c:pt idx="381">
                  <c:v>19.22</c:v>
                </c:pt>
                <c:pt idx="382">
                  <c:v>19.260000000000002</c:v>
                </c:pt>
                <c:pt idx="383">
                  <c:v>18.82</c:v>
                </c:pt>
                <c:pt idx="384">
                  <c:v>18.07</c:v>
                </c:pt>
                <c:pt idx="385">
                  <c:v>17.38</c:v>
                </c:pt>
                <c:pt idx="386">
                  <c:v>15.61</c:v>
                </c:pt>
                <c:pt idx="387">
                  <c:v>15.18</c:v>
                </c:pt>
                <c:pt idx="388">
                  <c:v>16.100000000000001</c:v>
                </c:pt>
                <c:pt idx="389">
                  <c:v>16.940000000000001</c:v>
                </c:pt>
                <c:pt idx="390">
                  <c:v>17.100000000000001</c:v>
                </c:pt>
                <c:pt idx="391">
                  <c:v>17.07</c:v>
                </c:pt>
                <c:pt idx="392">
                  <c:v>17.14</c:v>
                </c:pt>
                <c:pt idx="393">
                  <c:v>18.02</c:v>
                </c:pt>
                <c:pt idx="394">
                  <c:v>17.88</c:v>
                </c:pt>
                <c:pt idx="395">
                  <c:v>17.260000000000002</c:v>
                </c:pt>
                <c:pt idx="396">
                  <c:v>17</c:v>
                </c:pt>
                <c:pt idx="397">
                  <c:v>17</c:v>
                </c:pt>
                <c:pt idx="398">
                  <c:v>16.760000000000002</c:v>
                </c:pt>
                <c:pt idx="399">
                  <c:v>17.350000000000001</c:v>
                </c:pt>
                <c:pt idx="400">
                  <c:v>17.559999999999999</c:v>
                </c:pt>
                <c:pt idx="401">
                  <c:v>17.489999999999998</c:v>
                </c:pt>
                <c:pt idx="402">
                  <c:v>17.350000000000001</c:v>
                </c:pt>
                <c:pt idx="403">
                  <c:v>18.329999999999998</c:v>
                </c:pt>
                <c:pt idx="404">
                  <c:v>18.28</c:v>
                </c:pt>
                <c:pt idx="405">
                  <c:v>18.690000000000001</c:v>
                </c:pt>
                <c:pt idx="406">
                  <c:v>19.46</c:v>
                </c:pt>
                <c:pt idx="407">
                  <c:v>18.03</c:v>
                </c:pt>
                <c:pt idx="408">
                  <c:v>18.309999999999999</c:v>
                </c:pt>
                <c:pt idx="409">
                  <c:v>17.84</c:v>
                </c:pt>
                <c:pt idx="410">
                  <c:v>17.13</c:v>
                </c:pt>
                <c:pt idx="411">
                  <c:v>17.36</c:v>
                </c:pt>
                <c:pt idx="412">
                  <c:v>17.3</c:v>
                </c:pt>
                <c:pt idx="413">
                  <c:v>16.809999999999999</c:v>
                </c:pt>
                <c:pt idx="414">
                  <c:v>16.809999999999999</c:v>
                </c:pt>
                <c:pt idx="415">
                  <c:v>16.12</c:v>
                </c:pt>
                <c:pt idx="416">
                  <c:v>15.05</c:v>
                </c:pt>
                <c:pt idx="417">
                  <c:v>15.83</c:v>
                </c:pt>
                <c:pt idx="418">
                  <c:v>15.29</c:v>
                </c:pt>
                <c:pt idx="419">
                  <c:v>15.63</c:v>
                </c:pt>
                <c:pt idx="420">
                  <c:v>15.99</c:v>
                </c:pt>
                <c:pt idx="421">
                  <c:v>16.21</c:v>
                </c:pt>
                <c:pt idx="422">
                  <c:v>16.84</c:v>
                </c:pt>
                <c:pt idx="423">
                  <c:v>16.190000000000001</c:v>
                </c:pt>
                <c:pt idx="424">
                  <c:v>15.99</c:v>
                </c:pt>
                <c:pt idx="425">
                  <c:v>16.010000000000002</c:v>
                </c:pt>
                <c:pt idx="426">
                  <c:v>15.83</c:v>
                </c:pt>
                <c:pt idx="427">
                  <c:v>15.75</c:v>
                </c:pt>
                <c:pt idx="428">
                  <c:v>15.23</c:v>
                </c:pt>
                <c:pt idx="429">
                  <c:v>15.11</c:v>
                </c:pt>
                <c:pt idx="430">
                  <c:v>14.79</c:v>
                </c:pt>
                <c:pt idx="431">
                  <c:v>14.74</c:v>
                </c:pt>
                <c:pt idx="432">
                  <c:v>14.72</c:v>
                </c:pt>
                <c:pt idx="433">
                  <c:v>14.27</c:v>
                </c:pt>
                <c:pt idx="434">
                  <c:v>13.13</c:v>
                </c:pt>
                <c:pt idx="435">
                  <c:v>13.09</c:v>
                </c:pt>
                <c:pt idx="436">
                  <c:v>13.56</c:v>
                </c:pt>
                <c:pt idx="437">
                  <c:v>13.15</c:v>
                </c:pt>
                <c:pt idx="438">
                  <c:v>14.2</c:v>
                </c:pt>
                <c:pt idx="439">
                  <c:v>14.08</c:v>
                </c:pt>
                <c:pt idx="440">
                  <c:v>13.7</c:v>
                </c:pt>
                <c:pt idx="441">
                  <c:v>13.52</c:v>
                </c:pt>
                <c:pt idx="442">
                  <c:v>13.44</c:v>
                </c:pt>
                <c:pt idx="443">
                  <c:v>14.02</c:v>
                </c:pt>
                <c:pt idx="444">
                  <c:v>14.82</c:v>
                </c:pt>
                <c:pt idx="445">
                  <c:v>14.78</c:v>
                </c:pt>
                <c:pt idx="446">
                  <c:v>15.68</c:v>
                </c:pt>
                <c:pt idx="447">
                  <c:v>15.34</c:v>
                </c:pt>
                <c:pt idx="448">
                  <c:v>16.170000000000002</c:v>
                </c:pt>
                <c:pt idx="449">
                  <c:v>16.66</c:v>
                </c:pt>
                <c:pt idx="450">
                  <c:v>16.989999999999998</c:v>
                </c:pt>
                <c:pt idx="451">
                  <c:v>17.850000000000001</c:v>
                </c:pt>
                <c:pt idx="452">
                  <c:v>17.059999999999999</c:v>
                </c:pt>
                <c:pt idx="453">
                  <c:v>16.93</c:v>
                </c:pt>
                <c:pt idx="454">
                  <c:v>16.48</c:v>
                </c:pt>
                <c:pt idx="455">
                  <c:v>17.04</c:v>
                </c:pt>
                <c:pt idx="456">
                  <c:v>16.66</c:v>
                </c:pt>
                <c:pt idx="457">
                  <c:v>17.13</c:v>
                </c:pt>
                <c:pt idx="458">
                  <c:v>16.93</c:v>
                </c:pt>
                <c:pt idx="459">
                  <c:v>17.98</c:v>
                </c:pt>
                <c:pt idx="460">
                  <c:v>18.39</c:v>
                </c:pt>
                <c:pt idx="461">
                  <c:v>18.29</c:v>
                </c:pt>
                <c:pt idx="462">
                  <c:v>18.350000000000001</c:v>
                </c:pt>
                <c:pt idx="463">
                  <c:v>17.670000000000002</c:v>
                </c:pt>
                <c:pt idx="464">
                  <c:v>17.96</c:v>
                </c:pt>
                <c:pt idx="465">
                  <c:v>17.29</c:v>
                </c:pt>
                <c:pt idx="466">
                  <c:v>16.5</c:v>
                </c:pt>
                <c:pt idx="467">
                  <c:v>16.05</c:v>
                </c:pt>
                <c:pt idx="468">
                  <c:v>16.100000000000001</c:v>
                </c:pt>
                <c:pt idx="469">
                  <c:v>16.62</c:v>
                </c:pt>
                <c:pt idx="470">
                  <c:v>16.920000000000002</c:v>
                </c:pt>
                <c:pt idx="471">
                  <c:v>16.82</c:v>
                </c:pt>
                <c:pt idx="472">
                  <c:v>17.29</c:v>
                </c:pt>
                <c:pt idx="473">
                  <c:v>18.13</c:v>
                </c:pt>
                <c:pt idx="474">
                  <c:v>18.18</c:v>
                </c:pt>
                <c:pt idx="475">
                  <c:v>18.739999999999998</c:v>
                </c:pt>
                <c:pt idx="476">
                  <c:v>18.12</c:v>
                </c:pt>
                <c:pt idx="477">
                  <c:v>18.96</c:v>
                </c:pt>
                <c:pt idx="478">
                  <c:v>18.809999999999999</c:v>
                </c:pt>
                <c:pt idx="479">
                  <c:v>18.71</c:v>
                </c:pt>
                <c:pt idx="480">
                  <c:v>17.77</c:v>
                </c:pt>
                <c:pt idx="481">
                  <c:v>17.46</c:v>
                </c:pt>
                <c:pt idx="482">
                  <c:v>17.32</c:v>
                </c:pt>
                <c:pt idx="483">
                  <c:v>17.440000000000001</c:v>
                </c:pt>
                <c:pt idx="484">
                  <c:v>16.95</c:v>
                </c:pt>
                <c:pt idx="485">
                  <c:v>16.96</c:v>
                </c:pt>
                <c:pt idx="486">
                  <c:v>16.850000000000001</c:v>
                </c:pt>
                <c:pt idx="487">
                  <c:v>16.87</c:v>
                </c:pt>
                <c:pt idx="488">
                  <c:v>16.989999999999998</c:v>
                </c:pt>
                <c:pt idx="489">
                  <c:v>17.899999999999999</c:v>
                </c:pt>
                <c:pt idx="490">
                  <c:v>18.18</c:v>
                </c:pt>
                <c:pt idx="491">
                  <c:v>17.98</c:v>
                </c:pt>
                <c:pt idx="492">
                  <c:v>18.27</c:v>
                </c:pt>
                <c:pt idx="493">
                  <c:v>18.62</c:v>
                </c:pt>
                <c:pt idx="494">
                  <c:v>18.48</c:v>
                </c:pt>
                <c:pt idx="495">
                  <c:v>18.350000000000001</c:v>
                </c:pt>
                <c:pt idx="496">
                  <c:v>18.510000000000002</c:v>
                </c:pt>
                <c:pt idx="497">
                  <c:v>18</c:v>
                </c:pt>
                <c:pt idx="498">
                  <c:v>18</c:v>
                </c:pt>
                <c:pt idx="499">
                  <c:v>17.89</c:v>
                </c:pt>
                <c:pt idx="500">
                  <c:v>19.079999999999998</c:v>
                </c:pt>
                <c:pt idx="501">
                  <c:v>19.059999999999999</c:v>
                </c:pt>
                <c:pt idx="502">
                  <c:v>20.58</c:v>
                </c:pt>
                <c:pt idx="503">
                  <c:v>19.98</c:v>
                </c:pt>
                <c:pt idx="504">
                  <c:v>19.16</c:v>
                </c:pt>
                <c:pt idx="505">
                  <c:v>19.36</c:v>
                </c:pt>
                <c:pt idx="506">
                  <c:v>19.18</c:v>
                </c:pt>
                <c:pt idx="507">
                  <c:v>19.149999999999999</c:v>
                </c:pt>
                <c:pt idx="508">
                  <c:v>19.72</c:v>
                </c:pt>
                <c:pt idx="509">
                  <c:v>19</c:v>
                </c:pt>
                <c:pt idx="510">
                  <c:v>18.54</c:v>
                </c:pt>
                <c:pt idx="511">
                  <c:v>18.16</c:v>
                </c:pt>
                <c:pt idx="512">
                  <c:v>17.78</c:v>
                </c:pt>
                <c:pt idx="513">
                  <c:v>17.93</c:v>
                </c:pt>
                <c:pt idx="514">
                  <c:v>17</c:v>
                </c:pt>
                <c:pt idx="515">
                  <c:v>16.34</c:v>
                </c:pt>
                <c:pt idx="516">
                  <c:v>16.55</c:v>
                </c:pt>
                <c:pt idx="517">
                  <c:v>16.190000000000001</c:v>
                </c:pt>
                <c:pt idx="518">
                  <c:v>16.190000000000001</c:v>
                </c:pt>
                <c:pt idx="519">
                  <c:v>15.88</c:v>
                </c:pt>
                <c:pt idx="520">
                  <c:v>16.27</c:v>
                </c:pt>
                <c:pt idx="521">
                  <c:v>16.829999999999998</c:v>
                </c:pt>
                <c:pt idx="522">
                  <c:v>17.059999999999999</c:v>
                </c:pt>
                <c:pt idx="523">
                  <c:v>16.88</c:v>
                </c:pt>
                <c:pt idx="524">
                  <c:v>16.59</c:v>
                </c:pt>
                <c:pt idx="525">
                  <c:v>16.77</c:v>
                </c:pt>
                <c:pt idx="526">
                  <c:v>16.309999999999999</c:v>
                </c:pt>
                <c:pt idx="527">
                  <c:v>15.79</c:v>
                </c:pt>
                <c:pt idx="528">
                  <c:v>15.36</c:v>
                </c:pt>
                <c:pt idx="529">
                  <c:v>14.95</c:v>
                </c:pt>
                <c:pt idx="530">
                  <c:v>15.55</c:v>
                </c:pt>
                <c:pt idx="531">
                  <c:v>15.77</c:v>
                </c:pt>
                <c:pt idx="532">
                  <c:v>15.33</c:v>
                </c:pt>
                <c:pt idx="533">
                  <c:v>14.18</c:v>
                </c:pt>
                <c:pt idx="534">
                  <c:v>13.8</c:v>
                </c:pt>
                <c:pt idx="535">
                  <c:v>13.82</c:v>
                </c:pt>
                <c:pt idx="536">
                  <c:v>14.22</c:v>
                </c:pt>
                <c:pt idx="537">
                  <c:v>13.76</c:v>
                </c:pt>
                <c:pt idx="538">
                  <c:v>14.03</c:v>
                </c:pt>
                <c:pt idx="539">
                  <c:v>13.85</c:v>
                </c:pt>
                <c:pt idx="540">
                  <c:v>13.82</c:v>
                </c:pt>
                <c:pt idx="541">
                  <c:v>13.62</c:v>
                </c:pt>
                <c:pt idx="542">
                  <c:v>13.88</c:v>
                </c:pt>
                <c:pt idx="543">
                  <c:v>13.6</c:v>
                </c:pt>
                <c:pt idx="544">
                  <c:v>13.64</c:v>
                </c:pt>
                <c:pt idx="545">
                  <c:v>12.88</c:v>
                </c:pt>
                <c:pt idx="546">
                  <c:v>12.88</c:v>
                </c:pt>
                <c:pt idx="547">
                  <c:v>12.95</c:v>
                </c:pt>
                <c:pt idx="548">
                  <c:v>13.65</c:v>
                </c:pt>
                <c:pt idx="549">
                  <c:v>13.88</c:v>
                </c:pt>
                <c:pt idx="550">
                  <c:v>14.48</c:v>
                </c:pt>
                <c:pt idx="551">
                  <c:v>14.3</c:v>
                </c:pt>
                <c:pt idx="552">
                  <c:v>14.53</c:v>
                </c:pt>
                <c:pt idx="553">
                  <c:v>14.5</c:v>
                </c:pt>
                <c:pt idx="554">
                  <c:v>14.41</c:v>
                </c:pt>
                <c:pt idx="555">
                  <c:v>13.94</c:v>
                </c:pt>
                <c:pt idx="556">
                  <c:v>14.08</c:v>
                </c:pt>
                <c:pt idx="557">
                  <c:v>14.27</c:v>
                </c:pt>
                <c:pt idx="558">
                  <c:v>13.88</c:v>
                </c:pt>
                <c:pt idx="559">
                  <c:v>13.48</c:v>
                </c:pt>
                <c:pt idx="560">
                  <c:v>13.36</c:v>
                </c:pt>
                <c:pt idx="561">
                  <c:v>14.24</c:v>
                </c:pt>
                <c:pt idx="562">
                  <c:v>14.75</c:v>
                </c:pt>
                <c:pt idx="563">
                  <c:v>14.44</c:v>
                </c:pt>
                <c:pt idx="564">
                  <c:v>14.58</c:v>
                </c:pt>
                <c:pt idx="565">
                  <c:v>14.59</c:v>
                </c:pt>
                <c:pt idx="566">
                  <c:v>14.52</c:v>
                </c:pt>
                <c:pt idx="567">
                  <c:v>14.22</c:v>
                </c:pt>
                <c:pt idx="568">
                  <c:v>14.23</c:v>
                </c:pt>
                <c:pt idx="569">
                  <c:v>14</c:v>
                </c:pt>
                <c:pt idx="570">
                  <c:v>14.33</c:v>
                </c:pt>
                <c:pt idx="571">
                  <c:v>14.37</c:v>
                </c:pt>
                <c:pt idx="572">
                  <c:v>13.72</c:v>
                </c:pt>
                <c:pt idx="573">
                  <c:v>13.93</c:v>
                </c:pt>
                <c:pt idx="574">
                  <c:v>13.54</c:v>
                </c:pt>
                <c:pt idx="575">
                  <c:v>13.51</c:v>
                </c:pt>
                <c:pt idx="576">
                  <c:v>14.74</c:v>
                </c:pt>
                <c:pt idx="577">
                  <c:v>15.23</c:v>
                </c:pt>
                <c:pt idx="578">
                  <c:v>14.96</c:v>
                </c:pt>
                <c:pt idx="579">
                  <c:v>15.59</c:v>
                </c:pt>
                <c:pt idx="580">
                  <c:v>15.59</c:v>
                </c:pt>
                <c:pt idx="581">
                  <c:v>15.79</c:v>
                </c:pt>
                <c:pt idx="582">
                  <c:v>15.75</c:v>
                </c:pt>
                <c:pt idx="583">
                  <c:v>16.23</c:v>
                </c:pt>
                <c:pt idx="584">
                  <c:v>15.91</c:v>
                </c:pt>
                <c:pt idx="585">
                  <c:v>16.059999999999999</c:v>
                </c:pt>
                <c:pt idx="586">
                  <c:v>15.6</c:v>
                </c:pt>
                <c:pt idx="587">
                  <c:v>15.56</c:v>
                </c:pt>
                <c:pt idx="588">
                  <c:v>16</c:v>
                </c:pt>
                <c:pt idx="589">
                  <c:v>16.66</c:v>
                </c:pt>
                <c:pt idx="590">
                  <c:v>16.59</c:v>
                </c:pt>
                <c:pt idx="591">
                  <c:v>16.670000000000002</c:v>
                </c:pt>
                <c:pt idx="592">
                  <c:v>16.739999999999998</c:v>
                </c:pt>
                <c:pt idx="593">
                  <c:v>16.87</c:v>
                </c:pt>
                <c:pt idx="594">
                  <c:v>16.46</c:v>
                </c:pt>
                <c:pt idx="595">
                  <c:v>16.48</c:v>
                </c:pt>
                <c:pt idx="596">
                  <c:v>16.27</c:v>
                </c:pt>
                <c:pt idx="597">
                  <c:v>16.36</c:v>
                </c:pt>
                <c:pt idx="598">
                  <c:v>17.010000000000002</c:v>
                </c:pt>
                <c:pt idx="599">
                  <c:v>17.21</c:v>
                </c:pt>
                <c:pt idx="600">
                  <c:v>17.12</c:v>
                </c:pt>
                <c:pt idx="601">
                  <c:v>17.04</c:v>
                </c:pt>
                <c:pt idx="602">
                  <c:v>17.21</c:v>
                </c:pt>
                <c:pt idx="603">
                  <c:v>17.440000000000001</c:v>
                </c:pt>
                <c:pt idx="604">
                  <c:v>17.46</c:v>
                </c:pt>
                <c:pt idx="605">
                  <c:v>17.7</c:v>
                </c:pt>
                <c:pt idx="606">
                  <c:v>17.940000000000001</c:v>
                </c:pt>
                <c:pt idx="607">
                  <c:v>17.86</c:v>
                </c:pt>
                <c:pt idx="608">
                  <c:v>17.440000000000001</c:v>
                </c:pt>
                <c:pt idx="609">
                  <c:v>17.399999999999999</c:v>
                </c:pt>
                <c:pt idx="610">
                  <c:v>17.46</c:v>
                </c:pt>
                <c:pt idx="611">
                  <c:v>17.59</c:v>
                </c:pt>
                <c:pt idx="612">
                  <c:v>17.12</c:v>
                </c:pt>
                <c:pt idx="613">
                  <c:v>17.48</c:v>
                </c:pt>
                <c:pt idx="614">
                  <c:v>17.28</c:v>
                </c:pt>
                <c:pt idx="615">
                  <c:v>17.350000000000001</c:v>
                </c:pt>
                <c:pt idx="616">
                  <c:v>17.32</c:v>
                </c:pt>
                <c:pt idx="617">
                  <c:v>17.649999999999999</c:v>
                </c:pt>
                <c:pt idx="618">
                  <c:v>17.600000000000001</c:v>
                </c:pt>
                <c:pt idx="619">
                  <c:v>17.850000000000001</c:v>
                </c:pt>
                <c:pt idx="620">
                  <c:v>17.440000000000001</c:v>
                </c:pt>
                <c:pt idx="621">
                  <c:v>17.600000000000001</c:v>
                </c:pt>
                <c:pt idx="622">
                  <c:v>17.2</c:v>
                </c:pt>
                <c:pt idx="623">
                  <c:v>17.28</c:v>
                </c:pt>
                <c:pt idx="624">
                  <c:v>17.600000000000001</c:v>
                </c:pt>
                <c:pt idx="625">
                  <c:v>17.989999999999998</c:v>
                </c:pt>
                <c:pt idx="626">
                  <c:v>17.739999999999998</c:v>
                </c:pt>
                <c:pt idx="627">
                  <c:v>17.82</c:v>
                </c:pt>
                <c:pt idx="628">
                  <c:v>17.91</c:v>
                </c:pt>
                <c:pt idx="629">
                  <c:v>17.670000000000002</c:v>
                </c:pt>
                <c:pt idx="630">
                  <c:v>17.14</c:v>
                </c:pt>
                <c:pt idx="631">
                  <c:v>17.43</c:v>
                </c:pt>
                <c:pt idx="632">
                  <c:v>17.27</c:v>
                </c:pt>
                <c:pt idx="633">
                  <c:v>17.02</c:v>
                </c:pt>
                <c:pt idx="634">
                  <c:v>16.55</c:v>
                </c:pt>
                <c:pt idx="635">
                  <c:v>16.100000000000001</c:v>
                </c:pt>
                <c:pt idx="636">
                  <c:v>16.59</c:v>
                </c:pt>
                <c:pt idx="637">
                  <c:v>15.87</c:v>
                </c:pt>
                <c:pt idx="638">
                  <c:v>16.309999999999999</c:v>
                </c:pt>
                <c:pt idx="639">
                  <c:v>16.45</c:v>
                </c:pt>
                <c:pt idx="640">
                  <c:v>15.99</c:v>
                </c:pt>
                <c:pt idx="641">
                  <c:v>16.149999999999999</c:v>
                </c:pt>
                <c:pt idx="642">
                  <c:v>16.43</c:v>
                </c:pt>
                <c:pt idx="643">
                  <c:v>16.170000000000002</c:v>
                </c:pt>
                <c:pt idx="644">
                  <c:v>16.21</c:v>
                </c:pt>
                <c:pt idx="645">
                  <c:v>16.03</c:v>
                </c:pt>
                <c:pt idx="646">
                  <c:v>16.059999999999999</c:v>
                </c:pt>
                <c:pt idx="647">
                  <c:v>16.36</c:v>
                </c:pt>
                <c:pt idx="648">
                  <c:v>15.94</c:v>
                </c:pt>
                <c:pt idx="649">
                  <c:v>16.09</c:v>
                </c:pt>
                <c:pt idx="650">
                  <c:v>16.04</c:v>
                </c:pt>
                <c:pt idx="651">
                  <c:v>16.059999999999999</c:v>
                </c:pt>
                <c:pt idx="652">
                  <c:v>16.14</c:v>
                </c:pt>
                <c:pt idx="653">
                  <c:v>16.190000000000001</c:v>
                </c:pt>
                <c:pt idx="654">
                  <c:v>15.85</c:v>
                </c:pt>
                <c:pt idx="655">
                  <c:v>15.84</c:v>
                </c:pt>
                <c:pt idx="656">
                  <c:v>15.94</c:v>
                </c:pt>
                <c:pt idx="657">
                  <c:v>16.14</c:v>
                </c:pt>
                <c:pt idx="658">
                  <c:v>16.23</c:v>
                </c:pt>
                <c:pt idx="659">
                  <c:v>16.29</c:v>
                </c:pt>
                <c:pt idx="660">
                  <c:v>16.309999999999999</c:v>
                </c:pt>
                <c:pt idx="661">
                  <c:v>15.88</c:v>
                </c:pt>
                <c:pt idx="662">
                  <c:v>15.7</c:v>
                </c:pt>
                <c:pt idx="663">
                  <c:v>15.85</c:v>
                </c:pt>
                <c:pt idx="664">
                  <c:v>15.57</c:v>
                </c:pt>
                <c:pt idx="665">
                  <c:v>15.64</c:v>
                </c:pt>
                <c:pt idx="666">
                  <c:v>15.41</c:v>
                </c:pt>
                <c:pt idx="667">
                  <c:v>15.43</c:v>
                </c:pt>
                <c:pt idx="668">
                  <c:v>15.75</c:v>
                </c:pt>
                <c:pt idx="669">
                  <c:v>15.86</c:v>
                </c:pt>
                <c:pt idx="670">
                  <c:v>15.78</c:v>
                </c:pt>
                <c:pt idx="671">
                  <c:v>15.87</c:v>
                </c:pt>
                <c:pt idx="672">
                  <c:v>15.73</c:v>
                </c:pt>
                <c:pt idx="673">
                  <c:v>15.99</c:v>
                </c:pt>
                <c:pt idx="674">
                  <c:v>15.98</c:v>
                </c:pt>
                <c:pt idx="675">
                  <c:v>16.079999999999998</c:v>
                </c:pt>
                <c:pt idx="676">
                  <c:v>15.82</c:v>
                </c:pt>
                <c:pt idx="677">
                  <c:v>16.059999999999999</c:v>
                </c:pt>
                <c:pt idx="678">
                  <c:v>16.12</c:v>
                </c:pt>
                <c:pt idx="679">
                  <c:v>16.489999999999998</c:v>
                </c:pt>
                <c:pt idx="680">
                  <c:v>16.37</c:v>
                </c:pt>
                <c:pt idx="681">
                  <c:v>16.059999999999999</c:v>
                </c:pt>
                <c:pt idx="682">
                  <c:v>15.45</c:v>
                </c:pt>
                <c:pt idx="683">
                  <c:v>15.03</c:v>
                </c:pt>
                <c:pt idx="684">
                  <c:v>15.12</c:v>
                </c:pt>
                <c:pt idx="685">
                  <c:v>14.97</c:v>
                </c:pt>
                <c:pt idx="686">
                  <c:v>15.08</c:v>
                </c:pt>
                <c:pt idx="687">
                  <c:v>15.27</c:v>
                </c:pt>
                <c:pt idx="688">
                  <c:v>15.51</c:v>
                </c:pt>
                <c:pt idx="689">
                  <c:v>15.44</c:v>
                </c:pt>
                <c:pt idx="690">
                  <c:v>15.51</c:v>
                </c:pt>
                <c:pt idx="691">
                  <c:v>15.62</c:v>
                </c:pt>
                <c:pt idx="692">
                  <c:v>15.72</c:v>
                </c:pt>
                <c:pt idx="693">
                  <c:v>15.46</c:v>
                </c:pt>
                <c:pt idx="694">
                  <c:v>15.38</c:v>
                </c:pt>
                <c:pt idx="695">
                  <c:v>15.32</c:v>
                </c:pt>
                <c:pt idx="696">
                  <c:v>15.14</c:v>
                </c:pt>
                <c:pt idx="697">
                  <c:v>14.93</c:v>
                </c:pt>
                <c:pt idx="698">
                  <c:v>15.09</c:v>
                </c:pt>
                <c:pt idx="699">
                  <c:v>15.33</c:v>
                </c:pt>
                <c:pt idx="700">
                  <c:v>15.35</c:v>
                </c:pt>
                <c:pt idx="701">
                  <c:v>15.63</c:v>
                </c:pt>
                <c:pt idx="702">
                  <c:v>15.35</c:v>
                </c:pt>
                <c:pt idx="703">
                  <c:v>15.42</c:v>
                </c:pt>
                <c:pt idx="704">
                  <c:v>15.59</c:v>
                </c:pt>
                <c:pt idx="705">
                  <c:v>16.010000000000002</c:v>
                </c:pt>
                <c:pt idx="706">
                  <c:v>16.38</c:v>
                </c:pt>
                <c:pt idx="707">
                  <c:v>16.46</c:v>
                </c:pt>
                <c:pt idx="708">
                  <c:v>16.53</c:v>
                </c:pt>
                <c:pt idx="709">
                  <c:v>16.38</c:v>
                </c:pt>
                <c:pt idx="710">
                  <c:v>16.73</c:v>
                </c:pt>
                <c:pt idx="711">
                  <c:v>16.8</c:v>
                </c:pt>
                <c:pt idx="712">
                  <c:v>16.66</c:v>
                </c:pt>
                <c:pt idx="713">
                  <c:v>16.47</c:v>
                </c:pt>
                <c:pt idx="714">
                  <c:v>16.149999999999999</c:v>
                </c:pt>
                <c:pt idx="715">
                  <c:v>16.02</c:v>
                </c:pt>
                <c:pt idx="716">
                  <c:v>16.399999999999999</c:v>
                </c:pt>
                <c:pt idx="717">
                  <c:v>16.43</c:v>
                </c:pt>
                <c:pt idx="718">
                  <c:v>16.43</c:v>
                </c:pt>
                <c:pt idx="719">
                  <c:v>16.260000000000002</c:v>
                </c:pt>
                <c:pt idx="720">
                  <c:v>16.47</c:v>
                </c:pt>
                <c:pt idx="721">
                  <c:v>16.32</c:v>
                </c:pt>
                <c:pt idx="722">
                  <c:v>16.13</c:v>
                </c:pt>
                <c:pt idx="723">
                  <c:v>16.059999999999999</c:v>
                </c:pt>
                <c:pt idx="724">
                  <c:v>16</c:v>
                </c:pt>
                <c:pt idx="725">
                  <c:v>16.07</c:v>
                </c:pt>
                <c:pt idx="726">
                  <c:v>16.09</c:v>
                </c:pt>
                <c:pt idx="727">
                  <c:v>16.37</c:v>
                </c:pt>
                <c:pt idx="728">
                  <c:v>16.32</c:v>
                </c:pt>
                <c:pt idx="729">
                  <c:v>16.239999999999998</c:v>
                </c:pt>
                <c:pt idx="730">
                  <c:v>16.190000000000001</c:v>
                </c:pt>
                <c:pt idx="731">
                  <c:v>16.170000000000002</c:v>
                </c:pt>
                <c:pt idx="732">
                  <c:v>16.149999999999999</c:v>
                </c:pt>
                <c:pt idx="733">
                  <c:v>16.760000000000002</c:v>
                </c:pt>
                <c:pt idx="734">
                  <c:v>17.02</c:v>
                </c:pt>
                <c:pt idx="735">
                  <c:v>16.87</c:v>
                </c:pt>
                <c:pt idx="736">
                  <c:v>16.73</c:v>
                </c:pt>
                <c:pt idx="737">
                  <c:v>17.170000000000002</c:v>
                </c:pt>
                <c:pt idx="738">
                  <c:v>17.3</c:v>
                </c:pt>
                <c:pt idx="739">
                  <c:v>17.14</c:v>
                </c:pt>
                <c:pt idx="740">
                  <c:v>17.350000000000001</c:v>
                </c:pt>
                <c:pt idx="741">
                  <c:v>17.29</c:v>
                </c:pt>
                <c:pt idx="742">
                  <c:v>17.489999999999998</c:v>
                </c:pt>
                <c:pt idx="743">
                  <c:v>17.66</c:v>
                </c:pt>
                <c:pt idx="744">
                  <c:v>17.61</c:v>
                </c:pt>
                <c:pt idx="745">
                  <c:v>17.760000000000002</c:v>
                </c:pt>
                <c:pt idx="746">
                  <c:v>17.670000000000002</c:v>
                </c:pt>
                <c:pt idx="747">
                  <c:v>17.53</c:v>
                </c:pt>
                <c:pt idx="748">
                  <c:v>17.59</c:v>
                </c:pt>
                <c:pt idx="749">
                  <c:v>18.07</c:v>
                </c:pt>
                <c:pt idx="750">
                  <c:v>18.18</c:v>
                </c:pt>
                <c:pt idx="751">
                  <c:v>18.190000000000001</c:v>
                </c:pt>
                <c:pt idx="752">
                  <c:v>18.239999999999998</c:v>
                </c:pt>
                <c:pt idx="753">
                  <c:v>18.87</c:v>
                </c:pt>
                <c:pt idx="754">
                  <c:v>18.920000000000002</c:v>
                </c:pt>
                <c:pt idx="755">
                  <c:v>19.13</c:v>
                </c:pt>
                <c:pt idx="756">
                  <c:v>19.48</c:v>
                </c:pt>
                <c:pt idx="757">
                  <c:v>18.5</c:v>
                </c:pt>
                <c:pt idx="758">
                  <c:v>18.940000000000001</c:v>
                </c:pt>
                <c:pt idx="759">
                  <c:v>18.670000000000002</c:v>
                </c:pt>
                <c:pt idx="760">
                  <c:v>18.829999999999998</c:v>
                </c:pt>
                <c:pt idx="761">
                  <c:v>18.88</c:v>
                </c:pt>
                <c:pt idx="762">
                  <c:v>18.690000000000001</c:v>
                </c:pt>
                <c:pt idx="763">
                  <c:v>19.059999999999999</c:v>
                </c:pt>
                <c:pt idx="764">
                  <c:v>18.7</c:v>
                </c:pt>
                <c:pt idx="765">
                  <c:v>18.579999999999998</c:v>
                </c:pt>
                <c:pt idx="766">
                  <c:v>18.649999999999999</c:v>
                </c:pt>
                <c:pt idx="767">
                  <c:v>18.84</c:v>
                </c:pt>
                <c:pt idx="768">
                  <c:v>18.32</c:v>
                </c:pt>
                <c:pt idx="769">
                  <c:v>18.04</c:v>
                </c:pt>
                <c:pt idx="770">
                  <c:v>18.14</c:v>
                </c:pt>
                <c:pt idx="771">
                  <c:v>18</c:v>
                </c:pt>
                <c:pt idx="772">
                  <c:v>18.68</c:v>
                </c:pt>
                <c:pt idx="773">
                  <c:v>18.41</c:v>
                </c:pt>
                <c:pt idx="774">
                  <c:v>18.04</c:v>
                </c:pt>
                <c:pt idx="775">
                  <c:v>18.13</c:v>
                </c:pt>
                <c:pt idx="776">
                  <c:v>18.37</c:v>
                </c:pt>
                <c:pt idx="777">
                  <c:v>18.11</c:v>
                </c:pt>
                <c:pt idx="778">
                  <c:v>18.309999999999999</c:v>
                </c:pt>
                <c:pt idx="779">
                  <c:v>18.329999999999998</c:v>
                </c:pt>
                <c:pt idx="780">
                  <c:v>18.100000000000001</c:v>
                </c:pt>
                <c:pt idx="781">
                  <c:v>17.68</c:v>
                </c:pt>
                <c:pt idx="782">
                  <c:v>17.559999999999999</c:v>
                </c:pt>
                <c:pt idx="783">
                  <c:v>17.260000000000002</c:v>
                </c:pt>
                <c:pt idx="784">
                  <c:v>17.079999999999998</c:v>
                </c:pt>
                <c:pt idx="785">
                  <c:v>16.86</c:v>
                </c:pt>
                <c:pt idx="786">
                  <c:v>16.940000000000001</c:v>
                </c:pt>
                <c:pt idx="787">
                  <c:v>17.03</c:v>
                </c:pt>
                <c:pt idx="788">
                  <c:v>17.05</c:v>
                </c:pt>
                <c:pt idx="789">
                  <c:v>17.03</c:v>
                </c:pt>
                <c:pt idx="790">
                  <c:v>16.95</c:v>
                </c:pt>
                <c:pt idx="791">
                  <c:v>17.12</c:v>
                </c:pt>
                <c:pt idx="792">
                  <c:v>17.989999999999998</c:v>
                </c:pt>
                <c:pt idx="793">
                  <c:v>17.82</c:v>
                </c:pt>
                <c:pt idx="794">
                  <c:v>17.78</c:v>
                </c:pt>
                <c:pt idx="795">
                  <c:v>17.66</c:v>
                </c:pt>
                <c:pt idx="796">
                  <c:v>17.75</c:v>
                </c:pt>
                <c:pt idx="797">
                  <c:v>17.75</c:v>
                </c:pt>
                <c:pt idx="798">
                  <c:v>17.18</c:v>
                </c:pt>
                <c:pt idx="799">
                  <c:v>16.98</c:v>
                </c:pt>
                <c:pt idx="800">
                  <c:v>17.2</c:v>
                </c:pt>
                <c:pt idx="801">
                  <c:v>17.07</c:v>
                </c:pt>
                <c:pt idx="802">
                  <c:v>17.13</c:v>
                </c:pt>
                <c:pt idx="803">
                  <c:v>17.32</c:v>
                </c:pt>
                <c:pt idx="804">
                  <c:v>17.440000000000001</c:v>
                </c:pt>
                <c:pt idx="805">
                  <c:v>17.38</c:v>
                </c:pt>
                <c:pt idx="806">
                  <c:v>17.010000000000002</c:v>
                </c:pt>
                <c:pt idx="807">
                  <c:v>16.93</c:v>
                </c:pt>
                <c:pt idx="808">
                  <c:v>16.739999999999998</c:v>
                </c:pt>
                <c:pt idx="809">
                  <c:v>16.989999999999998</c:v>
                </c:pt>
                <c:pt idx="810">
                  <c:v>16.89</c:v>
                </c:pt>
                <c:pt idx="811">
                  <c:v>17.100000000000001</c:v>
                </c:pt>
                <c:pt idx="812">
                  <c:v>17.2</c:v>
                </c:pt>
                <c:pt idx="813">
                  <c:v>17.32</c:v>
                </c:pt>
                <c:pt idx="814">
                  <c:v>17.46</c:v>
                </c:pt>
                <c:pt idx="815">
                  <c:v>17.559999999999999</c:v>
                </c:pt>
                <c:pt idx="816">
                  <c:v>17.89</c:v>
                </c:pt>
                <c:pt idx="817">
                  <c:v>17.899999999999999</c:v>
                </c:pt>
                <c:pt idx="818">
                  <c:v>17.57</c:v>
                </c:pt>
                <c:pt idx="819">
                  <c:v>17.48</c:v>
                </c:pt>
                <c:pt idx="820">
                  <c:v>17.489999999999998</c:v>
                </c:pt>
                <c:pt idx="821">
                  <c:v>17.34</c:v>
                </c:pt>
                <c:pt idx="822">
                  <c:v>17.27</c:v>
                </c:pt>
                <c:pt idx="823">
                  <c:v>17.41</c:v>
                </c:pt>
                <c:pt idx="824">
                  <c:v>17.28</c:v>
                </c:pt>
                <c:pt idx="825">
                  <c:v>17.45</c:v>
                </c:pt>
                <c:pt idx="826">
                  <c:v>17.41</c:v>
                </c:pt>
                <c:pt idx="827">
                  <c:v>17.7</c:v>
                </c:pt>
                <c:pt idx="828">
                  <c:v>18.149999999999999</c:v>
                </c:pt>
                <c:pt idx="829">
                  <c:v>18.170000000000002</c:v>
                </c:pt>
                <c:pt idx="830">
                  <c:v>18.23</c:v>
                </c:pt>
                <c:pt idx="831">
                  <c:v>18.22</c:v>
                </c:pt>
                <c:pt idx="832">
                  <c:v>18.02</c:v>
                </c:pt>
                <c:pt idx="833">
                  <c:v>18.13</c:v>
                </c:pt>
                <c:pt idx="834">
                  <c:v>17.8</c:v>
                </c:pt>
                <c:pt idx="835">
                  <c:v>18.03</c:v>
                </c:pt>
                <c:pt idx="836">
                  <c:v>18.16</c:v>
                </c:pt>
                <c:pt idx="837">
                  <c:v>18.190000000000001</c:v>
                </c:pt>
                <c:pt idx="838">
                  <c:v>18.079999999999998</c:v>
                </c:pt>
                <c:pt idx="839">
                  <c:v>17.68</c:v>
                </c:pt>
                <c:pt idx="840">
                  <c:v>17.52</c:v>
                </c:pt>
                <c:pt idx="841">
                  <c:v>17.5</c:v>
                </c:pt>
                <c:pt idx="842">
                  <c:v>17.510000000000002</c:v>
                </c:pt>
                <c:pt idx="843">
                  <c:v>17.64</c:v>
                </c:pt>
                <c:pt idx="844">
                  <c:v>17.510000000000002</c:v>
                </c:pt>
                <c:pt idx="845">
                  <c:v>17.37</c:v>
                </c:pt>
                <c:pt idx="846">
                  <c:v>17.579999999999998</c:v>
                </c:pt>
                <c:pt idx="847">
                  <c:v>17.45</c:v>
                </c:pt>
                <c:pt idx="848">
                  <c:v>17.38</c:v>
                </c:pt>
                <c:pt idx="849">
                  <c:v>17.39</c:v>
                </c:pt>
                <c:pt idx="850">
                  <c:v>17.29</c:v>
                </c:pt>
                <c:pt idx="851">
                  <c:v>17.190000000000001</c:v>
                </c:pt>
                <c:pt idx="852">
                  <c:v>16.8</c:v>
                </c:pt>
                <c:pt idx="853">
                  <c:v>17.05</c:v>
                </c:pt>
                <c:pt idx="854">
                  <c:v>16.940000000000001</c:v>
                </c:pt>
                <c:pt idx="855">
                  <c:v>16.97</c:v>
                </c:pt>
                <c:pt idx="856">
                  <c:v>17.059999999999999</c:v>
                </c:pt>
                <c:pt idx="857">
                  <c:v>16.95</c:v>
                </c:pt>
                <c:pt idx="858">
                  <c:v>17.100000000000001</c:v>
                </c:pt>
                <c:pt idx="859">
                  <c:v>17.350000000000001</c:v>
                </c:pt>
                <c:pt idx="860">
                  <c:v>17.399999999999999</c:v>
                </c:pt>
                <c:pt idx="861">
                  <c:v>17.600000000000001</c:v>
                </c:pt>
                <c:pt idx="862">
                  <c:v>17.73</c:v>
                </c:pt>
                <c:pt idx="863">
                  <c:v>17.55</c:v>
                </c:pt>
                <c:pt idx="864">
                  <c:v>17.489999999999998</c:v>
                </c:pt>
                <c:pt idx="865">
                  <c:v>17.47</c:v>
                </c:pt>
                <c:pt idx="866">
                  <c:v>17.54</c:v>
                </c:pt>
                <c:pt idx="867">
                  <c:v>17.579999999999998</c:v>
                </c:pt>
                <c:pt idx="868">
                  <c:v>17.440000000000001</c:v>
                </c:pt>
                <c:pt idx="869">
                  <c:v>17.2</c:v>
                </c:pt>
                <c:pt idx="870">
                  <c:v>17.329999999999998</c:v>
                </c:pt>
                <c:pt idx="871">
                  <c:v>17</c:v>
                </c:pt>
                <c:pt idx="872">
                  <c:v>17.010000000000002</c:v>
                </c:pt>
                <c:pt idx="873">
                  <c:v>17.260000000000002</c:v>
                </c:pt>
                <c:pt idx="874">
                  <c:v>17.34</c:v>
                </c:pt>
                <c:pt idx="875">
                  <c:v>17.329999999999998</c:v>
                </c:pt>
                <c:pt idx="876">
                  <c:v>17.25</c:v>
                </c:pt>
                <c:pt idx="877">
                  <c:v>17.23</c:v>
                </c:pt>
                <c:pt idx="878">
                  <c:v>17.25</c:v>
                </c:pt>
                <c:pt idx="879">
                  <c:v>17.27</c:v>
                </c:pt>
                <c:pt idx="880">
                  <c:v>16.989999999999998</c:v>
                </c:pt>
                <c:pt idx="881">
                  <c:v>17.079999999999998</c:v>
                </c:pt>
                <c:pt idx="882">
                  <c:v>17.14</c:v>
                </c:pt>
                <c:pt idx="883">
                  <c:v>16.95</c:v>
                </c:pt>
                <c:pt idx="884">
                  <c:v>17.05</c:v>
                </c:pt>
                <c:pt idx="885">
                  <c:v>16.66</c:v>
                </c:pt>
                <c:pt idx="886">
                  <c:v>16.73</c:v>
                </c:pt>
                <c:pt idx="887">
                  <c:v>16.77</c:v>
                </c:pt>
                <c:pt idx="888">
                  <c:v>16.850000000000001</c:v>
                </c:pt>
                <c:pt idx="889">
                  <c:v>16.8</c:v>
                </c:pt>
                <c:pt idx="890">
                  <c:v>17.079999999999998</c:v>
                </c:pt>
                <c:pt idx="891">
                  <c:v>17.54</c:v>
                </c:pt>
                <c:pt idx="892">
                  <c:v>17.920000000000002</c:v>
                </c:pt>
                <c:pt idx="893">
                  <c:v>18.350000000000001</c:v>
                </c:pt>
                <c:pt idx="894">
                  <c:v>18.39</c:v>
                </c:pt>
                <c:pt idx="895">
                  <c:v>18.39</c:v>
                </c:pt>
                <c:pt idx="896">
                  <c:v>18.350000000000001</c:v>
                </c:pt>
                <c:pt idx="897">
                  <c:v>18.46</c:v>
                </c:pt>
                <c:pt idx="898">
                  <c:v>18.510000000000002</c:v>
                </c:pt>
                <c:pt idx="899">
                  <c:v>18.53</c:v>
                </c:pt>
                <c:pt idx="900">
                  <c:v>18.309999999999999</c:v>
                </c:pt>
                <c:pt idx="901">
                  <c:v>18</c:v>
                </c:pt>
                <c:pt idx="902">
                  <c:v>18</c:v>
                </c:pt>
                <c:pt idx="903">
                  <c:v>18.28</c:v>
                </c:pt>
                <c:pt idx="904">
                  <c:v>18.309999999999999</c:v>
                </c:pt>
                <c:pt idx="905">
                  <c:v>18.28</c:v>
                </c:pt>
                <c:pt idx="906">
                  <c:v>18.149999999999999</c:v>
                </c:pt>
                <c:pt idx="907">
                  <c:v>18.489999999999998</c:v>
                </c:pt>
                <c:pt idx="908">
                  <c:v>18.37</c:v>
                </c:pt>
                <c:pt idx="909">
                  <c:v>18.52</c:v>
                </c:pt>
                <c:pt idx="910">
                  <c:v>18.5</c:v>
                </c:pt>
                <c:pt idx="911">
                  <c:v>18.52</c:v>
                </c:pt>
                <c:pt idx="912">
                  <c:v>18.55</c:v>
                </c:pt>
                <c:pt idx="913">
                  <c:v>18.53</c:v>
                </c:pt>
                <c:pt idx="914">
                  <c:v>18.600000000000001</c:v>
                </c:pt>
                <c:pt idx="915">
                  <c:v>18.64</c:v>
                </c:pt>
                <c:pt idx="916">
                  <c:v>18.71</c:v>
                </c:pt>
                <c:pt idx="917">
                  <c:v>18.68</c:v>
                </c:pt>
                <c:pt idx="918">
                  <c:v>18.68</c:v>
                </c:pt>
                <c:pt idx="919">
                  <c:v>18.82</c:v>
                </c:pt>
                <c:pt idx="920">
                  <c:v>18.96</c:v>
                </c:pt>
                <c:pt idx="921">
                  <c:v>18.97</c:v>
                </c:pt>
                <c:pt idx="922">
                  <c:v>19.329999999999998</c:v>
                </c:pt>
                <c:pt idx="923">
                  <c:v>19.23</c:v>
                </c:pt>
                <c:pt idx="924">
                  <c:v>19.05</c:v>
                </c:pt>
                <c:pt idx="925">
                  <c:v>19.239999999999998</c:v>
                </c:pt>
                <c:pt idx="926">
                  <c:v>19.440000000000001</c:v>
                </c:pt>
                <c:pt idx="927">
                  <c:v>19.28</c:v>
                </c:pt>
                <c:pt idx="928">
                  <c:v>18.87</c:v>
                </c:pt>
                <c:pt idx="929">
                  <c:v>19.23</c:v>
                </c:pt>
                <c:pt idx="930">
                  <c:v>19.18</c:v>
                </c:pt>
                <c:pt idx="931">
                  <c:v>19.149999999999999</c:v>
                </c:pt>
                <c:pt idx="932">
                  <c:v>19.12</c:v>
                </c:pt>
                <c:pt idx="933">
                  <c:v>19.09</c:v>
                </c:pt>
                <c:pt idx="934">
                  <c:v>18.86</c:v>
                </c:pt>
                <c:pt idx="935">
                  <c:v>18.86</c:v>
                </c:pt>
                <c:pt idx="936">
                  <c:v>18.809999999999999</c:v>
                </c:pt>
                <c:pt idx="937">
                  <c:v>18.7</c:v>
                </c:pt>
                <c:pt idx="938">
                  <c:v>18.84</c:v>
                </c:pt>
                <c:pt idx="939">
                  <c:v>18.79</c:v>
                </c:pt>
                <c:pt idx="940">
                  <c:v>19.059999999999999</c:v>
                </c:pt>
                <c:pt idx="941">
                  <c:v>19.48</c:v>
                </c:pt>
                <c:pt idx="942">
                  <c:v>19.7</c:v>
                </c:pt>
                <c:pt idx="943">
                  <c:v>19.89</c:v>
                </c:pt>
                <c:pt idx="944">
                  <c:v>19.78</c:v>
                </c:pt>
                <c:pt idx="945">
                  <c:v>19.66</c:v>
                </c:pt>
                <c:pt idx="946">
                  <c:v>19.68</c:v>
                </c:pt>
                <c:pt idx="947">
                  <c:v>19.7</c:v>
                </c:pt>
                <c:pt idx="948">
                  <c:v>19.510000000000002</c:v>
                </c:pt>
                <c:pt idx="949">
                  <c:v>19.3</c:v>
                </c:pt>
                <c:pt idx="950">
                  <c:v>19.55</c:v>
                </c:pt>
                <c:pt idx="951">
                  <c:v>19.71</c:v>
                </c:pt>
                <c:pt idx="952">
                  <c:v>19.559999999999999</c:v>
                </c:pt>
                <c:pt idx="953">
                  <c:v>19.38</c:v>
                </c:pt>
                <c:pt idx="954">
                  <c:v>18.809999999999999</c:v>
                </c:pt>
                <c:pt idx="955">
                  <c:v>18.489999999999998</c:v>
                </c:pt>
                <c:pt idx="956">
                  <c:v>18.309999999999999</c:v>
                </c:pt>
                <c:pt idx="957">
                  <c:v>18.13</c:v>
                </c:pt>
                <c:pt idx="958">
                  <c:v>18.29</c:v>
                </c:pt>
                <c:pt idx="959">
                  <c:v>18.57</c:v>
                </c:pt>
                <c:pt idx="960">
                  <c:v>18.5</c:v>
                </c:pt>
                <c:pt idx="961">
                  <c:v>18.809999999999999</c:v>
                </c:pt>
                <c:pt idx="962">
                  <c:v>18.7</c:v>
                </c:pt>
                <c:pt idx="963">
                  <c:v>18.829999999999998</c:v>
                </c:pt>
                <c:pt idx="964">
                  <c:v>19.14</c:v>
                </c:pt>
                <c:pt idx="965">
                  <c:v>19.23</c:v>
                </c:pt>
                <c:pt idx="966">
                  <c:v>19.260000000000002</c:v>
                </c:pt>
                <c:pt idx="967">
                  <c:v>19.16</c:v>
                </c:pt>
                <c:pt idx="968">
                  <c:v>19.03</c:v>
                </c:pt>
                <c:pt idx="969">
                  <c:v>19.190000000000001</c:v>
                </c:pt>
                <c:pt idx="970">
                  <c:v>19.54</c:v>
                </c:pt>
                <c:pt idx="971">
                  <c:v>19.329999999999998</c:v>
                </c:pt>
                <c:pt idx="972">
                  <c:v>19.14</c:v>
                </c:pt>
                <c:pt idx="973">
                  <c:v>19.18</c:v>
                </c:pt>
                <c:pt idx="974">
                  <c:v>19.13</c:v>
                </c:pt>
                <c:pt idx="975">
                  <c:v>18.97</c:v>
                </c:pt>
                <c:pt idx="976">
                  <c:v>18.7</c:v>
                </c:pt>
                <c:pt idx="977">
                  <c:v>18.649999999999999</c:v>
                </c:pt>
                <c:pt idx="978">
                  <c:v>18.579999999999998</c:v>
                </c:pt>
                <c:pt idx="979">
                  <c:v>18.670000000000002</c:v>
                </c:pt>
                <c:pt idx="980">
                  <c:v>18.57</c:v>
                </c:pt>
                <c:pt idx="981">
                  <c:v>18.440000000000001</c:v>
                </c:pt>
                <c:pt idx="982">
                  <c:v>18.89</c:v>
                </c:pt>
                <c:pt idx="983">
                  <c:v>19.12</c:v>
                </c:pt>
                <c:pt idx="984">
                  <c:v>18.91</c:v>
                </c:pt>
                <c:pt idx="985">
                  <c:v>18.690000000000001</c:v>
                </c:pt>
                <c:pt idx="986">
                  <c:v>18.61</c:v>
                </c:pt>
                <c:pt idx="987">
                  <c:v>18.5</c:v>
                </c:pt>
                <c:pt idx="988">
                  <c:v>18.329999999999998</c:v>
                </c:pt>
                <c:pt idx="989">
                  <c:v>18.54</c:v>
                </c:pt>
                <c:pt idx="990">
                  <c:v>18.87</c:v>
                </c:pt>
                <c:pt idx="991">
                  <c:v>19.010000000000002</c:v>
                </c:pt>
                <c:pt idx="992">
                  <c:v>18.809999999999999</c:v>
                </c:pt>
                <c:pt idx="993">
                  <c:v>18.829999999999998</c:v>
                </c:pt>
                <c:pt idx="994">
                  <c:v>18.829999999999998</c:v>
                </c:pt>
                <c:pt idx="995">
                  <c:v>18.91</c:v>
                </c:pt>
                <c:pt idx="996">
                  <c:v>18.97</c:v>
                </c:pt>
                <c:pt idx="997">
                  <c:v>19.010000000000002</c:v>
                </c:pt>
                <c:pt idx="998">
                  <c:v>19.07</c:v>
                </c:pt>
                <c:pt idx="999">
                  <c:v>19.010000000000002</c:v>
                </c:pt>
                <c:pt idx="1000">
                  <c:v>19.079999999999998</c:v>
                </c:pt>
                <c:pt idx="1001">
                  <c:v>18.96</c:v>
                </c:pt>
                <c:pt idx="1002">
                  <c:v>18.87</c:v>
                </c:pt>
                <c:pt idx="1003">
                  <c:v>18.88</c:v>
                </c:pt>
                <c:pt idx="1004">
                  <c:v>18.75</c:v>
                </c:pt>
                <c:pt idx="1005">
                  <c:v>18.55</c:v>
                </c:pt>
                <c:pt idx="1006">
                  <c:v>18.64</c:v>
                </c:pt>
                <c:pt idx="1007">
                  <c:v>18.66</c:v>
                </c:pt>
                <c:pt idx="1008">
                  <c:v>18.61</c:v>
                </c:pt>
                <c:pt idx="1009">
                  <c:v>18.48</c:v>
                </c:pt>
                <c:pt idx="1010">
                  <c:v>18.29</c:v>
                </c:pt>
                <c:pt idx="1011">
                  <c:v>18.41</c:v>
                </c:pt>
                <c:pt idx="1012">
                  <c:v>18.13</c:v>
                </c:pt>
                <c:pt idx="1013">
                  <c:v>18.11</c:v>
                </c:pt>
                <c:pt idx="1014">
                  <c:v>18.46</c:v>
                </c:pt>
                <c:pt idx="1015">
                  <c:v>18.39</c:v>
                </c:pt>
                <c:pt idx="1016">
                  <c:v>18.16</c:v>
                </c:pt>
                <c:pt idx="1017">
                  <c:v>18.239999999999998</c:v>
                </c:pt>
                <c:pt idx="1018">
                  <c:v>18.21</c:v>
                </c:pt>
                <c:pt idx="1019">
                  <c:v>18.14</c:v>
                </c:pt>
                <c:pt idx="1020">
                  <c:v>18.239999999999998</c:v>
                </c:pt>
                <c:pt idx="1021">
                  <c:v>17.559999999999999</c:v>
                </c:pt>
                <c:pt idx="1022">
                  <c:v>17.53</c:v>
                </c:pt>
                <c:pt idx="1023">
                  <c:v>17.63</c:v>
                </c:pt>
                <c:pt idx="1024">
                  <c:v>17.75</c:v>
                </c:pt>
                <c:pt idx="1025">
                  <c:v>18.100000000000001</c:v>
                </c:pt>
                <c:pt idx="1026">
                  <c:v>18.27</c:v>
                </c:pt>
                <c:pt idx="1027">
                  <c:v>18.25</c:v>
                </c:pt>
                <c:pt idx="1028">
                  <c:v>18.16</c:v>
                </c:pt>
                <c:pt idx="1029">
                  <c:v>18.260000000000002</c:v>
                </c:pt>
                <c:pt idx="1030">
                  <c:v>18.09</c:v>
                </c:pt>
                <c:pt idx="1031">
                  <c:v>17.88</c:v>
                </c:pt>
                <c:pt idx="1032">
                  <c:v>18</c:v>
                </c:pt>
                <c:pt idx="1033">
                  <c:v>18.079999999999998</c:v>
                </c:pt>
                <c:pt idx="1034">
                  <c:v>18.190000000000001</c:v>
                </c:pt>
                <c:pt idx="1035">
                  <c:v>18.190000000000001</c:v>
                </c:pt>
                <c:pt idx="1036">
                  <c:v>17.989999999999998</c:v>
                </c:pt>
                <c:pt idx="1037">
                  <c:v>17.940000000000001</c:v>
                </c:pt>
                <c:pt idx="1038">
                  <c:v>17.829999999999998</c:v>
                </c:pt>
                <c:pt idx="1039">
                  <c:v>17.91</c:v>
                </c:pt>
                <c:pt idx="1040">
                  <c:v>17.93</c:v>
                </c:pt>
                <c:pt idx="1041">
                  <c:v>17.96</c:v>
                </c:pt>
                <c:pt idx="1042">
                  <c:v>17.850000000000001</c:v>
                </c:pt>
                <c:pt idx="1043">
                  <c:v>18.05</c:v>
                </c:pt>
                <c:pt idx="1044">
                  <c:v>18.05</c:v>
                </c:pt>
                <c:pt idx="1045">
                  <c:v>18.079999999999998</c:v>
                </c:pt>
                <c:pt idx="1046">
                  <c:v>18.170000000000002</c:v>
                </c:pt>
                <c:pt idx="1047">
                  <c:v>18.12</c:v>
                </c:pt>
                <c:pt idx="1048">
                  <c:v>17.93</c:v>
                </c:pt>
                <c:pt idx="1049">
                  <c:v>17.88</c:v>
                </c:pt>
                <c:pt idx="1050">
                  <c:v>17.899999999999999</c:v>
                </c:pt>
                <c:pt idx="1051">
                  <c:v>17.809999999999999</c:v>
                </c:pt>
                <c:pt idx="1052">
                  <c:v>17.87</c:v>
                </c:pt>
                <c:pt idx="1053">
                  <c:v>17.559999999999999</c:v>
                </c:pt>
                <c:pt idx="1054">
                  <c:v>17.38</c:v>
                </c:pt>
                <c:pt idx="1055">
                  <c:v>17.36</c:v>
                </c:pt>
                <c:pt idx="1056">
                  <c:v>17.329999999999998</c:v>
                </c:pt>
                <c:pt idx="1057">
                  <c:v>17.22</c:v>
                </c:pt>
                <c:pt idx="1058">
                  <c:v>17.100000000000001</c:v>
                </c:pt>
                <c:pt idx="1059">
                  <c:v>17.36</c:v>
                </c:pt>
                <c:pt idx="1060">
                  <c:v>17.29</c:v>
                </c:pt>
                <c:pt idx="1061">
                  <c:v>17.43</c:v>
                </c:pt>
                <c:pt idx="1062">
                  <c:v>17.309999999999999</c:v>
                </c:pt>
                <c:pt idx="1063">
                  <c:v>17.59</c:v>
                </c:pt>
                <c:pt idx="1064">
                  <c:v>17.579999999999998</c:v>
                </c:pt>
                <c:pt idx="1065">
                  <c:v>17.559999999999999</c:v>
                </c:pt>
                <c:pt idx="1066">
                  <c:v>17.739999999999998</c:v>
                </c:pt>
                <c:pt idx="1067">
                  <c:v>17.96</c:v>
                </c:pt>
                <c:pt idx="1068">
                  <c:v>17.98</c:v>
                </c:pt>
                <c:pt idx="1069">
                  <c:v>17.93</c:v>
                </c:pt>
                <c:pt idx="1070">
                  <c:v>17.86</c:v>
                </c:pt>
                <c:pt idx="1071">
                  <c:v>17.920000000000002</c:v>
                </c:pt>
                <c:pt idx="1072">
                  <c:v>17.97</c:v>
                </c:pt>
                <c:pt idx="1073">
                  <c:v>17.920000000000002</c:v>
                </c:pt>
                <c:pt idx="1074">
                  <c:v>17.79</c:v>
                </c:pt>
                <c:pt idx="1075">
                  <c:v>17.3</c:v>
                </c:pt>
                <c:pt idx="1076">
                  <c:v>17.45</c:v>
                </c:pt>
                <c:pt idx="1077">
                  <c:v>17.45</c:v>
                </c:pt>
                <c:pt idx="1078">
                  <c:v>17.27</c:v>
                </c:pt>
                <c:pt idx="1079">
                  <c:v>17.43</c:v>
                </c:pt>
                <c:pt idx="1080">
                  <c:v>17.45</c:v>
                </c:pt>
                <c:pt idx="1081">
                  <c:v>17.54</c:v>
                </c:pt>
                <c:pt idx="1082">
                  <c:v>17.420000000000002</c:v>
                </c:pt>
                <c:pt idx="1083">
                  <c:v>17.63</c:v>
                </c:pt>
                <c:pt idx="1084">
                  <c:v>17.690000000000001</c:v>
                </c:pt>
                <c:pt idx="1085">
                  <c:v>17.899999999999999</c:v>
                </c:pt>
                <c:pt idx="1086">
                  <c:v>17.88</c:v>
                </c:pt>
                <c:pt idx="1087">
                  <c:v>17.899999999999999</c:v>
                </c:pt>
                <c:pt idx="1088">
                  <c:v>17.899999999999999</c:v>
                </c:pt>
                <c:pt idx="1089">
                  <c:v>17.809999999999999</c:v>
                </c:pt>
                <c:pt idx="1090">
                  <c:v>17.760000000000002</c:v>
                </c:pt>
                <c:pt idx="1091">
                  <c:v>17.73</c:v>
                </c:pt>
                <c:pt idx="1092">
                  <c:v>17.64</c:v>
                </c:pt>
                <c:pt idx="1093">
                  <c:v>17.52</c:v>
                </c:pt>
                <c:pt idx="1094">
                  <c:v>17.48</c:v>
                </c:pt>
                <c:pt idx="1095">
                  <c:v>17.36</c:v>
                </c:pt>
                <c:pt idx="1096">
                  <c:v>17.559999999999999</c:v>
                </c:pt>
                <c:pt idx="1097">
                  <c:v>17.670000000000002</c:v>
                </c:pt>
                <c:pt idx="1098">
                  <c:v>17.809999999999999</c:v>
                </c:pt>
                <c:pt idx="1099">
                  <c:v>17.850000000000001</c:v>
                </c:pt>
                <c:pt idx="1100">
                  <c:v>17.77</c:v>
                </c:pt>
                <c:pt idx="1101">
                  <c:v>17.82</c:v>
                </c:pt>
                <c:pt idx="1102">
                  <c:v>17.760000000000002</c:v>
                </c:pt>
                <c:pt idx="1103">
                  <c:v>17.71</c:v>
                </c:pt>
                <c:pt idx="1104">
                  <c:v>17.79</c:v>
                </c:pt>
                <c:pt idx="1105">
                  <c:v>17.8</c:v>
                </c:pt>
                <c:pt idx="1106">
                  <c:v>17.579999999999998</c:v>
                </c:pt>
                <c:pt idx="1107">
                  <c:v>17.510000000000002</c:v>
                </c:pt>
                <c:pt idx="1108">
                  <c:v>17.61</c:v>
                </c:pt>
                <c:pt idx="1109">
                  <c:v>17.55</c:v>
                </c:pt>
                <c:pt idx="1110">
                  <c:v>17.52</c:v>
                </c:pt>
                <c:pt idx="1111">
                  <c:v>17.63</c:v>
                </c:pt>
                <c:pt idx="1112">
                  <c:v>17.7</c:v>
                </c:pt>
                <c:pt idx="1113">
                  <c:v>17.61</c:v>
                </c:pt>
                <c:pt idx="1114">
                  <c:v>17.77</c:v>
                </c:pt>
                <c:pt idx="1115">
                  <c:v>17.98</c:v>
                </c:pt>
                <c:pt idx="1116">
                  <c:v>17.97</c:v>
                </c:pt>
                <c:pt idx="1117">
                  <c:v>18.059999999999999</c:v>
                </c:pt>
                <c:pt idx="1118">
                  <c:v>18.010000000000002</c:v>
                </c:pt>
                <c:pt idx="1119">
                  <c:v>18.059999999999999</c:v>
                </c:pt>
                <c:pt idx="1120">
                  <c:v>18.100000000000001</c:v>
                </c:pt>
                <c:pt idx="1121">
                  <c:v>17.95</c:v>
                </c:pt>
                <c:pt idx="1122">
                  <c:v>17.88</c:v>
                </c:pt>
                <c:pt idx="1123">
                  <c:v>17.79</c:v>
                </c:pt>
                <c:pt idx="1124">
                  <c:v>17.670000000000002</c:v>
                </c:pt>
                <c:pt idx="1125">
                  <c:v>17.73</c:v>
                </c:pt>
                <c:pt idx="1126">
                  <c:v>17.82</c:v>
                </c:pt>
                <c:pt idx="1127">
                  <c:v>18</c:v>
                </c:pt>
                <c:pt idx="1128">
                  <c:v>17.86</c:v>
                </c:pt>
                <c:pt idx="1129">
                  <c:v>18</c:v>
                </c:pt>
                <c:pt idx="1130">
                  <c:v>18.12</c:v>
                </c:pt>
                <c:pt idx="1131">
                  <c:v>18</c:v>
                </c:pt>
                <c:pt idx="1132">
                  <c:v>17.809999999999999</c:v>
                </c:pt>
                <c:pt idx="1133">
                  <c:v>17.97</c:v>
                </c:pt>
                <c:pt idx="1134">
                  <c:v>18.13</c:v>
                </c:pt>
                <c:pt idx="1135">
                  <c:v>18.2</c:v>
                </c:pt>
                <c:pt idx="1136">
                  <c:v>18.21</c:v>
                </c:pt>
                <c:pt idx="1137">
                  <c:v>18.37</c:v>
                </c:pt>
                <c:pt idx="1138">
                  <c:v>18.39</c:v>
                </c:pt>
                <c:pt idx="1139">
                  <c:v>18.170000000000002</c:v>
                </c:pt>
                <c:pt idx="1140">
                  <c:v>18.13</c:v>
                </c:pt>
                <c:pt idx="1141">
                  <c:v>18.14</c:v>
                </c:pt>
                <c:pt idx="1142">
                  <c:v>18.07</c:v>
                </c:pt>
                <c:pt idx="1143">
                  <c:v>18.079999999999998</c:v>
                </c:pt>
                <c:pt idx="1144">
                  <c:v>18.16</c:v>
                </c:pt>
                <c:pt idx="1145">
                  <c:v>18.32</c:v>
                </c:pt>
                <c:pt idx="1146">
                  <c:v>18.53</c:v>
                </c:pt>
                <c:pt idx="1147">
                  <c:v>18.850000000000001</c:v>
                </c:pt>
                <c:pt idx="1148">
                  <c:v>18.64</c:v>
                </c:pt>
                <c:pt idx="1149">
                  <c:v>18.649999999999999</c:v>
                </c:pt>
                <c:pt idx="1150">
                  <c:v>18.8</c:v>
                </c:pt>
                <c:pt idx="1151">
                  <c:v>19.03</c:v>
                </c:pt>
                <c:pt idx="1152">
                  <c:v>18.86</c:v>
                </c:pt>
                <c:pt idx="1153">
                  <c:v>18.760000000000002</c:v>
                </c:pt>
                <c:pt idx="1154">
                  <c:v>18.649999999999999</c:v>
                </c:pt>
                <c:pt idx="1155">
                  <c:v>18.71</c:v>
                </c:pt>
                <c:pt idx="1156">
                  <c:v>18.79</c:v>
                </c:pt>
                <c:pt idx="1157">
                  <c:v>18.86</c:v>
                </c:pt>
                <c:pt idx="1158">
                  <c:v>18.64</c:v>
                </c:pt>
                <c:pt idx="1159">
                  <c:v>18.64</c:v>
                </c:pt>
                <c:pt idx="1160">
                  <c:v>18.489999999999998</c:v>
                </c:pt>
                <c:pt idx="1161">
                  <c:v>18.45</c:v>
                </c:pt>
                <c:pt idx="1162">
                  <c:v>18.329999999999998</c:v>
                </c:pt>
                <c:pt idx="1163">
                  <c:v>18.399999999999999</c:v>
                </c:pt>
                <c:pt idx="1164">
                  <c:v>18.32</c:v>
                </c:pt>
                <c:pt idx="1165">
                  <c:v>18.45</c:v>
                </c:pt>
                <c:pt idx="1166">
                  <c:v>18.23</c:v>
                </c:pt>
                <c:pt idx="1167">
                  <c:v>18.2</c:v>
                </c:pt>
                <c:pt idx="1168">
                  <c:v>18.07</c:v>
                </c:pt>
                <c:pt idx="1169">
                  <c:v>18.16</c:v>
                </c:pt>
                <c:pt idx="1170">
                  <c:v>18.149999999999999</c:v>
                </c:pt>
                <c:pt idx="1171">
                  <c:v>18.36</c:v>
                </c:pt>
                <c:pt idx="1172">
                  <c:v>18.309999999999999</c:v>
                </c:pt>
                <c:pt idx="1173">
                  <c:v>18.2</c:v>
                </c:pt>
                <c:pt idx="1174">
                  <c:v>18.48</c:v>
                </c:pt>
                <c:pt idx="1175">
                  <c:v>18.36</c:v>
                </c:pt>
                <c:pt idx="1176">
                  <c:v>18.3</c:v>
                </c:pt>
                <c:pt idx="1177">
                  <c:v>18.329999999999998</c:v>
                </c:pt>
                <c:pt idx="1178">
                  <c:v>18.16</c:v>
                </c:pt>
                <c:pt idx="1179">
                  <c:v>18.13</c:v>
                </c:pt>
                <c:pt idx="1180">
                  <c:v>18.059999999999999</c:v>
                </c:pt>
                <c:pt idx="1181">
                  <c:v>18.23</c:v>
                </c:pt>
                <c:pt idx="1182">
                  <c:v>18.47</c:v>
                </c:pt>
                <c:pt idx="1183">
                  <c:v>18.34</c:v>
                </c:pt>
                <c:pt idx="1184">
                  <c:v>18.36</c:v>
                </c:pt>
                <c:pt idx="1185">
                  <c:v>18.25</c:v>
                </c:pt>
                <c:pt idx="1186">
                  <c:v>18.16</c:v>
                </c:pt>
                <c:pt idx="1187">
                  <c:v>18.12</c:v>
                </c:pt>
                <c:pt idx="1188">
                  <c:v>18.170000000000002</c:v>
                </c:pt>
                <c:pt idx="1189">
                  <c:v>18.02</c:v>
                </c:pt>
                <c:pt idx="1190">
                  <c:v>18.22</c:v>
                </c:pt>
                <c:pt idx="1191">
                  <c:v>18.079999999999998</c:v>
                </c:pt>
                <c:pt idx="1192">
                  <c:v>18.27</c:v>
                </c:pt>
                <c:pt idx="1193">
                  <c:v>18.260000000000002</c:v>
                </c:pt>
                <c:pt idx="1194">
                  <c:v>18.260000000000002</c:v>
                </c:pt>
                <c:pt idx="1195">
                  <c:v>18.02</c:v>
                </c:pt>
                <c:pt idx="1196">
                  <c:v>17.84</c:v>
                </c:pt>
                <c:pt idx="1197">
                  <c:v>17.579999999999998</c:v>
                </c:pt>
                <c:pt idx="1198">
                  <c:v>17.59</c:v>
                </c:pt>
                <c:pt idx="1199">
                  <c:v>17.43</c:v>
                </c:pt>
                <c:pt idx="1200">
                  <c:v>17.239999999999998</c:v>
                </c:pt>
                <c:pt idx="1201">
                  <c:v>17.190000000000001</c:v>
                </c:pt>
                <c:pt idx="1202">
                  <c:v>17.149999999999999</c:v>
                </c:pt>
                <c:pt idx="1203">
                  <c:v>17.149999999999999</c:v>
                </c:pt>
                <c:pt idx="1204">
                  <c:v>17.079999999999998</c:v>
                </c:pt>
                <c:pt idx="1205">
                  <c:v>17.32</c:v>
                </c:pt>
                <c:pt idx="1206">
                  <c:v>17.420000000000002</c:v>
                </c:pt>
                <c:pt idx="1207">
                  <c:v>17.77</c:v>
                </c:pt>
                <c:pt idx="1208">
                  <c:v>18.23</c:v>
                </c:pt>
                <c:pt idx="1209">
                  <c:v>18.3</c:v>
                </c:pt>
                <c:pt idx="1210">
                  <c:v>18.27</c:v>
                </c:pt>
                <c:pt idx="1211">
                  <c:v>18.309999999999999</c:v>
                </c:pt>
                <c:pt idx="1212">
                  <c:v>18.46</c:v>
                </c:pt>
                <c:pt idx="1213">
                  <c:v>18.43</c:v>
                </c:pt>
                <c:pt idx="1214">
                  <c:v>18.37</c:v>
                </c:pt>
                <c:pt idx="1215">
                  <c:v>18.47</c:v>
                </c:pt>
                <c:pt idx="1216">
                  <c:v>18.170000000000002</c:v>
                </c:pt>
                <c:pt idx="1217">
                  <c:v>18.28</c:v>
                </c:pt>
                <c:pt idx="1218">
                  <c:v>18.09</c:v>
                </c:pt>
                <c:pt idx="1219">
                  <c:v>18.239999999999998</c:v>
                </c:pt>
                <c:pt idx="1220">
                  <c:v>18.239999999999998</c:v>
                </c:pt>
                <c:pt idx="1221">
                  <c:v>18.46</c:v>
                </c:pt>
                <c:pt idx="1222">
                  <c:v>18.510000000000002</c:v>
                </c:pt>
                <c:pt idx="1223">
                  <c:v>18.510000000000002</c:v>
                </c:pt>
                <c:pt idx="1224">
                  <c:v>18.46</c:v>
                </c:pt>
                <c:pt idx="1225">
                  <c:v>18.41</c:v>
                </c:pt>
                <c:pt idx="1226">
                  <c:v>18.68</c:v>
                </c:pt>
                <c:pt idx="1227">
                  <c:v>18.84</c:v>
                </c:pt>
                <c:pt idx="1228">
                  <c:v>18.829999999999998</c:v>
                </c:pt>
                <c:pt idx="1229">
                  <c:v>19.14</c:v>
                </c:pt>
                <c:pt idx="1230">
                  <c:v>19.07</c:v>
                </c:pt>
                <c:pt idx="1231">
                  <c:v>19.14</c:v>
                </c:pt>
                <c:pt idx="1232">
                  <c:v>19.38</c:v>
                </c:pt>
                <c:pt idx="1233">
                  <c:v>19.36</c:v>
                </c:pt>
                <c:pt idx="1234">
                  <c:v>19.25</c:v>
                </c:pt>
                <c:pt idx="1235">
                  <c:v>19.55</c:v>
                </c:pt>
                <c:pt idx="1236">
                  <c:v>19.37</c:v>
                </c:pt>
                <c:pt idx="1237">
                  <c:v>19.54</c:v>
                </c:pt>
                <c:pt idx="1238">
                  <c:v>19.47</c:v>
                </c:pt>
                <c:pt idx="1239">
                  <c:v>19.39</c:v>
                </c:pt>
                <c:pt idx="1240">
                  <c:v>19.2</c:v>
                </c:pt>
                <c:pt idx="1241">
                  <c:v>19.239999999999998</c:v>
                </c:pt>
                <c:pt idx="1242">
                  <c:v>19.21</c:v>
                </c:pt>
                <c:pt idx="1243">
                  <c:v>19.329999999999998</c:v>
                </c:pt>
                <c:pt idx="1244">
                  <c:v>19.22</c:v>
                </c:pt>
                <c:pt idx="1245">
                  <c:v>19.2</c:v>
                </c:pt>
                <c:pt idx="1246">
                  <c:v>19.29</c:v>
                </c:pt>
                <c:pt idx="1247">
                  <c:v>19.190000000000001</c:v>
                </c:pt>
                <c:pt idx="1248">
                  <c:v>19.05</c:v>
                </c:pt>
                <c:pt idx="1249">
                  <c:v>18.89</c:v>
                </c:pt>
                <c:pt idx="1250">
                  <c:v>18.989999999999998</c:v>
                </c:pt>
                <c:pt idx="1251">
                  <c:v>19.03</c:v>
                </c:pt>
                <c:pt idx="1252">
                  <c:v>19.03</c:v>
                </c:pt>
                <c:pt idx="1253">
                  <c:v>19.02</c:v>
                </c:pt>
                <c:pt idx="1254">
                  <c:v>19.02</c:v>
                </c:pt>
                <c:pt idx="1255">
                  <c:v>18.920000000000002</c:v>
                </c:pt>
                <c:pt idx="1256">
                  <c:v>19.09</c:v>
                </c:pt>
                <c:pt idx="1257">
                  <c:v>19.23</c:v>
                </c:pt>
                <c:pt idx="1258">
                  <c:v>19.28</c:v>
                </c:pt>
                <c:pt idx="1259">
                  <c:v>19.52</c:v>
                </c:pt>
                <c:pt idx="1260">
                  <c:v>19.59</c:v>
                </c:pt>
                <c:pt idx="1261">
                  <c:v>19.48</c:v>
                </c:pt>
                <c:pt idx="1262">
                  <c:v>19.63</c:v>
                </c:pt>
                <c:pt idx="1263">
                  <c:v>19.55</c:v>
                </c:pt>
                <c:pt idx="1264">
                  <c:v>19.57</c:v>
                </c:pt>
                <c:pt idx="1265">
                  <c:v>19.45</c:v>
                </c:pt>
                <c:pt idx="1266">
                  <c:v>19.440000000000001</c:v>
                </c:pt>
                <c:pt idx="1267">
                  <c:v>19.5</c:v>
                </c:pt>
                <c:pt idx="1268">
                  <c:v>19.350000000000001</c:v>
                </c:pt>
                <c:pt idx="1269">
                  <c:v>19.149999999999999</c:v>
                </c:pt>
                <c:pt idx="1270">
                  <c:v>19.309999999999999</c:v>
                </c:pt>
                <c:pt idx="1271">
                  <c:v>19.739999999999998</c:v>
                </c:pt>
                <c:pt idx="1272">
                  <c:v>19.98</c:v>
                </c:pt>
                <c:pt idx="1273">
                  <c:v>20.28</c:v>
                </c:pt>
                <c:pt idx="1274">
                  <c:v>20.399999999999999</c:v>
                </c:pt>
                <c:pt idx="1275">
                  <c:v>20.32</c:v>
                </c:pt>
                <c:pt idx="1276">
                  <c:v>20.79</c:v>
                </c:pt>
                <c:pt idx="1277">
                  <c:v>20.77</c:v>
                </c:pt>
                <c:pt idx="1278">
                  <c:v>20.98</c:v>
                </c:pt>
                <c:pt idx="1279">
                  <c:v>21.18</c:v>
                </c:pt>
                <c:pt idx="1280">
                  <c:v>21.08</c:v>
                </c:pt>
                <c:pt idx="1281">
                  <c:v>21.25</c:v>
                </c:pt>
                <c:pt idx="1282">
                  <c:v>21.25</c:v>
                </c:pt>
                <c:pt idx="1283">
                  <c:v>21.52</c:v>
                </c:pt>
                <c:pt idx="1284">
                  <c:v>21.65</c:v>
                </c:pt>
                <c:pt idx="1285">
                  <c:v>22.15</c:v>
                </c:pt>
                <c:pt idx="1286">
                  <c:v>22.18</c:v>
                </c:pt>
                <c:pt idx="1287">
                  <c:v>22.28</c:v>
                </c:pt>
                <c:pt idx="1288">
                  <c:v>22.15</c:v>
                </c:pt>
                <c:pt idx="1289">
                  <c:v>22.04</c:v>
                </c:pt>
                <c:pt idx="1290">
                  <c:v>22.12</c:v>
                </c:pt>
                <c:pt idx="1291">
                  <c:v>21.88</c:v>
                </c:pt>
                <c:pt idx="1292">
                  <c:v>21.59</c:v>
                </c:pt>
                <c:pt idx="1293">
                  <c:v>21.75</c:v>
                </c:pt>
                <c:pt idx="1294">
                  <c:v>21.61</c:v>
                </c:pt>
                <c:pt idx="1295">
                  <c:v>22</c:v>
                </c:pt>
                <c:pt idx="1296">
                  <c:v>22.15</c:v>
                </c:pt>
                <c:pt idx="1297">
                  <c:v>21.92</c:v>
                </c:pt>
                <c:pt idx="1298">
                  <c:v>21.16</c:v>
                </c:pt>
                <c:pt idx="1299">
                  <c:v>20.78</c:v>
                </c:pt>
                <c:pt idx="1300">
                  <c:v>20.98</c:v>
                </c:pt>
                <c:pt idx="1301">
                  <c:v>21.11</c:v>
                </c:pt>
                <c:pt idx="1302">
                  <c:v>21.32</c:v>
                </c:pt>
                <c:pt idx="1303">
                  <c:v>21.24</c:v>
                </c:pt>
                <c:pt idx="1304">
                  <c:v>21.39</c:v>
                </c:pt>
                <c:pt idx="1305">
                  <c:v>21.39</c:v>
                </c:pt>
                <c:pt idx="1306">
                  <c:v>21.23</c:v>
                </c:pt>
                <c:pt idx="1307">
                  <c:v>21.14</c:v>
                </c:pt>
                <c:pt idx="1308">
                  <c:v>21</c:v>
                </c:pt>
                <c:pt idx="1309">
                  <c:v>20.93</c:v>
                </c:pt>
                <c:pt idx="1310">
                  <c:v>21.08</c:v>
                </c:pt>
                <c:pt idx="1311">
                  <c:v>21.14</c:v>
                </c:pt>
                <c:pt idx="1312">
                  <c:v>21.43</c:v>
                </c:pt>
                <c:pt idx="1313">
                  <c:v>21.39</c:v>
                </c:pt>
                <c:pt idx="1314">
                  <c:v>21.16</c:v>
                </c:pt>
                <c:pt idx="1315">
                  <c:v>21.35</c:v>
                </c:pt>
                <c:pt idx="1316">
                  <c:v>21.16</c:v>
                </c:pt>
                <c:pt idx="1317">
                  <c:v>21.18</c:v>
                </c:pt>
                <c:pt idx="1318">
                  <c:v>21.11</c:v>
                </c:pt>
                <c:pt idx="1319">
                  <c:v>21.24</c:v>
                </c:pt>
                <c:pt idx="1320">
                  <c:v>21.21</c:v>
                </c:pt>
                <c:pt idx="1321">
                  <c:v>20.97</c:v>
                </c:pt>
                <c:pt idx="1322">
                  <c:v>20.74</c:v>
                </c:pt>
                <c:pt idx="1323">
                  <c:v>20.64</c:v>
                </c:pt>
                <c:pt idx="1324">
                  <c:v>20.440000000000001</c:v>
                </c:pt>
                <c:pt idx="1325">
                  <c:v>20.309999999999999</c:v>
                </c:pt>
                <c:pt idx="1326">
                  <c:v>20.28</c:v>
                </c:pt>
                <c:pt idx="1327">
                  <c:v>20.16</c:v>
                </c:pt>
                <c:pt idx="1328">
                  <c:v>20.57</c:v>
                </c:pt>
                <c:pt idx="1329">
                  <c:v>20.420000000000002</c:v>
                </c:pt>
                <c:pt idx="1330">
                  <c:v>20.09</c:v>
                </c:pt>
                <c:pt idx="1331">
                  <c:v>20.100000000000001</c:v>
                </c:pt>
                <c:pt idx="1332">
                  <c:v>20.239999999999998</c:v>
                </c:pt>
                <c:pt idx="1333">
                  <c:v>20.3</c:v>
                </c:pt>
                <c:pt idx="1334">
                  <c:v>20.74</c:v>
                </c:pt>
                <c:pt idx="1335">
                  <c:v>20.92</c:v>
                </c:pt>
                <c:pt idx="1336">
                  <c:v>20.78</c:v>
                </c:pt>
                <c:pt idx="1337">
                  <c:v>20.74</c:v>
                </c:pt>
                <c:pt idx="1338">
                  <c:v>20.74</c:v>
                </c:pt>
                <c:pt idx="1339">
                  <c:v>20.61</c:v>
                </c:pt>
                <c:pt idx="1340">
                  <c:v>20.55</c:v>
                </c:pt>
                <c:pt idx="1341">
                  <c:v>20.59</c:v>
                </c:pt>
                <c:pt idx="1342">
                  <c:v>20.73</c:v>
                </c:pt>
                <c:pt idx="1343">
                  <c:v>20.86</c:v>
                </c:pt>
                <c:pt idx="1344">
                  <c:v>20.75</c:v>
                </c:pt>
                <c:pt idx="1345">
                  <c:v>20.7</c:v>
                </c:pt>
                <c:pt idx="1346">
                  <c:v>20.309999999999999</c:v>
                </c:pt>
                <c:pt idx="1347">
                  <c:v>20.45</c:v>
                </c:pt>
                <c:pt idx="1348">
                  <c:v>20.43</c:v>
                </c:pt>
                <c:pt idx="1349">
                  <c:v>19.899999999999999</c:v>
                </c:pt>
                <c:pt idx="1350">
                  <c:v>19.62</c:v>
                </c:pt>
                <c:pt idx="1351">
                  <c:v>20.04</c:v>
                </c:pt>
                <c:pt idx="1352">
                  <c:v>20.010000000000002</c:v>
                </c:pt>
                <c:pt idx="1353">
                  <c:v>20.02</c:v>
                </c:pt>
                <c:pt idx="1354">
                  <c:v>20.190000000000001</c:v>
                </c:pt>
                <c:pt idx="1355">
                  <c:v>20.38</c:v>
                </c:pt>
                <c:pt idx="1356">
                  <c:v>20.8</c:v>
                </c:pt>
                <c:pt idx="1357">
                  <c:v>20.49</c:v>
                </c:pt>
                <c:pt idx="1358">
                  <c:v>20.66</c:v>
                </c:pt>
                <c:pt idx="1359">
                  <c:v>21.34</c:v>
                </c:pt>
                <c:pt idx="1360">
                  <c:v>21.19</c:v>
                </c:pt>
                <c:pt idx="1361">
                  <c:v>21.09</c:v>
                </c:pt>
                <c:pt idx="1362">
                  <c:v>21.19</c:v>
                </c:pt>
                <c:pt idx="1363">
                  <c:v>21.08</c:v>
                </c:pt>
                <c:pt idx="1364">
                  <c:v>21.07</c:v>
                </c:pt>
                <c:pt idx="1365">
                  <c:v>21.11</c:v>
                </c:pt>
                <c:pt idx="1366">
                  <c:v>21.14</c:v>
                </c:pt>
                <c:pt idx="1367">
                  <c:v>21.42</c:v>
                </c:pt>
                <c:pt idx="1368">
                  <c:v>21.54</c:v>
                </c:pt>
                <c:pt idx="1369">
                  <c:v>21.99</c:v>
                </c:pt>
                <c:pt idx="1370">
                  <c:v>22.03</c:v>
                </c:pt>
                <c:pt idx="1371">
                  <c:v>22.07</c:v>
                </c:pt>
                <c:pt idx="1372">
                  <c:v>21.87</c:v>
                </c:pt>
                <c:pt idx="1373">
                  <c:v>21.67</c:v>
                </c:pt>
                <c:pt idx="1374">
                  <c:v>21.64</c:v>
                </c:pt>
                <c:pt idx="1375">
                  <c:v>21.7</c:v>
                </c:pt>
                <c:pt idx="1376">
                  <c:v>21.67</c:v>
                </c:pt>
                <c:pt idx="1377">
                  <c:v>21.68</c:v>
                </c:pt>
                <c:pt idx="1378">
                  <c:v>21.73</c:v>
                </c:pt>
                <c:pt idx="1379">
                  <c:v>21.96</c:v>
                </c:pt>
                <c:pt idx="1380">
                  <c:v>22.11</c:v>
                </c:pt>
                <c:pt idx="1381">
                  <c:v>22.14</c:v>
                </c:pt>
                <c:pt idx="1382">
                  <c:v>22.12</c:v>
                </c:pt>
                <c:pt idx="1383">
                  <c:v>22.2</c:v>
                </c:pt>
                <c:pt idx="1384">
                  <c:v>22.26</c:v>
                </c:pt>
                <c:pt idx="1385">
                  <c:v>21.97</c:v>
                </c:pt>
                <c:pt idx="1386">
                  <c:v>21.86</c:v>
                </c:pt>
                <c:pt idx="1387">
                  <c:v>21.79</c:v>
                </c:pt>
                <c:pt idx="1388">
                  <c:v>21.31</c:v>
                </c:pt>
                <c:pt idx="1389">
                  <c:v>21.33</c:v>
                </c:pt>
                <c:pt idx="1390">
                  <c:v>21.47</c:v>
                </c:pt>
                <c:pt idx="1391">
                  <c:v>21.66</c:v>
                </c:pt>
                <c:pt idx="1392">
                  <c:v>22.04</c:v>
                </c:pt>
                <c:pt idx="1393">
                  <c:v>21.91</c:v>
                </c:pt>
                <c:pt idx="1394">
                  <c:v>21.94</c:v>
                </c:pt>
                <c:pt idx="1395">
                  <c:v>22.29</c:v>
                </c:pt>
                <c:pt idx="1396">
                  <c:v>23.23</c:v>
                </c:pt>
                <c:pt idx="1397">
                  <c:v>23.67</c:v>
                </c:pt>
                <c:pt idx="1398">
                  <c:v>23.82</c:v>
                </c:pt>
                <c:pt idx="1399">
                  <c:v>24.12</c:v>
                </c:pt>
                <c:pt idx="1400">
                  <c:v>24.07</c:v>
                </c:pt>
                <c:pt idx="1401">
                  <c:v>23.88</c:v>
                </c:pt>
                <c:pt idx="1402">
                  <c:v>24.54</c:v>
                </c:pt>
                <c:pt idx="1403">
                  <c:v>24.8</c:v>
                </c:pt>
                <c:pt idx="1404">
                  <c:v>24.85</c:v>
                </c:pt>
                <c:pt idx="1405">
                  <c:v>24.71</c:v>
                </c:pt>
                <c:pt idx="1406">
                  <c:v>24.64</c:v>
                </c:pt>
                <c:pt idx="1407">
                  <c:v>24.27</c:v>
                </c:pt>
                <c:pt idx="1408">
                  <c:v>24.25</c:v>
                </c:pt>
                <c:pt idx="1409">
                  <c:v>24.25</c:v>
                </c:pt>
                <c:pt idx="1410">
                  <c:v>24.07</c:v>
                </c:pt>
                <c:pt idx="1411">
                  <c:v>24.36</c:v>
                </c:pt>
                <c:pt idx="1412">
                  <c:v>24.27</c:v>
                </c:pt>
                <c:pt idx="1413">
                  <c:v>24.43</c:v>
                </c:pt>
                <c:pt idx="1414">
                  <c:v>24.48</c:v>
                </c:pt>
                <c:pt idx="1415">
                  <c:v>24.52</c:v>
                </c:pt>
                <c:pt idx="1416">
                  <c:v>24.51</c:v>
                </c:pt>
                <c:pt idx="1417">
                  <c:v>24.46</c:v>
                </c:pt>
                <c:pt idx="1418">
                  <c:v>24.45</c:v>
                </c:pt>
                <c:pt idx="1419">
                  <c:v>24.58</c:v>
                </c:pt>
                <c:pt idx="1420">
                  <c:v>24.85</c:v>
                </c:pt>
                <c:pt idx="1421">
                  <c:v>25.09</c:v>
                </c:pt>
                <c:pt idx="1422">
                  <c:v>25.03</c:v>
                </c:pt>
                <c:pt idx="1423">
                  <c:v>24.98</c:v>
                </c:pt>
                <c:pt idx="1424">
                  <c:v>25.37</c:v>
                </c:pt>
                <c:pt idx="1425">
                  <c:v>25.45</c:v>
                </c:pt>
                <c:pt idx="1426">
                  <c:v>25.33</c:v>
                </c:pt>
                <c:pt idx="1427">
                  <c:v>25.1</c:v>
                </c:pt>
                <c:pt idx="1428">
                  <c:v>25.16</c:v>
                </c:pt>
                <c:pt idx="1429">
                  <c:v>25.36</c:v>
                </c:pt>
                <c:pt idx="1430">
                  <c:v>25.6</c:v>
                </c:pt>
                <c:pt idx="1431">
                  <c:v>25.57</c:v>
                </c:pt>
                <c:pt idx="1432">
                  <c:v>25.88</c:v>
                </c:pt>
                <c:pt idx="1433">
                  <c:v>25.57</c:v>
                </c:pt>
                <c:pt idx="1434">
                  <c:v>25.2</c:v>
                </c:pt>
                <c:pt idx="1435">
                  <c:v>25.23</c:v>
                </c:pt>
                <c:pt idx="1436">
                  <c:v>25.73</c:v>
                </c:pt>
                <c:pt idx="1437">
                  <c:v>25.9</c:v>
                </c:pt>
                <c:pt idx="1438">
                  <c:v>26.4</c:v>
                </c:pt>
                <c:pt idx="1439">
                  <c:v>26.87</c:v>
                </c:pt>
                <c:pt idx="1440">
                  <c:v>26.76</c:v>
                </c:pt>
                <c:pt idx="1441">
                  <c:v>26.14</c:v>
                </c:pt>
                <c:pt idx="1442">
                  <c:v>25.98</c:v>
                </c:pt>
                <c:pt idx="1443">
                  <c:v>26.13</c:v>
                </c:pt>
                <c:pt idx="1444">
                  <c:v>25.86</c:v>
                </c:pt>
                <c:pt idx="1445">
                  <c:v>26.12</c:v>
                </c:pt>
                <c:pt idx="1446">
                  <c:v>26.26</c:v>
                </c:pt>
                <c:pt idx="1447">
                  <c:v>25.89</c:v>
                </c:pt>
                <c:pt idx="1448">
                  <c:v>25.76</c:v>
                </c:pt>
                <c:pt idx="1449">
                  <c:v>26.09</c:v>
                </c:pt>
                <c:pt idx="1450">
                  <c:v>26.57</c:v>
                </c:pt>
                <c:pt idx="1451">
                  <c:v>26.72</c:v>
                </c:pt>
                <c:pt idx="1452">
                  <c:v>27.24</c:v>
                </c:pt>
                <c:pt idx="1453">
                  <c:v>27.24</c:v>
                </c:pt>
                <c:pt idx="1454">
                  <c:v>26.74</c:v>
                </c:pt>
                <c:pt idx="1455">
                  <c:v>26.8</c:v>
                </c:pt>
                <c:pt idx="1456">
                  <c:v>26.7</c:v>
                </c:pt>
                <c:pt idx="1457">
                  <c:v>27.36</c:v>
                </c:pt>
                <c:pt idx="1458">
                  <c:v>27.92</c:v>
                </c:pt>
                <c:pt idx="1459">
                  <c:v>28.14</c:v>
                </c:pt>
                <c:pt idx="1460">
                  <c:v>28.16</c:v>
                </c:pt>
                <c:pt idx="1461">
                  <c:v>27.83</c:v>
                </c:pt>
                <c:pt idx="1462">
                  <c:v>27.89</c:v>
                </c:pt>
                <c:pt idx="1463">
                  <c:v>27.74</c:v>
                </c:pt>
                <c:pt idx="1464">
                  <c:v>27.5</c:v>
                </c:pt>
                <c:pt idx="1465">
                  <c:v>27.77</c:v>
                </c:pt>
                <c:pt idx="1466">
                  <c:v>27.37</c:v>
                </c:pt>
                <c:pt idx="1467">
                  <c:v>27.58</c:v>
                </c:pt>
                <c:pt idx="1468">
                  <c:v>27.34</c:v>
                </c:pt>
                <c:pt idx="1469">
                  <c:v>27.81</c:v>
                </c:pt>
                <c:pt idx="1470">
                  <c:v>27.81</c:v>
                </c:pt>
                <c:pt idx="1471">
                  <c:v>27.86</c:v>
                </c:pt>
                <c:pt idx="1472">
                  <c:v>27.09</c:v>
                </c:pt>
                <c:pt idx="1473">
                  <c:v>26.79</c:v>
                </c:pt>
                <c:pt idx="1474">
                  <c:v>26.8</c:v>
                </c:pt>
                <c:pt idx="1475">
                  <c:v>26.72</c:v>
                </c:pt>
                <c:pt idx="1476">
                  <c:v>26.32</c:v>
                </c:pt>
                <c:pt idx="1477">
                  <c:v>26.27</c:v>
                </c:pt>
                <c:pt idx="1478">
                  <c:v>26.92</c:v>
                </c:pt>
                <c:pt idx="1479">
                  <c:v>26.92</c:v>
                </c:pt>
                <c:pt idx="1480">
                  <c:v>26.55</c:v>
                </c:pt>
                <c:pt idx="1481">
                  <c:v>26.49</c:v>
                </c:pt>
                <c:pt idx="1482">
                  <c:v>26.49</c:v>
                </c:pt>
                <c:pt idx="1483">
                  <c:v>26.49</c:v>
                </c:pt>
                <c:pt idx="1484">
                  <c:v>26.61</c:v>
                </c:pt>
                <c:pt idx="1485">
                  <c:v>27.16</c:v>
                </c:pt>
                <c:pt idx="1486">
                  <c:v>27.49</c:v>
                </c:pt>
                <c:pt idx="1487">
                  <c:v>27.56</c:v>
                </c:pt>
                <c:pt idx="1488">
                  <c:v>27.76</c:v>
                </c:pt>
                <c:pt idx="1489">
                  <c:v>28.12</c:v>
                </c:pt>
                <c:pt idx="1490">
                  <c:v>28.2</c:v>
                </c:pt>
                <c:pt idx="1491">
                  <c:v>28.07</c:v>
                </c:pt>
                <c:pt idx="1492">
                  <c:v>28.35</c:v>
                </c:pt>
                <c:pt idx="1493">
                  <c:v>28.52</c:v>
                </c:pt>
                <c:pt idx="1494">
                  <c:v>28.89</c:v>
                </c:pt>
                <c:pt idx="1495">
                  <c:v>28.82</c:v>
                </c:pt>
                <c:pt idx="1496">
                  <c:v>28.91</c:v>
                </c:pt>
                <c:pt idx="1497">
                  <c:v>28.91</c:v>
                </c:pt>
                <c:pt idx="1498">
                  <c:v>28.76</c:v>
                </c:pt>
                <c:pt idx="1499">
                  <c:v>28.37</c:v>
                </c:pt>
                <c:pt idx="1500">
                  <c:v>28.33</c:v>
                </c:pt>
                <c:pt idx="1501">
                  <c:v>28.51</c:v>
                </c:pt>
                <c:pt idx="1502">
                  <c:v>28.36</c:v>
                </c:pt>
                <c:pt idx="1503">
                  <c:v>28.38</c:v>
                </c:pt>
                <c:pt idx="1504">
                  <c:v>28.71</c:v>
                </c:pt>
                <c:pt idx="1505">
                  <c:v>28.78</c:v>
                </c:pt>
                <c:pt idx="1506">
                  <c:v>28.98</c:v>
                </c:pt>
                <c:pt idx="1507">
                  <c:v>28.33</c:v>
                </c:pt>
                <c:pt idx="1508">
                  <c:v>27.97</c:v>
                </c:pt>
                <c:pt idx="1509">
                  <c:v>27.53</c:v>
                </c:pt>
                <c:pt idx="1510">
                  <c:v>27.7</c:v>
                </c:pt>
                <c:pt idx="1511">
                  <c:v>27.81</c:v>
                </c:pt>
                <c:pt idx="1512">
                  <c:v>27.88</c:v>
                </c:pt>
                <c:pt idx="1513">
                  <c:v>28.26</c:v>
                </c:pt>
                <c:pt idx="1514">
                  <c:v>28.45</c:v>
                </c:pt>
                <c:pt idx="1515">
                  <c:v>28.37</c:v>
                </c:pt>
                <c:pt idx="1516">
                  <c:v>28.26</c:v>
                </c:pt>
                <c:pt idx="1517">
                  <c:v>28.69</c:v>
                </c:pt>
                <c:pt idx="1518">
                  <c:v>28.73</c:v>
                </c:pt>
                <c:pt idx="1519">
                  <c:v>28.9</c:v>
                </c:pt>
                <c:pt idx="1520">
                  <c:v>28.97</c:v>
                </c:pt>
                <c:pt idx="1521">
                  <c:v>30.01</c:v>
                </c:pt>
                <c:pt idx="1522">
                  <c:v>30.14</c:v>
                </c:pt>
                <c:pt idx="1523">
                  <c:v>29.82</c:v>
                </c:pt>
                <c:pt idx="1524">
                  <c:v>29.91</c:v>
                </c:pt>
                <c:pt idx="1525">
                  <c:v>30.39</c:v>
                </c:pt>
                <c:pt idx="1526">
                  <c:v>30.83</c:v>
                </c:pt>
                <c:pt idx="1527">
                  <c:v>30.93</c:v>
                </c:pt>
                <c:pt idx="1528">
                  <c:v>31.23</c:v>
                </c:pt>
                <c:pt idx="1529">
                  <c:v>30.96</c:v>
                </c:pt>
                <c:pt idx="1530">
                  <c:v>30.73</c:v>
                </c:pt>
                <c:pt idx="1531">
                  <c:v>30.44</c:v>
                </c:pt>
                <c:pt idx="1532">
                  <c:v>30.62</c:v>
                </c:pt>
                <c:pt idx="1533">
                  <c:v>30.23</c:v>
                </c:pt>
                <c:pt idx="1534">
                  <c:v>30.28</c:v>
                </c:pt>
                <c:pt idx="1535">
                  <c:v>30.47</c:v>
                </c:pt>
                <c:pt idx="1536">
                  <c:v>30.47</c:v>
                </c:pt>
                <c:pt idx="1537">
                  <c:v>30.5</c:v>
                </c:pt>
                <c:pt idx="1538">
                  <c:v>30.71</c:v>
                </c:pt>
                <c:pt idx="1539">
                  <c:v>30.61</c:v>
                </c:pt>
                <c:pt idx="1540">
                  <c:v>30.48</c:v>
                </c:pt>
                <c:pt idx="1541">
                  <c:v>30.35</c:v>
                </c:pt>
                <c:pt idx="1542">
                  <c:v>30.31</c:v>
                </c:pt>
                <c:pt idx="1543">
                  <c:v>30.72</c:v>
                </c:pt>
                <c:pt idx="1544">
                  <c:v>29.62</c:v>
                </c:pt>
                <c:pt idx="1545">
                  <c:v>30.15</c:v>
                </c:pt>
                <c:pt idx="1546">
                  <c:v>30.08</c:v>
                </c:pt>
                <c:pt idx="1547">
                  <c:v>29.85</c:v>
                </c:pt>
                <c:pt idx="1548">
                  <c:v>29.26</c:v>
                </c:pt>
                <c:pt idx="1549">
                  <c:v>29.49</c:v>
                </c:pt>
                <c:pt idx="1550">
                  <c:v>29.03</c:v>
                </c:pt>
                <c:pt idx="1551">
                  <c:v>29.91</c:v>
                </c:pt>
                <c:pt idx="1552">
                  <c:v>29.94</c:v>
                </c:pt>
                <c:pt idx="1553">
                  <c:v>30.36</c:v>
                </c:pt>
                <c:pt idx="1554">
                  <c:v>30.53</c:v>
                </c:pt>
                <c:pt idx="1555">
                  <c:v>30.48</c:v>
                </c:pt>
                <c:pt idx="1556">
                  <c:v>30.26</c:v>
                </c:pt>
                <c:pt idx="1557">
                  <c:v>30.3</c:v>
                </c:pt>
                <c:pt idx="1558">
                  <c:v>30.79</c:v>
                </c:pt>
                <c:pt idx="1559">
                  <c:v>31.06</c:v>
                </c:pt>
                <c:pt idx="1560">
                  <c:v>31.84</c:v>
                </c:pt>
                <c:pt idx="1561">
                  <c:v>32.04</c:v>
                </c:pt>
                <c:pt idx="1562">
                  <c:v>31.85</c:v>
                </c:pt>
                <c:pt idx="1563">
                  <c:v>32.21</c:v>
                </c:pt>
                <c:pt idx="1564">
                  <c:v>32.31</c:v>
                </c:pt>
                <c:pt idx="1565">
                  <c:v>31.91</c:v>
                </c:pt>
                <c:pt idx="1566">
                  <c:v>32.090000000000003</c:v>
                </c:pt>
                <c:pt idx="1567">
                  <c:v>32.299999999999997</c:v>
                </c:pt>
                <c:pt idx="1568">
                  <c:v>32.33</c:v>
                </c:pt>
                <c:pt idx="1569">
                  <c:v>32.56</c:v>
                </c:pt>
                <c:pt idx="1570">
                  <c:v>32.14</c:v>
                </c:pt>
                <c:pt idx="1571">
                  <c:v>32.47</c:v>
                </c:pt>
                <c:pt idx="1572">
                  <c:v>32.520000000000003</c:v>
                </c:pt>
                <c:pt idx="1573">
                  <c:v>32.619999999999997</c:v>
                </c:pt>
                <c:pt idx="1574">
                  <c:v>32.19</c:v>
                </c:pt>
                <c:pt idx="1575">
                  <c:v>31.96</c:v>
                </c:pt>
                <c:pt idx="1576">
                  <c:v>32.11</c:v>
                </c:pt>
                <c:pt idx="1577">
                  <c:v>32.46</c:v>
                </c:pt>
                <c:pt idx="1578">
                  <c:v>32.4</c:v>
                </c:pt>
                <c:pt idx="1579">
                  <c:v>32.22</c:v>
                </c:pt>
                <c:pt idx="1580">
                  <c:v>32.5</c:v>
                </c:pt>
                <c:pt idx="1581">
                  <c:v>32.96</c:v>
                </c:pt>
                <c:pt idx="1582">
                  <c:v>32.880000000000003</c:v>
                </c:pt>
                <c:pt idx="1583">
                  <c:v>32.33</c:v>
                </c:pt>
                <c:pt idx="1584">
                  <c:v>32.36</c:v>
                </c:pt>
                <c:pt idx="1585">
                  <c:v>32.21</c:v>
                </c:pt>
                <c:pt idx="1586">
                  <c:v>31.95</c:v>
                </c:pt>
                <c:pt idx="1587">
                  <c:v>32.01</c:v>
                </c:pt>
                <c:pt idx="1588">
                  <c:v>32.11</c:v>
                </c:pt>
                <c:pt idx="1589">
                  <c:v>31.98</c:v>
                </c:pt>
                <c:pt idx="1590">
                  <c:v>32.159999999999997</c:v>
                </c:pt>
                <c:pt idx="1591">
                  <c:v>32.64</c:v>
                </c:pt>
                <c:pt idx="1592">
                  <c:v>32.74</c:v>
                </c:pt>
                <c:pt idx="1593">
                  <c:v>32.47</c:v>
                </c:pt>
                <c:pt idx="1594">
                  <c:v>32.630000000000003</c:v>
                </c:pt>
                <c:pt idx="1595">
                  <c:v>32.17</c:v>
                </c:pt>
                <c:pt idx="1596">
                  <c:v>32.729999999999997</c:v>
                </c:pt>
                <c:pt idx="1597">
                  <c:v>33.090000000000003</c:v>
                </c:pt>
                <c:pt idx="1598">
                  <c:v>33.39</c:v>
                </c:pt>
                <c:pt idx="1599">
                  <c:v>34.01</c:v>
                </c:pt>
                <c:pt idx="1600">
                  <c:v>34.11</c:v>
                </c:pt>
                <c:pt idx="1601">
                  <c:v>33.979999999999997</c:v>
                </c:pt>
                <c:pt idx="1602">
                  <c:v>33.520000000000003</c:v>
                </c:pt>
                <c:pt idx="1603">
                  <c:v>33.43</c:v>
                </c:pt>
                <c:pt idx="1604">
                  <c:v>33.409999999999997</c:v>
                </c:pt>
                <c:pt idx="1605">
                  <c:v>33.42</c:v>
                </c:pt>
                <c:pt idx="1606">
                  <c:v>33.700000000000003</c:v>
                </c:pt>
                <c:pt idx="1607">
                  <c:v>33.47</c:v>
                </c:pt>
                <c:pt idx="1608">
                  <c:v>33.880000000000003</c:v>
                </c:pt>
                <c:pt idx="1609">
                  <c:v>34.18</c:v>
                </c:pt>
                <c:pt idx="1610">
                  <c:v>33.51</c:v>
                </c:pt>
                <c:pt idx="1611">
                  <c:v>33.81</c:v>
                </c:pt>
                <c:pt idx="1612">
                  <c:v>33.47</c:v>
                </c:pt>
                <c:pt idx="1613">
                  <c:v>33.380000000000003</c:v>
                </c:pt>
                <c:pt idx="1614">
                  <c:v>32.67</c:v>
                </c:pt>
                <c:pt idx="1615">
                  <c:v>33.28</c:v>
                </c:pt>
                <c:pt idx="1616">
                  <c:v>33.17</c:v>
                </c:pt>
                <c:pt idx="1617">
                  <c:v>32.31</c:v>
                </c:pt>
                <c:pt idx="1618">
                  <c:v>33.049999999999997</c:v>
                </c:pt>
                <c:pt idx="1619">
                  <c:v>33.53</c:v>
                </c:pt>
                <c:pt idx="1620">
                  <c:v>33.299999999999997</c:v>
                </c:pt>
                <c:pt idx="1621">
                  <c:v>33.08</c:v>
                </c:pt>
                <c:pt idx="1622">
                  <c:v>33.270000000000003</c:v>
                </c:pt>
                <c:pt idx="1623">
                  <c:v>32.68</c:v>
                </c:pt>
                <c:pt idx="1624">
                  <c:v>32.729999999999997</c:v>
                </c:pt>
                <c:pt idx="1625">
                  <c:v>32.119999999999997</c:v>
                </c:pt>
                <c:pt idx="1626">
                  <c:v>32.31</c:v>
                </c:pt>
                <c:pt idx="1627">
                  <c:v>32.479999999999997</c:v>
                </c:pt>
                <c:pt idx="1628">
                  <c:v>33.049999999999997</c:v>
                </c:pt>
                <c:pt idx="1629">
                  <c:v>33.68</c:v>
                </c:pt>
                <c:pt idx="1630">
                  <c:v>34.31</c:v>
                </c:pt>
                <c:pt idx="1631">
                  <c:v>34.6</c:v>
                </c:pt>
                <c:pt idx="1632">
                  <c:v>34.31</c:v>
                </c:pt>
                <c:pt idx="1633">
                  <c:v>33.86</c:v>
                </c:pt>
                <c:pt idx="1634">
                  <c:v>33.909999999999997</c:v>
                </c:pt>
                <c:pt idx="1635">
                  <c:v>33.770000000000003</c:v>
                </c:pt>
                <c:pt idx="1636">
                  <c:v>32.94</c:v>
                </c:pt>
                <c:pt idx="1637">
                  <c:v>33.200000000000003</c:v>
                </c:pt>
                <c:pt idx="1638">
                  <c:v>33.76</c:v>
                </c:pt>
                <c:pt idx="1639">
                  <c:v>33.69</c:v>
                </c:pt>
                <c:pt idx="1640">
                  <c:v>33.53</c:v>
                </c:pt>
                <c:pt idx="1641">
                  <c:v>33.229999999999997</c:v>
                </c:pt>
                <c:pt idx="1642">
                  <c:v>33.049999999999997</c:v>
                </c:pt>
                <c:pt idx="1643">
                  <c:v>33.07</c:v>
                </c:pt>
                <c:pt idx="1644">
                  <c:v>32.57</c:v>
                </c:pt>
                <c:pt idx="1645">
                  <c:v>33.380000000000003</c:v>
                </c:pt>
                <c:pt idx="1646">
                  <c:v>33.090000000000003</c:v>
                </c:pt>
                <c:pt idx="1647">
                  <c:v>33.78</c:v>
                </c:pt>
                <c:pt idx="1648">
                  <c:v>33.33</c:v>
                </c:pt>
                <c:pt idx="1649">
                  <c:v>32.729999999999997</c:v>
                </c:pt>
                <c:pt idx="1650">
                  <c:v>33.17</c:v>
                </c:pt>
                <c:pt idx="1651">
                  <c:v>32.659999999999997</c:v>
                </c:pt>
                <c:pt idx="1652">
                  <c:v>33.549999999999997</c:v>
                </c:pt>
                <c:pt idx="1653">
                  <c:v>33.86</c:v>
                </c:pt>
                <c:pt idx="1654">
                  <c:v>32.9</c:v>
                </c:pt>
                <c:pt idx="1655">
                  <c:v>33.58</c:v>
                </c:pt>
                <c:pt idx="1656">
                  <c:v>33.74</c:v>
                </c:pt>
                <c:pt idx="1657">
                  <c:v>33.65</c:v>
                </c:pt>
                <c:pt idx="1658">
                  <c:v>32.729999999999997</c:v>
                </c:pt>
                <c:pt idx="1659">
                  <c:v>32.42</c:v>
                </c:pt>
                <c:pt idx="1660">
                  <c:v>32.590000000000003</c:v>
                </c:pt>
                <c:pt idx="1661">
                  <c:v>31.91</c:v>
                </c:pt>
                <c:pt idx="1662">
                  <c:v>31.68</c:v>
                </c:pt>
                <c:pt idx="1663">
                  <c:v>31.62</c:v>
                </c:pt>
                <c:pt idx="1664">
                  <c:v>32.57</c:v>
                </c:pt>
                <c:pt idx="1665">
                  <c:v>32.229999999999997</c:v>
                </c:pt>
                <c:pt idx="1666">
                  <c:v>32.32</c:v>
                </c:pt>
                <c:pt idx="1667">
                  <c:v>33.18</c:v>
                </c:pt>
                <c:pt idx="1668">
                  <c:v>33.44</c:v>
                </c:pt>
                <c:pt idx="1669">
                  <c:v>33.659999999999997</c:v>
                </c:pt>
                <c:pt idx="1670">
                  <c:v>33.44</c:v>
                </c:pt>
                <c:pt idx="1671">
                  <c:v>32.35</c:v>
                </c:pt>
                <c:pt idx="1672">
                  <c:v>33.53</c:v>
                </c:pt>
                <c:pt idx="1673">
                  <c:v>33.159999999999997</c:v>
                </c:pt>
                <c:pt idx="1674">
                  <c:v>33.25</c:v>
                </c:pt>
                <c:pt idx="1675">
                  <c:v>33.590000000000003</c:v>
                </c:pt>
                <c:pt idx="1676">
                  <c:v>33.130000000000003</c:v>
                </c:pt>
                <c:pt idx="1677">
                  <c:v>33.14</c:v>
                </c:pt>
                <c:pt idx="1678">
                  <c:v>32.299999999999997</c:v>
                </c:pt>
                <c:pt idx="1679">
                  <c:v>32.340000000000003</c:v>
                </c:pt>
                <c:pt idx="1680">
                  <c:v>33.200000000000003</c:v>
                </c:pt>
                <c:pt idx="1681">
                  <c:v>33.24</c:v>
                </c:pt>
                <c:pt idx="1682">
                  <c:v>34</c:v>
                </c:pt>
                <c:pt idx="1683">
                  <c:v>33.729999999999997</c:v>
                </c:pt>
                <c:pt idx="1684">
                  <c:v>33.36</c:v>
                </c:pt>
                <c:pt idx="1685">
                  <c:v>34.049999999999997</c:v>
                </c:pt>
                <c:pt idx="1686">
                  <c:v>34.68</c:v>
                </c:pt>
                <c:pt idx="1687">
                  <c:v>35.049999999999997</c:v>
                </c:pt>
                <c:pt idx="1688">
                  <c:v>35.47</c:v>
                </c:pt>
                <c:pt idx="1689">
                  <c:v>35.25</c:v>
                </c:pt>
                <c:pt idx="1690">
                  <c:v>35.5</c:v>
                </c:pt>
                <c:pt idx="1691">
                  <c:v>35.72</c:v>
                </c:pt>
                <c:pt idx="1692">
                  <c:v>35.72</c:v>
                </c:pt>
                <c:pt idx="1693">
                  <c:v>35.29</c:v>
                </c:pt>
                <c:pt idx="1694">
                  <c:v>35.22</c:v>
                </c:pt>
                <c:pt idx="1695">
                  <c:v>35.369999999999997</c:v>
                </c:pt>
                <c:pt idx="1696">
                  <c:v>34.96</c:v>
                </c:pt>
                <c:pt idx="1697">
                  <c:v>35.020000000000003</c:v>
                </c:pt>
                <c:pt idx="1698">
                  <c:v>35.44</c:v>
                </c:pt>
                <c:pt idx="1699">
                  <c:v>35.270000000000003</c:v>
                </c:pt>
                <c:pt idx="1700">
                  <c:v>35.31</c:v>
                </c:pt>
                <c:pt idx="1701">
                  <c:v>35.119999999999997</c:v>
                </c:pt>
                <c:pt idx="1702">
                  <c:v>35</c:v>
                </c:pt>
                <c:pt idx="1703">
                  <c:v>35.57</c:v>
                </c:pt>
                <c:pt idx="1704">
                  <c:v>35.49</c:v>
                </c:pt>
                <c:pt idx="1705">
                  <c:v>35.17</c:v>
                </c:pt>
                <c:pt idx="1706">
                  <c:v>35.270000000000003</c:v>
                </c:pt>
                <c:pt idx="1707">
                  <c:v>35.17</c:v>
                </c:pt>
                <c:pt idx="1708">
                  <c:v>34.799999999999997</c:v>
                </c:pt>
                <c:pt idx="1709">
                  <c:v>34.630000000000003</c:v>
                </c:pt>
                <c:pt idx="1710">
                  <c:v>35.340000000000003</c:v>
                </c:pt>
                <c:pt idx="1711">
                  <c:v>34.950000000000003</c:v>
                </c:pt>
                <c:pt idx="1712">
                  <c:v>34.479999999999997</c:v>
                </c:pt>
                <c:pt idx="1713">
                  <c:v>34.869999999999997</c:v>
                </c:pt>
                <c:pt idx="1714">
                  <c:v>35.11</c:v>
                </c:pt>
                <c:pt idx="1715">
                  <c:v>34.83</c:v>
                </c:pt>
                <c:pt idx="1716">
                  <c:v>35.15</c:v>
                </c:pt>
                <c:pt idx="1717">
                  <c:v>34.03</c:v>
                </c:pt>
                <c:pt idx="1718">
                  <c:v>34</c:v>
                </c:pt>
                <c:pt idx="1719">
                  <c:v>33.68</c:v>
                </c:pt>
                <c:pt idx="1720">
                  <c:v>33.68</c:v>
                </c:pt>
                <c:pt idx="1721">
                  <c:v>32.520000000000003</c:v>
                </c:pt>
                <c:pt idx="1722">
                  <c:v>33.090000000000003</c:v>
                </c:pt>
                <c:pt idx="1723">
                  <c:v>32.97</c:v>
                </c:pt>
                <c:pt idx="1724">
                  <c:v>32.51</c:v>
                </c:pt>
                <c:pt idx="1725">
                  <c:v>33.520000000000003</c:v>
                </c:pt>
                <c:pt idx="1726">
                  <c:v>33.090000000000003</c:v>
                </c:pt>
                <c:pt idx="1727">
                  <c:v>33.11</c:v>
                </c:pt>
                <c:pt idx="1728">
                  <c:v>33.26</c:v>
                </c:pt>
                <c:pt idx="1729">
                  <c:v>31.75</c:v>
                </c:pt>
                <c:pt idx="1730">
                  <c:v>31.99</c:v>
                </c:pt>
                <c:pt idx="1731">
                  <c:v>31.5</c:v>
                </c:pt>
                <c:pt idx="1732">
                  <c:v>31.65</c:v>
                </c:pt>
                <c:pt idx="1733">
                  <c:v>30.57</c:v>
                </c:pt>
                <c:pt idx="1734">
                  <c:v>30.89</c:v>
                </c:pt>
                <c:pt idx="1735">
                  <c:v>31.54</c:v>
                </c:pt>
                <c:pt idx="1736">
                  <c:v>31.99</c:v>
                </c:pt>
                <c:pt idx="1737">
                  <c:v>32.14</c:v>
                </c:pt>
                <c:pt idx="1738">
                  <c:v>32.200000000000003</c:v>
                </c:pt>
                <c:pt idx="1739">
                  <c:v>31.84</c:v>
                </c:pt>
                <c:pt idx="1740">
                  <c:v>32.31</c:v>
                </c:pt>
                <c:pt idx="1741">
                  <c:v>32.65</c:v>
                </c:pt>
                <c:pt idx="1742">
                  <c:v>32.36</c:v>
                </c:pt>
                <c:pt idx="1743">
                  <c:v>31.88</c:v>
                </c:pt>
                <c:pt idx="1744">
                  <c:v>33.19</c:v>
                </c:pt>
                <c:pt idx="1745">
                  <c:v>35.08</c:v>
                </c:pt>
                <c:pt idx="1746">
                  <c:v>35.159999999999997</c:v>
                </c:pt>
                <c:pt idx="1747">
                  <c:v>34.6</c:v>
                </c:pt>
                <c:pt idx="1748">
                  <c:v>34.06</c:v>
                </c:pt>
                <c:pt idx="1749">
                  <c:v>34.15</c:v>
                </c:pt>
                <c:pt idx="1750">
                  <c:v>33.590000000000003</c:v>
                </c:pt>
                <c:pt idx="1751">
                  <c:v>33.86</c:v>
                </c:pt>
                <c:pt idx="1752">
                  <c:v>34.89</c:v>
                </c:pt>
                <c:pt idx="1753">
                  <c:v>34.9</c:v>
                </c:pt>
                <c:pt idx="1754">
                  <c:v>35.58</c:v>
                </c:pt>
                <c:pt idx="1755">
                  <c:v>35.340000000000003</c:v>
                </c:pt>
                <c:pt idx="1756">
                  <c:v>35.700000000000003</c:v>
                </c:pt>
                <c:pt idx="1757">
                  <c:v>34.96</c:v>
                </c:pt>
                <c:pt idx="1758">
                  <c:v>34.479999999999997</c:v>
                </c:pt>
                <c:pt idx="1759">
                  <c:v>34.81</c:v>
                </c:pt>
                <c:pt idx="1760">
                  <c:v>34.39</c:v>
                </c:pt>
                <c:pt idx="1761">
                  <c:v>34.85</c:v>
                </c:pt>
                <c:pt idx="1762">
                  <c:v>33.26</c:v>
                </c:pt>
                <c:pt idx="1763">
                  <c:v>33.119999999999997</c:v>
                </c:pt>
                <c:pt idx="1764">
                  <c:v>33.46</c:v>
                </c:pt>
                <c:pt idx="1765">
                  <c:v>32.44</c:v>
                </c:pt>
                <c:pt idx="1766">
                  <c:v>32.71</c:v>
                </c:pt>
                <c:pt idx="1767">
                  <c:v>31.96</c:v>
                </c:pt>
                <c:pt idx="1768">
                  <c:v>32.159999999999997</c:v>
                </c:pt>
                <c:pt idx="1769">
                  <c:v>31.68</c:v>
                </c:pt>
                <c:pt idx="1770">
                  <c:v>30.67</c:v>
                </c:pt>
                <c:pt idx="1771">
                  <c:v>30.54</c:v>
                </c:pt>
                <c:pt idx="1772">
                  <c:v>31.16</c:v>
                </c:pt>
                <c:pt idx="1773">
                  <c:v>30.36</c:v>
                </c:pt>
                <c:pt idx="1774">
                  <c:v>29.95</c:v>
                </c:pt>
                <c:pt idx="1775">
                  <c:v>30.91</c:v>
                </c:pt>
                <c:pt idx="1776">
                  <c:v>32.18</c:v>
                </c:pt>
                <c:pt idx="1777">
                  <c:v>31.72</c:v>
                </c:pt>
                <c:pt idx="1778">
                  <c:v>32.69</c:v>
                </c:pt>
                <c:pt idx="1779">
                  <c:v>32.51</c:v>
                </c:pt>
                <c:pt idx="1780">
                  <c:v>32.409999999999997</c:v>
                </c:pt>
                <c:pt idx="1781">
                  <c:v>31.19</c:v>
                </c:pt>
                <c:pt idx="1782">
                  <c:v>30.91</c:v>
                </c:pt>
                <c:pt idx="1783">
                  <c:v>31.42</c:v>
                </c:pt>
                <c:pt idx="1784">
                  <c:v>30.89</c:v>
                </c:pt>
                <c:pt idx="1785">
                  <c:v>31.31</c:v>
                </c:pt>
                <c:pt idx="1786">
                  <c:v>31.86</c:v>
                </c:pt>
                <c:pt idx="1787">
                  <c:v>32.840000000000003</c:v>
                </c:pt>
                <c:pt idx="1788">
                  <c:v>32.14</c:v>
                </c:pt>
                <c:pt idx="1789">
                  <c:v>32.17</c:v>
                </c:pt>
                <c:pt idx="1790">
                  <c:v>30.48</c:v>
                </c:pt>
                <c:pt idx="1791">
                  <c:v>29.18</c:v>
                </c:pt>
                <c:pt idx="1792">
                  <c:v>29.27</c:v>
                </c:pt>
                <c:pt idx="1793">
                  <c:v>29.71</c:v>
                </c:pt>
                <c:pt idx="1794">
                  <c:v>30.15</c:v>
                </c:pt>
                <c:pt idx="1795">
                  <c:v>30.21</c:v>
                </c:pt>
                <c:pt idx="1796">
                  <c:v>29.89</c:v>
                </c:pt>
                <c:pt idx="1797">
                  <c:v>30.54</c:v>
                </c:pt>
                <c:pt idx="1798">
                  <c:v>29.58</c:v>
                </c:pt>
                <c:pt idx="1799">
                  <c:v>29.78</c:v>
                </c:pt>
                <c:pt idx="1800">
                  <c:v>29.61</c:v>
                </c:pt>
                <c:pt idx="1801">
                  <c:v>30.11</c:v>
                </c:pt>
                <c:pt idx="1802">
                  <c:v>29.74</c:v>
                </c:pt>
                <c:pt idx="1803">
                  <c:v>29.73</c:v>
                </c:pt>
                <c:pt idx="1804">
                  <c:v>29.43</c:v>
                </c:pt>
                <c:pt idx="1805">
                  <c:v>30.65</c:v>
                </c:pt>
                <c:pt idx="1806">
                  <c:v>30</c:v>
                </c:pt>
                <c:pt idx="1807">
                  <c:v>30.15</c:v>
                </c:pt>
                <c:pt idx="1808">
                  <c:v>29.75</c:v>
                </c:pt>
                <c:pt idx="1809">
                  <c:v>30.4</c:v>
                </c:pt>
                <c:pt idx="1810">
                  <c:v>31.48</c:v>
                </c:pt>
                <c:pt idx="1811">
                  <c:v>30.62</c:v>
                </c:pt>
                <c:pt idx="1812">
                  <c:v>31.3</c:v>
                </c:pt>
                <c:pt idx="1813">
                  <c:v>32.299999999999997</c:v>
                </c:pt>
                <c:pt idx="1814">
                  <c:v>32.270000000000003</c:v>
                </c:pt>
                <c:pt idx="1815">
                  <c:v>32.07</c:v>
                </c:pt>
                <c:pt idx="1816">
                  <c:v>31.98</c:v>
                </c:pt>
                <c:pt idx="1817">
                  <c:v>31.98</c:v>
                </c:pt>
                <c:pt idx="1818">
                  <c:v>32.53</c:v>
                </c:pt>
                <c:pt idx="1819">
                  <c:v>33.53</c:v>
                </c:pt>
                <c:pt idx="1820">
                  <c:v>32.880000000000003</c:v>
                </c:pt>
                <c:pt idx="1821">
                  <c:v>33.130000000000003</c:v>
                </c:pt>
                <c:pt idx="1822">
                  <c:v>32.68</c:v>
                </c:pt>
                <c:pt idx="1823">
                  <c:v>33.130000000000003</c:v>
                </c:pt>
                <c:pt idx="1824">
                  <c:v>33.29</c:v>
                </c:pt>
                <c:pt idx="1825">
                  <c:v>32.770000000000003</c:v>
                </c:pt>
                <c:pt idx="1826">
                  <c:v>32.78</c:v>
                </c:pt>
                <c:pt idx="1827">
                  <c:v>32.01</c:v>
                </c:pt>
                <c:pt idx="1828">
                  <c:v>31.92</c:v>
                </c:pt>
                <c:pt idx="1829">
                  <c:v>32.03</c:v>
                </c:pt>
                <c:pt idx="1830">
                  <c:v>32.270000000000003</c:v>
                </c:pt>
                <c:pt idx="1831">
                  <c:v>32.24</c:v>
                </c:pt>
                <c:pt idx="1832">
                  <c:v>32.19</c:v>
                </c:pt>
                <c:pt idx="1833">
                  <c:v>32.26</c:v>
                </c:pt>
                <c:pt idx="1834">
                  <c:v>32.44</c:v>
                </c:pt>
                <c:pt idx="1835">
                  <c:v>33.06</c:v>
                </c:pt>
                <c:pt idx="1836">
                  <c:v>33.159999999999997</c:v>
                </c:pt>
                <c:pt idx="1837">
                  <c:v>33.1</c:v>
                </c:pt>
                <c:pt idx="1838">
                  <c:v>32.86</c:v>
                </c:pt>
                <c:pt idx="1839">
                  <c:v>33.11</c:v>
                </c:pt>
                <c:pt idx="1840">
                  <c:v>33.22</c:v>
                </c:pt>
                <c:pt idx="1841">
                  <c:v>34.270000000000003</c:v>
                </c:pt>
                <c:pt idx="1842">
                  <c:v>34.43</c:v>
                </c:pt>
                <c:pt idx="1843">
                  <c:v>34.19</c:v>
                </c:pt>
                <c:pt idx="1844">
                  <c:v>33.950000000000003</c:v>
                </c:pt>
                <c:pt idx="1845">
                  <c:v>33.31</c:v>
                </c:pt>
                <c:pt idx="1846">
                  <c:v>33.35</c:v>
                </c:pt>
                <c:pt idx="1847">
                  <c:v>33.11</c:v>
                </c:pt>
                <c:pt idx="1848">
                  <c:v>33.56</c:v>
                </c:pt>
                <c:pt idx="1849">
                  <c:v>33.69</c:v>
                </c:pt>
                <c:pt idx="1850">
                  <c:v>33.99</c:v>
                </c:pt>
                <c:pt idx="1851">
                  <c:v>34.200000000000003</c:v>
                </c:pt>
                <c:pt idx="1852">
                  <c:v>34.380000000000003</c:v>
                </c:pt>
                <c:pt idx="1853">
                  <c:v>34.76</c:v>
                </c:pt>
                <c:pt idx="1854">
                  <c:v>33.78</c:v>
                </c:pt>
                <c:pt idx="1855">
                  <c:v>33.369999999999997</c:v>
                </c:pt>
                <c:pt idx="1856">
                  <c:v>33.619999999999997</c:v>
                </c:pt>
                <c:pt idx="1857">
                  <c:v>33.06</c:v>
                </c:pt>
                <c:pt idx="1858">
                  <c:v>33.32</c:v>
                </c:pt>
                <c:pt idx="1859">
                  <c:v>33.9</c:v>
                </c:pt>
                <c:pt idx="1860">
                  <c:v>34.49</c:v>
                </c:pt>
                <c:pt idx="1861">
                  <c:v>34.24</c:v>
                </c:pt>
                <c:pt idx="1862">
                  <c:v>33.770000000000003</c:v>
                </c:pt>
                <c:pt idx="1863">
                  <c:v>33.28</c:v>
                </c:pt>
                <c:pt idx="1864">
                  <c:v>33.04</c:v>
                </c:pt>
                <c:pt idx="1865">
                  <c:v>33.86</c:v>
                </c:pt>
                <c:pt idx="1866">
                  <c:v>32.79</c:v>
                </c:pt>
                <c:pt idx="1867">
                  <c:v>32.229999999999997</c:v>
                </c:pt>
                <c:pt idx="1868">
                  <c:v>31.94</c:v>
                </c:pt>
                <c:pt idx="1869">
                  <c:v>31.01</c:v>
                </c:pt>
                <c:pt idx="1870">
                  <c:v>31.23</c:v>
                </c:pt>
                <c:pt idx="1871">
                  <c:v>31.47</c:v>
                </c:pt>
                <c:pt idx="1872">
                  <c:v>31.04</c:v>
                </c:pt>
                <c:pt idx="1873">
                  <c:v>30.62</c:v>
                </c:pt>
                <c:pt idx="1874">
                  <c:v>30.25</c:v>
                </c:pt>
                <c:pt idx="1875">
                  <c:v>30.16</c:v>
                </c:pt>
                <c:pt idx="1876">
                  <c:v>29.54</c:v>
                </c:pt>
                <c:pt idx="1877">
                  <c:v>29.5</c:v>
                </c:pt>
                <c:pt idx="1878">
                  <c:v>29.41</c:v>
                </c:pt>
                <c:pt idx="1879">
                  <c:v>29.58</c:v>
                </c:pt>
                <c:pt idx="1880">
                  <c:v>28.72</c:v>
                </c:pt>
                <c:pt idx="1881">
                  <c:v>28.11</c:v>
                </c:pt>
                <c:pt idx="1882">
                  <c:v>28.91</c:v>
                </c:pt>
                <c:pt idx="1883">
                  <c:v>28.57</c:v>
                </c:pt>
                <c:pt idx="1884">
                  <c:v>28.22</c:v>
                </c:pt>
                <c:pt idx="1885">
                  <c:v>27.96</c:v>
                </c:pt>
                <c:pt idx="1886">
                  <c:v>28.04</c:v>
                </c:pt>
                <c:pt idx="1887">
                  <c:v>28.63</c:v>
                </c:pt>
                <c:pt idx="1888">
                  <c:v>27.9</c:v>
                </c:pt>
                <c:pt idx="1889">
                  <c:v>28.47</c:v>
                </c:pt>
                <c:pt idx="1890">
                  <c:v>28.3</c:v>
                </c:pt>
                <c:pt idx="1891">
                  <c:v>28.12</c:v>
                </c:pt>
                <c:pt idx="1892">
                  <c:v>27.76</c:v>
                </c:pt>
                <c:pt idx="1893">
                  <c:v>27.73</c:v>
                </c:pt>
                <c:pt idx="1894">
                  <c:v>27.58</c:v>
                </c:pt>
                <c:pt idx="1895">
                  <c:v>27.9</c:v>
                </c:pt>
                <c:pt idx="1896">
                  <c:v>27.65</c:v>
                </c:pt>
                <c:pt idx="1897">
                  <c:v>27.64</c:v>
                </c:pt>
                <c:pt idx="1898">
                  <c:v>28.72</c:v>
                </c:pt>
                <c:pt idx="1899">
                  <c:v>27.54</c:v>
                </c:pt>
                <c:pt idx="1900">
                  <c:v>27.28</c:v>
                </c:pt>
                <c:pt idx="1901">
                  <c:v>26.61</c:v>
                </c:pt>
                <c:pt idx="1902">
                  <c:v>26.67</c:v>
                </c:pt>
                <c:pt idx="1903">
                  <c:v>26.85</c:v>
                </c:pt>
                <c:pt idx="1904">
                  <c:v>26.77</c:v>
                </c:pt>
                <c:pt idx="1905">
                  <c:v>26.44</c:v>
                </c:pt>
                <c:pt idx="1906">
                  <c:v>26.21</c:v>
                </c:pt>
                <c:pt idx="1907">
                  <c:v>26.97</c:v>
                </c:pt>
                <c:pt idx="1908">
                  <c:v>26.82</c:v>
                </c:pt>
                <c:pt idx="1909">
                  <c:v>26.33</c:v>
                </c:pt>
                <c:pt idx="1910">
                  <c:v>26.9</c:v>
                </c:pt>
                <c:pt idx="1911">
                  <c:v>27.66</c:v>
                </c:pt>
                <c:pt idx="1912">
                  <c:v>27.49</c:v>
                </c:pt>
                <c:pt idx="1913">
                  <c:v>27.19</c:v>
                </c:pt>
                <c:pt idx="1914">
                  <c:v>27.03</c:v>
                </c:pt>
                <c:pt idx="1915">
                  <c:v>27.5</c:v>
                </c:pt>
                <c:pt idx="1916">
                  <c:v>27.28</c:v>
                </c:pt>
                <c:pt idx="1917">
                  <c:v>26.76</c:v>
                </c:pt>
                <c:pt idx="1918">
                  <c:v>26.66</c:v>
                </c:pt>
                <c:pt idx="1919">
                  <c:v>26.72</c:v>
                </c:pt>
                <c:pt idx="1920">
                  <c:v>27.08</c:v>
                </c:pt>
                <c:pt idx="1921">
                  <c:v>26.51</c:v>
                </c:pt>
                <c:pt idx="1922">
                  <c:v>26.6</c:v>
                </c:pt>
                <c:pt idx="1923">
                  <c:v>27.1</c:v>
                </c:pt>
                <c:pt idx="1924">
                  <c:v>28</c:v>
                </c:pt>
                <c:pt idx="1925">
                  <c:v>27.79</c:v>
                </c:pt>
                <c:pt idx="1926">
                  <c:v>28.02</c:v>
                </c:pt>
                <c:pt idx="1927">
                  <c:v>28.16</c:v>
                </c:pt>
                <c:pt idx="1928">
                  <c:v>27.43</c:v>
                </c:pt>
                <c:pt idx="1929">
                  <c:v>27.36</c:v>
                </c:pt>
                <c:pt idx="1930">
                  <c:v>28.28</c:v>
                </c:pt>
                <c:pt idx="1931">
                  <c:v>28.28</c:v>
                </c:pt>
                <c:pt idx="1932">
                  <c:v>27.41</c:v>
                </c:pt>
                <c:pt idx="1933">
                  <c:v>27.42</c:v>
                </c:pt>
                <c:pt idx="1934">
                  <c:v>27.4</c:v>
                </c:pt>
                <c:pt idx="1935">
                  <c:v>26.03</c:v>
                </c:pt>
                <c:pt idx="1936">
                  <c:v>25.96</c:v>
                </c:pt>
                <c:pt idx="1937">
                  <c:v>25.02</c:v>
                </c:pt>
                <c:pt idx="1938">
                  <c:v>25.26</c:v>
                </c:pt>
                <c:pt idx="1939">
                  <c:v>26.43</c:v>
                </c:pt>
                <c:pt idx="1940">
                  <c:v>25.38</c:v>
                </c:pt>
                <c:pt idx="1941">
                  <c:v>24.98</c:v>
                </c:pt>
                <c:pt idx="1942">
                  <c:v>25.18</c:v>
                </c:pt>
                <c:pt idx="1943">
                  <c:v>26.12</c:v>
                </c:pt>
                <c:pt idx="1944">
                  <c:v>26.06</c:v>
                </c:pt>
                <c:pt idx="1945">
                  <c:v>24.11</c:v>
                </c:pt>
                <c:pt idx="1946">
                  <c:v>24.25</c:v>
                </c:pt>
                <c:pt idx="1947">
                  <c:v>24.4</c:v>
                </c:pt>
                <c:pt idx="1948">
                  <c:v>24.3</c:v>
                </c:pt>
                <c:pt idx="1949">
                  <c:v>24.43</c:v>
                </c:pt>
                <c:pt idx="1950">
                  <c:v>23.33</c:v>
                </c:pt>
                <c:pt idx="1951">
                  <c:v>22.36</c:v>
                </c:pt>
                <c:pt idx="1952">
                  <c:v>21.82</c:v>
                </c:pt>
                <c:pt idx="1953">
                  <c:v>20.3</c:v>
                </c:pt>
                <c:pt idx="1954">
                  <c:v>19.78</c:v>
                </c:pt>
                <c:pt idx="1955">
                  <c:v>23</c:v>
                </c:pt>
                <c:pt idx="1956">
                  <c:v>23.54</c:v>
                </c:pt>
                <c:pt idx="1957">
                  <c:v>21.73</c:v>
                </c:pt>
                <c:pt idx="1958">
                  <c:v>22.47</c:v>
                </c:pt>
                <c:pt idx="1959">
                  <c:v>22.32</c:v>
                </c:pt>
                <c:pt idx="1960">
                  <c:v>23.82</c:v>
                </c:pt>
                <c:pt idx="1961">
                  <c:v>22.7</c:v>
                </c:pt>
                <c:pt idx="1962">
                  <c:v>20.98</c:v>
                </c:pt>
                <c:pt idx="1963">
                  <c:v>22.29</c:v>
                </c:pt>
                <c:pt idx="1964">
                  <c:v>21.78</c:v>
                </c:pt>
                <c:pt idx="1965">
                  <c:v>21.52</c:v>
                </c:pt>
                <c:pt idx="1966">
                  <c:v>24.36</c:v>
                </c:pt>
                <c:pt idx="1967">
                  <c:v>23.74</c:v>
                </c:pt>
                <c:pt idx="1968">
                  <c:v>23.91</c:v>
                </c:pt>
                <c:pt idx="1969">
                  <c:v>23.62</c:v>
                </c:pt>
                <c:pt idx="1970">
                  <c:v>24.54</c:v>
                </c:pt>
                <c:pt idx="1971">
                  <c:v>25.84</c:v>
                </c:pt>
                <c:pt idx="1972">
                  <c:v>23.96</c:v>
                </c:pt>
                <c:pt idx="1973">
                  <c:v>22.93</c:v>
                </c:pt>
                <c:pt idx="1974">
                  <c:v>23.83</c:v>
                </c:pt>
                <c:pt idx="1975">
                  <c:v>24.24</c:v>
                </c:pt>
                <c:pt idx="1976">
                  <c:v>24.12</c:v>
                </c:pt>
                <c:pt idx="1977">
                  <c:v>23.1</c:v>
                </c:pt>
                <c:pt idx="1978">
                  <c:v>25.3</c:v>
                </c:pt>
                <c:pt idx="1979">
                  <c:v>24.4</c:v>
                </c:pt>
                <c:pt idx="1980">
                  <c:v>23.62</c:v>
                </c:pt>
                <c:pt idx="1981">
                  <c:v>23.45</c:v>
                </c:pt>
                <c:pt idx="1982">
                  <c:v>22.26</c:v>
                </c:pt>
                <c:pt idx="1983">
                  <c:v>21.63</c:v>
                </c:pt>
                <c:pt idx="1984">
                  <c:v>22.23</c:v>
                </c:pt>
                <c:pt idx="1985">
                  <c:v>23.77</c:v>
                </c:pt>
                <c:pt idx="1986">
                  <c:v>24.08</c:v>
                </c:pt>
                <c:pt idx="1987">
                  <c:v>25.05</c:v>
                </c:pt>
                <c:pt idx="1988">
                  <c:v>25.2</c:v>
                </c:pt>
                <c:pt idx="1989">
                  <c:v>23.79</c:v>
                </c:pt>
                <c:pt idx="1990">
                  <c:v>24.74</c:v>
                </c:pt>
                <c:pt idx="1991">
                  <c:v>25.66</c:v>
                </c:pt>
                <c:pt idx="1992">
                  <c:v>24.86</c:v>
                </c:pt>
                <c:pt idx="1993">
                  <c:v>24.84</c:v>
                </c:pt>
                <c:pt idx="1994">
                  <c:v>26.46</c:v>
                </c:pt>
                <c:pt idx="1995">
                  <c:v>25.73</c:v>
                </c:pt>
                <c:pt idx="1996">
                  <c:v>24.78</c:v>
                </c:pt>
                <c:pt idx="1997">
                  <c:v>24.66</c:v>
                </c:pt>
                <c:pt idx="1998">
                  <c:v>24.87</c:v>
                </c:pt>
                <c:pt idx="1999">
                  <c:v>23.94</c:v>
                </c:pt>
                <c:pt idx="2000">
                  <c:v>24.91</c:v>
                </c:pt>
                <c:pt idx="2001">
                  <c:v>24.81</c:v>
                </c:pt>
                <c:pt idx="2002">
                  <c:v>24.46</c:v>
                </c:pt>
                <c:pt idx="2003">
                  <c:v>24.81</c:v>
                </c:pt>
                <c:pt idx="2004">
                  <c:v>24.82</c:v>
                </c:pt>
                <c:pt idx="2005">
                  <c:v>24.46</c:v>
                </c:pt>
                <c:pt idx="2006">
                  <c:v>24.56</c:v>
                </c:pt>
                <c:pt idx="2007">
                  <c:v>24.66</c:v>
                </c:pt>
                <c:pt idx="2008">
                  <c:v>24.58</c:v>
                </c:pt>
                <c:pt idx="2009">
                  <c:v>24.91</c:v>
                </c:pt>
                <c:pt idx="2010">
                  <c:v>25.15</c:v>
                </c:pt>
                <c:pt idx="2011">
                  <c:v>25.96</c:v>
                </c:pt>
                <c:pt idx="2012">
                  <c:v>25.09</c:v>
                </c:pt>
                <c:pt idx="2013">
                  <c:v>24.97</c:v>
                </c:pt>
                <c:pt idx="2014">
                  <c:v>24.36</c:v>
                </c:pt>
                <c:pt idx="2015">
                  <c:v>24.34</c:v>
                </c:pt>
                <c:pt idx="2016">
                  <c:v>23.89</c:v>
                </c:pt>
                <c:pt idx="2017">
                  <c:v>23.23</c:v>
                </c:pt>
                <c:pt idx="2018">
                  <c:v>23.27</c:v>
                </c:pt>
                <c:pt idx="2019">
                  <c:v>22.75</c:v>
                </c:pt>
                <c:pt idx="2020">
                  <c:v>22.49</c:v>
                </c:pt>
                <c:pt idx="2021">
                  <c:v>22.59</c:v>
                </c:pt>
                <c:pt idx="2022">
                  <c:v>22.4</c:v>
                </c:pt>
                <c:pt idx="2023">
                  <c:v>23.09</c:v>
                </c:pt>
                <c:pt idx="2024">
                  <c:v>22.84</c:v>
                </c:pt>
                <c:pt idx="2025">
                  <c:v>23.39</c:v>
                </c:pt>
                <c:pt idx="2026">
                  <c:v>24.02</c:v>
                </c:pt>
                <c:pt idx="2027">
                  <c:v>23.22</c:v>
                </c:pt>
                <c:pt idx="2028">
                  <c:v>23.2</c:v>
                </c:pt>
                <c:pt idx="2029">
                  <c:v>22.13</c:v>
                </c:pt>
                <c:pt idx="2030">
                  <c:v>22.04</c:v>
                </c:pt>
                <c:pt idx="2031">
                  <c:v>22.53</c:v>
                </c:pt>
                <c:pt idx="2032">
                  <c:v>22.72</c:v>
                </c:pt>
                <c:pt idx="2033">
                  <c:v>22.08</c:v>
                </c:pt>
                <c:pt idx="2034">
                  <c:v>22.52</c:v>
                </c:pt>
                <c:pt idx="2035">
                  <c:v>23.35</c:v>
                </c:pt>
                <c:pt idx="2036">
                  <c:v>23.18</c:v>
                </c:pt>
                <c:pt idx="2037">
                  <c:v>21.99</c:v>
                </c:pt>
                <c:pt idx="2038">
                  <c:v>21.88</c:v>
                </c:pt>
                <c:pt idx="2039">
                  <c:v>21.75</c:v>
                </c:pt>
                <c:pt idx="2040">
                  <c:v>21.66</c:v>
                </c:pt>
                <c:pt idx="2041">
                  <c:v>20.79</c:v>
                </c:pt>
                <c:pt idx="2042">
                  <c:v>20.56</c:v>
                </c:pt>
                <c:pt idx="2043">
                  <c:v>20.76</c:v>
                </c:pt>
                <c:pt idx="2044">
                  <c:v>21.11</c:v>
                </c:pt>
                <c:pt idx="2045">
                  <c:v>20.309999999999999</c:v>
                </c:pt>
                <c:pt idx="2046">
                  <c:v>20.82</c:v>
                </c:pt>
                <c:pt idx="2047">
                  <c:v>21.23</c:v>
                </c:pt>
                <c:pt idx="2048">
                  <c:v>21.57</c:v>
                </c:pt>
                <c:pt idx="2049">
                  <c:v>21.28</c:v>
                </c:pt>
                <c:pt idx="2050">
                  <c:v>20.63</c:v>
                </c:pt>
                <c:pt idx="2051">
                  <c:v>20.3</c:v>
                </c:pt>
                <c:pt idx="2052">
                  <c:v>20.59</c:v>
                </c:pt>
                <c:pt idx="2053">
                  <c:v>20.2</c:v>
                </c:pt>
                <c:pt idx="2054">
                  <c:v>20.22</c:v>
                </c:pt>
                <c:pt idx="2055">
                  <c:v>19.45</c:v>
                </c:pt>
                <c:pt idx="2056">
                  <c:v>20.61</c:v>
                </c:pt>
                <c:pt idx="2057">
                  <c:v>20.91</c:v>
                </c:pt>
                <c:pt idx="2058">
                  <c:v>21.8</c:v>
                </c:pt>
                <c:pt idx="2059">
                  <c:v>21.73</c:v>
                </c:pt>
                <c:pt idx="2060">
                  <c:v>21.81</c:v>
                </c:pt>
                <c:pt idx="2061">
                  <c:v>22.72</c:v>
                </c:pt>
                <c:pt idx="2062">
                  <c:v>23.01</c:v>
                </c:pt>
                <c:pt idx="2063">
                  <c:v>22.92</c:v>
                </c:pt>
                <c:pt idx="2064">
                  <c:v>22.68</c:v>
                </c:pt>
                <c:pt idx="2065">
                  <c:v>24.1</c:v>
                </c:pt>
                <c:pt idx="2066">
                  <c:v>23.58</c:v>
                </c:pt>
                <c:pt idx="2067">
                  <c:v>23.44</c:v>
                </c:pt>
                <c:pt idx="2068">
                  <c:v>23.59</c:v>
                </c:pt>
                <c:pt idx="2069">
                  <c:v>23.28</c:v>
                </c:pt>
                <c:pt idx="2070">
                  <c:v>22.53</c:v>
                </c:pt>
                <c:pt idx="2071">
                  <c:v>22.56</c:v>
                </c:pt>
                <c:pt idx="2072">
                  <c:v>23.21</c:v>
                </c:pt>
                <c:pt idx="2073">
                  <c:v>23.76</c:v>
                </c:pt>
                <c:pt idx="2074">
                  <c:v>24.02</c:v>
                </c:pt>
                <c:pt idx="2075">
                  <c:v>23.81</c:v>
                </c:pt>
                <c:pt idx="2076">
                  <c:v>23.22</c:v>
                </c:pt>
                <c:pt idx="2077">
                  <c:v>23.09</c:v>
                </c:pt>
                <c:pt idx="2078">
                  <c:v>23.74</c:v>
                </c:pt>
                <c:pt idx="2079">
                  <c:v>23.66</c:v>
                </c:pt>
                <c:pt idx="2080">
                  <c:v>22.99</c:v>
                </c:pt>
                <c:pt idx="2081">
                  <c:v>23.14</c:v>
                </c:pt>
                <c:pt idx="2082">
                  <c:v>23.64</c:v>
                </c:pt>
                <c:pt idx="2083">
                  <c:v>23.6</c:v>
                </c:pt>
                <c:pt idx="2084">
                  <c:v>23</c:v>
                </c:pt>
                <c:pt idx="2085">
                  <c:v>22.99</c:v>
                </c:pt>
                <c:pt idx="2086">
                  <c:v>23.41</c:v>
                </c:pt>
                <c:pt idx="2087">
                  <c:v>23.19</c:v>
                </c:pt>
                <c:pt idx="2088">
                  <c:v>22.88</c:v>
                </c:pt>
                <c:pt idx="2089">
                  <c:v>23.02</c:v>
                </c:pt>
                <c:pt idx="2090">
                  <c:v>23.33</c:v>
                </c:pt>
                <c:pt idx="2091">
                  <c:v>23.21</c:v>
                </c:pt>
                <c:pt idx="2092">
                  <c:v>23.3</c:v>
                </c:pt>
                <c:pt idx="2093">
                  <c:v>23.65</c:v>
                </c:pt>
                <c:pt idx="2094">
                  <c:v>24.27</c:v>
                </c:pt>
                <c:pt idx="2095">
                  <c:v>24.1</c:v>
                </c:pt>
                <c:pt idx="2096">
                  <c:v>24.27</c:v>
                </c:pt>
                <c:pt idx="2097">
                  <c:v>23.14</c:v>
                </c:pt>
                <c:pt idx="2098">
                  <c:v>22.96</c:v>
                </c:pt>
                <c:pt idx="2099">
                  <c:v>23.06</c:v>
                </c:pt>
                <c:pt idx="2100">
                  <c:v>23.4</c:v>
                </c:pt>
                <c:pt idx="2101">
                  <c:v>22.95</c:v>
                </c:pt>
                <c:pt idx="2102">
                  <c:v>22.72</c:v>
                </c:pt>
                <c:pt idx="2103">
                  <c:v>22.63</c:v>
                </c:pt>
                <c:pt idx="2104">
                  <c:v>22.36</c:v>
                </c:pt>
                <c:pt idx="2105">
                  <c:v>22.44</c:v>
                </c:pt>
                <c:pt idx="2106">
                  <c:v>21.94</c:v>
                </c:pt>
                <c:pt idx="2107">
                  <c:v>21.53</c:v>
                </c:pt>
                <c:pt idx="2108">
                  <c:v>21.54</c:v>
                </c:pt>
                <c:pt idx="2109">
                  <c:v>22.29</c:v>
                </c:pt>
                <c:pt idx="2110">
                  <c:v>21.89</c:v>
                </c:pt>
                <c:pt idx="2111">
                  <c:v>22.4</c:v>
                </c:pt>
                <c:pt idx="2112">
                  <c:v>22.54</c:v>
                </c:pt>
                <c:pt idx="2113">
                  <c:v>22.41</c:v>
                </c:pt>
                <c:pt idx="2114">
                  <c:v>22.59</c:v>
                </c:pt>
                <c:pt idx="2115">
                  <c:v>22.24</c:v>
                </c:pt>
                <c:pt idx="2116">
                  <c:v>22.15</c:v>
                </c:pt>
                <c:pt idx="2117">
                  <c:v>22.34</c:v>
                </c:pt>
                <c:pt idx="2118">
                  <c:v>22.19</c:v>
                </c:pt>
                <c:pt idx="2119">
                  <c:v>22.02</c:v>
                </c:pt>
                <c:pt idx="2120">
                  <c:v>22.08</c:v>
                </c:pt>
                <c:pt idx="2121">
                  <c:v>22.54</c:v>
                </c:pt>
                <c:pt idx="2122">
                  <c:v>22.74</c:v>
                </c:pt>
                <c:pt idx="2123">
                  <c:v>22.4</c:v>
                </c:pt>
                <c:pt idx="2124">
                  <c:v>22.03</c:v>
                </c:pt>
                <c:pt idx="2125">
                  <c:v>21.95</c:v>
                </c:pt>
                <c:pt idx="2126">
                  <c:v>21.94</c:v>
                </c:pt>
                <c:pt idx="2127">
                  <c:v>21.86</c:v>
                </c:pt>
                <c:pt idx="2128">
                  <c:v>21.96</c:v>
                </c:pt>
                <c:pt idx="2129">
                  <c:v>22.43</c:v>
                </c:pt>
                <c:pt idx="2130">
                  <c:v>22.42</c:v>
                </c:pt>
                <c:pt idx="2131">
                  <c:v>22.6</c:v>
                </c:pt>
                <c:pt idx="2132">
                  <c:v>22.57</c:v>
                </c:pt>
                <c:pt idx="2133">
                  <c:v>22.94</c:v>
                </c:pt>
                <c:pt idx="2134">
                  <c:v>22.59</c:v>
                </c:pt>
                <c:pt idx="2135">
                  <c:v>22.8</c:v>
                </c:pt>
                <c:pt idx="2136">
                  <c:v>22.36</c:v>
                </c:pt>
                <c:pt idx="2137">
                  <c:v>22.55</c:v>
                </c:pt>
                <c:pt idx="2138">
                  <c:v>22.13</c:v>
                </c:pt>
                <c:pt idx="2139">
                  <c:v>21.77</c:v>
                </c:pt>
                <c:pt idx="2140">
                  <c:v>21.63</c:v>
                </c:pt>
                <c:pt idx="2141">
                  <c:v>21.68</c:v>
                </c:pt>
                <c:pt idx="2142">
                  <c:v>21.99</c:v>
                </c:pt>
                <c:pt idx="2143">
                  <c:v>21.69</c:v>
                </c:pt>
                <c:pt idx="2144">
                  <c:v>22.17</c:v>
                </c:pt>
                <c:pt idx="2145">
                  <c:v>21.93</c:v>
                </c:pt>
                <c:pt idx="2146">
                  <c:v>22.18</c:v>
                </c:pt>
                <c:pt idx="2147">
                  <c:v>22.59</c:v>
                </c:pt>
                <c:pt idx="2148">
                  <c:v>22.73</c:v>
                </c:pt>
                <c:pt idx="2149">
                  <c:v>22.98</c:v>
                </c:pt>
                <c:pt idx="2150">
                  <c:v>23.57</c:v>
                </c:pt>
                <c:pt idx="2151">
                  <c:v>23.54</c:v>
                </c:pt>
                <c:pt idx="2152">
                  <c:v>23.8</c:v>
                </c:pt>
                <c:pt idx="2153">
                  <c:v>23.61</c:v>
                </c:pt>
                <c:pt idx="2154">
                  <c:v>24</c:v>
                </c:pt>
                <c:pt idx="2155">
                  <c:v>24.36</c:v>
                </c:pt>
                <c:pt idx="2156">
                  <c:v>24.26</c:v>
                </c:pt>
                <c:pt idx="2157">
                  <c:v>24.26</c:v>
                </c:pt>
                <c:pt idx="2158">
                  <c:v>24.3</c:v>
                </c:pt>
                <c:pt idx="2159">
                  <c:v>23.8</c:v>
                </c:pt>
                <c:pt idx="2160">
                  <c:v>23.63</c:v>
                </c:pt>
                <c:pt idx="2161">
                  <c:v>23.7</c:v>
                </c:pt>
                <c:pt idx="2162">
                  <c:v>23.66</c:v>
                </c:pt>
                <c:pt idx="2163">
                  <c:v>23.46</c:v>
                </c:pt>
                <c:pt idx="2164">
                  <c:v>23.73</c:v>
                </c:pt>
                <c:pt idx="2165">
                  <c:v>23.57</c:v>
                </c:pt>
                <c:pt idx="2166">
                  <c:v>23.54</c:v>
                </c:pt>
                <c:pt idx="2167">
                  <c:v>23.14</c:v>
                </c:pt>
                <c:pt idx="2168">
                  <c:v>23.22</c:v>
                </c:pt>
                <c:pt idx="2169">
                  <c:v>23.48</c:v>
                </c:pt>
                <c:pt idx="2170">
                  <c:v>23.62</c:v>
                </c:pt>
                <c:pt idx="2171">
                  <c:v>24.05</c:v>
                </c:pt>
                <c:pt idx="2172">
                  <c:v>24.18</c:v>
                </c:pt>
                <c:pt idx="2173">
                  <c:v>24.33</c:v>
                </c:pt>
                <c:pt idx="2174">
                  <c:v>24.52</c:v>
                </c:pt>
                <c:pt idx="2175">
                  <c:v>24.44</c:v>
                </c:pt>
                <c:pt idx="2176">
                  <c:v>24.24</c:v>
                </c:pt>
                <c:pt idx="2177">
                  <c:v>24.1</c:v>
                </c:pt>
                <c:pt idx="2178">
                  <c:v>23.46</c:v>
                </c:pt>
                <c:pt idx="2179">
                  <c:v>23.47</c:v>
                </c:pt>
                <c:pt idx="2180">
                  <c:v>23.26</c:v>
                </c:pt>
                <c:pt idx="2181">
                  <c:v>23.6</c:v>
                </c:pt>
                <c:pt idx="2182">
                  <c:v>23.82</c:v>
                </c:pt>
                <c:pt idx="2183">
                  <c:v>23.99</c:v>
                </c:pt>
                <c:pt idx="2184">
                  <c:v>24.57</c:v>
                </c:pt>
                <c:pt idx="2185">
                  <c:v>24.66</c:v>
                </c:pt>
                <c:pt idx="2186">
                  <c:v>24.54</c:v>
                </c:pt>
                <c:pt idx="2187">
                  <c:v>24.7</c:v>
                </c:pt>
                <c:pt idx="2188">
                  <c:v>24.55</c:v>
                </c:pt>
                <c:pt idx="2189">
                  <c:v>24.39</c:v>
                </c:pt>
                <c:pt idx="2190">
                  <c:v>25.02</c:v>
                </c:pt>
                <c:pt idx="2191">
                  <c:v>24.86</c:v>
                </c:pt>
                <c:pt idx="2192">
                  <c:v>24.51</c:v>
                </c:pt>
                <c:pt idx="2193">
                  <c:v>25.1</c:v>
                </c:pt>
                <c:pt idx="2194">
                  <c:v>25</c:v>
                </c:pt>
                <c:pt idx="2195">
                  <c:v>24.94</c:v>
                </c:pt>
                <c:pt idx="2196">
                  <c:v>25.37</c:v>
                </c:pt>
                <c:pt idx="2197">
                  <c:v>25.16</c:v>
                </c:pt>
                <c:pt idx="2198">
                  <c:v>24.98</c:v>
                </c:pt>
                <c:pt idx="2199">
                  <c:v>24.61</c:v>
                </c:pt>
                <c:pt idx="2200">
                  <c:v>24.53</c:v>
                </c:pt>
                <c:pt idx="2201">
                  <c:v>24.75</c:v>
                </c:pt>
                <c:pt idx="2202">
                  <c:v>25.11</c:v>
                </c:pt>
                <c:pt idx="2203">
                  <c:v>24.59</c:v>
                </c:pt>
                <c:pt idx="2204">
                  <c:v>24.36</c:v>
                </c:pt>
                <c:pt idx="2205">
                  <c:v>24.1</c:v>
                </c:pt>
                <c:pt idx="2206">
                  <c:v>24.04</c:v>
                </c:pt>
                <c:pt idx="2207">
                  <c:v>24.33</c:v>
                </c:pt>
                <c:pt idx="2208">
                  <c:v>24.26</c:v>
                </c:pt>
                <c:pt idx="2209">
                  <c:v>24.33</c:v>
                </c:pt>
                <c:pt idx="2210">
                  <c:v>24.14</c:v>
                </c:pt>
                <c:pt idx="2211">
                  <c:v>24.42</c:v>
                </c:pt>
                <c:pt idx="2212">
                  <c:v>24.41</c:v>
                </c:pt>
                <c:pt idx="2213">
                  <c:v>24.36</c:v>
                </c:pt>
                <c:pt idx="2214">
                  <c:v>24.51</c:v>
                </c:pt>
                <c:pt idx="2215">
                  <c:v>24.17</c:v>
                </c:pt>
                <c:pt idx="2216">
                  <c:v>23.77</c:v>
                </c:pt>
                <c:pt idx="2217">
                  <c:v>24.04</c:v>
                </c:pt>
                <c:pt idx="2218">
                  <c:v>24.49</c:v>
                </c:pt>
                <c:pt idx="2219">
                  <c:v>24.64</c:v>
                </c:pt>
                <c:pt idx="2220">
                  <c:v>24.11</c:v>
                </c:pt>
                <c:pt idx="2221">
                  <c:v>24.03</c:v>
                </c:pt>
                <c:pt idx="2222">
                  <c:v>23.82</c:v>
                </c:pt>
                <c:pt idx="2223">
                  <c:v>23.98</c:v>
                </c:pt>
                <c:pt idx="2224">
                  <c:v>24.36</c:v>
                </c:pt>
                <c:pt idx="2225">
                  <c:v>24.35</c:v>
                </c:pt>
                <c:pt idx="2226">
                  <c:v>24.74</c:v>
                </c:pt>
                <c:pt idx="2227">
                  <c:v>24.76</c:v>
                </c:pt>
                <c:pt idx="2228">
                  <c:v>24.83</c:v>
                </c:pt>
                <c:pt idx="2229">
                  <c:v>24.69</c:v>
                </c:pt>
                <c:pt idx="2230">
                  <c:v>24.65</c:v>
                </c:pt>
                <c:pt idx="2231">
                  <c:v>24.69</c:v>
                </c:pt>
                <c:pt idx="2232">
                  <c:v>24.68</c:v>
                </c:pt>
                <c:pt idx="2233">
                  <c:v>24.71</c:v>
                </c:pt>
                <c:pt idx="2234">
                  <c:v>24.52</c:v>
                </c:pt>
                <c:pt idx="2235">
                  <c:v>24.44</c:v>
                </c:pt>
                <c:pt idx="2236">
                  <c:v>25.15</c:v>
                </c:pt>
                <c:pt idx="2237">
                  <c:v>25.45</c:v>
                </c:pt>
                <c:pt idx="2238">
                  <c:v>25.43</c:v>
                </c:pt>
                <c:pt idx="2239">
                  <c:v>25.35</c:v>
                </c:pt>
                <c:pt idx="2240">
                  <c:v>25.3</c:v>
                </c:pt>
                <c:pt idx="2241">
                  <c:v>25.53</c:v>
                </c:pt>
                <c:pt idx="2242">
                  <c:v>25.69</c:v>
                </c:pt>
                <c:pt idx="2243">
                  <c:v>25.85</c:v>
                </c:pt>
                <c:pt idx="2244">
                  <c:v>25.92</c:v>
                </c:pt>
                <c:pt idx="2245">
                  <c:v>26.27</c:v>
                </c:pt>
                <c:pt idx="2246">
                  <c:v>25.93</c:v>
                </c:pt>
                <c:pt idx="2247">
                  <c:v>25.88</c:v>
                </c:pt>
                <c:pt idx="2248">
                  <c:v>26.07</c:v>
                </c:pt>
                <c:pt idx="2249">
                  <c:v>26.31</c:v>
                </c:pt>
                <c:pt idx="2250">
                  <c:v>26.34</c:v>
                </c:pt>
                <c:pt idx="2251">
                  <c:v>25.92</c:v>
                </c:pt>
                <c:pt idx="2252">
                  <c:v>25.85</c:v>
                </c:pt>
                <c:pt idx="2253">
                  <c:v>25.56</c:v>
                </c:pt>
                <c:pt idx="2254">
                  <c:v>25.66</c:v>
                </c:pt>
                <c:pt idx="2255">
                  <c:v>25.87</c:v>
                </c:pt>
                <c:pt idx="2256">
                  <c:v>26.2</c:v>
                </c:pt>
                <c:pt idx="2257">
                  <c:v>26.33</c:v>
                </c:pt>
                <c:pt idx="2258">
                  <c:v>26.39</c:v>
                </c:pt>
                <c:pt idx="2259">
                  <c:v>26.61</c:v>
                </c:pt>
                <c:pt idx="2260">
                  <c:v>26.62</c:v>
                </c:pt>
                <c:pt idx="2261">
                  <c:v>26.6</c:v>
                </c:pt>
                <c:pt idx="2262">
                  <c:v>26.33</c:v>
                </c:pt>
                <c:pt idx="2263">
                  <c:v>26.84</c:v>
                </c:pt>
                <c:pt idx="2264">
                  <c:v>26.71</c:v>
                </c:pt>
                <c:pt idx="2265">
                  <c:v>26.32</c:v>
                </c:pt>
                <c:pt idx="2266">
                  <c:v>26.02</c:v>
                </c:pt>
                <c:pt idx="2267">
                  <c:v>25.83</c:v>
                </c:pt>
                <c:pt idx="2268">
                  <c:v>25.71</c:v>
                </c:pt>
                <c:pt idx="2269">
                  <c:v>25.7</c:v>
                </c:pt>
                <c:pt idx="2270">
                  <c:v>25.4</c:v>
                </c:pt>
                <c:pt idx="2271">
                  <c:v>24.97</c:v>
                </c:pt>
                <c:pt idx="2272">
                  <c:v>24.58</c:v>
                </c:pt>
                <c:pt idx="2273">
                  <c:v>24.98</c:v>
                </c:pt>
                <c:pt idx="2274">
                  <c:v>24.62</c:v>
                </c:pt>
                <c:pt idx="2275">
                  <c:v>24.47</c:v>
                </c:pt>
                <c:pt idx="2276">
                  <c:v>24.2</c:v>
                </c:pt>
                <c:pt idx="2277">
                  <c:v>24.38</c:v>
                </c:pt>
                <c:pt idx="2278">
                  <c:v>24.15</c:v>
                </c:pt>
                <c:pt idx="2279">
                  <c:v>24.42</c:v>
                </c:pt>
                <c:pt idx="2280">
                  <c:v>24.35</c:v>
                </c:pt>
                <c:pt idx="2281">
                  <c:v>24.17</c:v>
                </c:pt>
                <c:pt idx="2282">
                  <c:v>24.19</c:v>
                </c:pt>
                <c:pt idx="2283">
                  <c:v>24.49</c:v>
                </c:pt>
                <c:pt idx="2284">
                  <c:v>24.38</c:v>
                </c:pt>
                <c:pt idx="2285">
                  <c:v>23.86</c:v>
                </c:pt>
                <c:pt idx="2286">
                  <c:v>24.06</c:v>
                </c:pt>
                <c:pt idx="2287">
                  <c:v>23.81</c:v>
                </c:pt>
                <c:pt idx="2288">
                  <c:v>24.08</c:v>
                </c:pt>
                <c:pt idx="2289">
                  <c:v>23.95</c:v>
                </c:pt>
                <c:pt idx="2290">
                  <c:v>24.01</c:v>
                </c:pt>
                <c:pt idx="2291">
                  <c:v>23.9</c:v>
                </c:pt>
                <c:pt idx="2292">
                  <c:v>24.14</c:v>
                </c:pt>
                <c:pt idx="2293">
                  <c:v>24.21</c:v>
                </c:pt>
                <c:pt idx="2294">
                  <c:v>24.06</c:v>
                </c:pt>
                <c:pt idx="2295">
                  <c:v>23.93</c:v>
                </c:pt>
                <c:pt idx="2296">
                  <c:v>23.85</c:v>
                </c:pt>
                <c:pt idx="2297">
                  <c:v>23.67</c:v>
                </c:pt>
                <c:pt idx="2298">
                  <c:v>23.75</c:v>
                </c:pt>
                <c:pt idx="2299">
                  <c:v>23.61</c:v>
                </c:pt>
                <c:pt idx="2300">
                  <c:v>23.65</c:v>
                </c:pt>
                <c:pt idx="2301">
                  <c:v>23.83</c:v>
                </c:pt>
                <c:pt idx="2302">
                  <c:v>23.72</c:v>
                </c:pt>
                <c:pt idx="2303">
                  <c:v>23.73</c:v>
                </c:pt>
                <c:pt idx="2304">
                  <c:v>23.79</c:v>
                </c:pt>
                <c:pt idx="2305">
                  <c:v>23.82</c:v>
                </c:pt>
                <c:pt idx="2306">
                  <c:v>24.1</c:v>
                </c:pt>
                <c:pt idx="2307">
                  <c:v>24.37</c:v>
                </c:pt>
                <c:pt idx="2308">
                  <c:v>24.33</c:v>
                </c:pt>
                <c:pt idx="2309">
                  <c:v>24.4</c:v>
                </c:pt>
                <c:pt idx="2310">
                  <c:v>24.42</c:v>
                </c:pt>
                <c:pt idx="2311">
                  <c:v>24.58</c:v>
                </c:pt>
                <c:pt idx="2312">
                  <c:v>24.64</c:v>
                </c:pt>
                <c:pt idx="2313">
                  <c:v>24.69</c:v>
                </c:pt>
                <c:pt idx="2314">
                  <c:v>24.84</c:v>
                </c:pt>
                <c:pt idx="2315">
                  <c:v>25.01</c:v>
                </c:pt>
                <c:pt idx="2316">
                  <c:v>25.17</c:v>
                </c:pt>
                <c:pt idx="2317">
                  <c:v>25.31</c:v>
                </c:pt>
                <c:pt idx="2318">
                  <c:v>25.03</c:v>
                </c:pt>
                <c:pt idx="2319">
                  <c:v>24.93</c:v>
                </c:pt>
                <c:pt idx="2320">
                  <c:v>25.01</c:v>
                </c:pt>
                <c:pt idx="2321">
                  <c:v>25.27</c:v>
                </c:pt>
                <c:pt idx="2322">
                  <c:v>24.74</c:v>
                </c:pt>
                <c:pt idx="2323">
                  <c:v>24.63</c:v>
                </c:pt>
                <c:pt idx="2324">
                  <c:v>24.89</c:v>
                </c:pt>
                <c:pt idx="2325">
                  <c:v>25.08</c:v>
                </c:pt>
                <c:pt idx="2326">
                  <c:v>25.08</c:v>
                </c:pt>
                <c:pt idx="2327">
                  <c:v>24.85</c:v>
                </c:pt>
                <c:pt idx="2328">
                  <c:v>25.21</c:v>
                </c:pt>
                <c:pt idx="2329">
                  <c:v>25.61</c:v>
                </c:pt>
                <c:pt idx="2330">
                  <c:v>25.56</c:v>
                </c:pt>
                <c:pt idx="2331">
                  <c:v>25.38</c:v>
                </c:pt>
                <c:pt idx="2332">
                  <c:v>25.42</c:v>
                </c:pt>
                <c:pt idx="2333">
                  <c:v>25.42</c:v>
                </c:pt>
                <c:pt idx="2334">
                  <c:v>25.12</c:v>
                </c:pt>
                <c:pt idx="2335">
                  <c:v>25.56</c:v>
                </c:pt>
                <c:pt idx="2336">
                  <c:v>25.83</c:v>
                </c:pt>
                <c:pt idx="2337">
                  <c:v>25.52</c:v>
                </c:pt>
                <c:pt idx="2338">
                  <c:v>25.45</c:v>
                </c:pt>
                <c:pt idx="2339">
                  <c:v>25.43</c:v>
                </c:pt>
                <c:pt idx="2340">
                  <c:v>25.45</c:v>
                </c:pt>
                <c:pt idx="2341">
                  <c:v>25.14</c:v>
                </c:pt>
                <c:pt idx="2342">
                  <c:v>25.1</c:v>
                </c:pt>
                <c:pt idx="2343">
                  <c:v>25.32</c:v>
                </c:pt>
                <c:pt idx="2344">
                  <c:v>25.25</c:v>
                </c:pt>
                <c:pt idx="2345">
                  <c:v>25.46</c:v>
                </c:pt>
                <c:pt idx="2346">
                  <c:v>25.09</c:v>
                </c:pt>
                <c:pt idx="2347">
                  <c:v>24.96</c:v>
                </c:pt>
                <c:pt idx="2348">
                  <c:v>24.35</c:v>
                </c:pt>
                <c:pt idx="2349">
                  <c:v>24.32</c:v>
                </c:pt>
                <c:pt idx="2350">
                  <c:v>24.87</c:v>
                </c:pt>
                <c:pt idx="2351">
                  <c:v>24.84</c:v>
                </c:pt>
                <c:pt idx="2352">
                  <c:v>25.01</c:v>
                </c:pt>
                <c:pt idx="2353">
                  <c:v>24.94</c:v>
                </c:pt>
                <c:pt idx="2354">
                  <c:v>24.61</c:v>
                </c:pt>
                <c:pt idx="2355">
                  <c:v>24.96</c:v>
                </c:pt>
                <c:pt idx="2356">
                  <c:v>24.79</c:v>
                </c:pt>
                <c:pt idx="2357">
                  <c:v>24.77</c:v>
                </c:pt>
                <c:pt idx="2358">
                  <c:v>24.18</c:v>
                </c:pt>
                <c:pt idx="2359">
                  <c:v>24.07</c:v>
                </c:pt>
                <c:pt idx="2360">
                  <c:v>23.67</c:v>
                </c:pt>
                <c:pt idx="2361">
                  <c:v>23.56</c:v>
                </c:pt>
                <c:pt idx="2362">
                  <c:v>23.38</c:v>
                </c:pt>
                <c:pt idx="2363">
                  <c:v>23.86</c:v>
                </c:pt>
                <c:pt idx="2364">
                  <c:v>23.54</c:v>
                </c:pt>
                <c:pt idx="2365">
                  <c:v>23.57</c:v>
                </c:pt>
                <c:pt idx="2366">
                  <c:v>24.01</c:v>
                </c:pt>
                <c:pt idx="2367">
                  <c:v>24.02</c:v>
                </c:pt>
                <c:pt idx="2368">
                  <c:v>23.41</c:v>
                </c:pt>
                <c:pt idx="2369">
                  <c:v>23.56</c:v>
                </c:pt>
                <c:pt idx="2370">
                  <c:v>24.19</c:v>
                </c:pt>
                <c:pt idx="2371">
                  <c:v>24.12</c:v>
                </c:pt>
                <c:pt idx="2372">
                  <c:v>24.64</c:v>
                </c:pt>
                <c:pt idx="2373">
                  <c:v>24.5</c:v>
                </c:pt>
                <c:pt idx="2374">
                  <c:v>24.38</c:v>
                </c:pt>
                <c:pt idx="2375">
                  <c:v>24.74</c:v>
                </c:pt>
                <c:pt idx="2376">
                  <c:v>24.72</c:v>
                </c:pt>
                <c:pt idx="2377">
                  <c:v>24.77</c:v>
                </c:pt>
                <c:pt idx="2378">
                  <c:v>24.63</c:v>
                </c:pt>
                <c:pt idx="2379">
                  <c:v>24.64</c:v>
                </c:pt>
                <c:pt idx="2380">
                  <c:v>24.57</c:v>
                </c:pt>
                <c:pt idx="2381">
                  <c:v>24.64</c:v>
                </c:pt>
                <c:pt idx="2382">
                  <c:v>24.27</c:v>
                </c:pt>
                <c:pt idx="2383">
                  <c:v>24.01</c:v>
                </c:pt>
                <c:pt idx="2384">
                  <c:v>24.17</c:v>
                </c:pt>
                <c:pt idx="2385">
                  <c:v>23.7</c:v>
                </c:pt>
                <c:pt idx="2386">
                  <c:v>23.43</c:v>
                </c:pt>
                <c:pt idx="2387">
                  <c:v>23.58</c:v>
                </c:pt>
                <c:pt idx="2388">
                  <c:v>23.53</c:v>
                </c:pt>
                <c:pt idx="2389">
                  <c:v>23.65</c:v>
                </c:pt>
                <c:pt idx="2390">
                  <c:v>23.98</c:v>
                </c:pt>
                <c:pt idx="2391">
                  <c:v>24.22</c:v>
                </c:pt>
                <c:pt idx="2392">
                  <c:v>24.47</c:v>
                </c:pt>
                <c:pt idx="2393">
                  <c:v>24.48</c:v>
                </c:pt>
                <c:pt idx="2394">
                  <c:v>24.59</c:v>
                </c:pt>
                <c:pt idx="2395">
                  <c:v>24.6</c:v>
                </c:pt>
                <c:pt idx="2396">
                  <c:v>24.64</c:v>
                </c:pt>
                <c:pt idx="2397">
                  <c:v>24.34</c:v>
                </c:pt>
                <c:pt idx="2398">
                  <c:v>24.52</c:v>
                </c:pt>
                <c:pt idx="2399">
                  <c:v>24.44</c:v>
                </c:pt>
                <c:pt idx="2400">
                  <c:v>24.56</c:v>
                </c:pt>
                <c:pt idx="2401">
                  <c:v>25.15</c:v>
                </c:pt>
                <c:pt idx="2402">
                  <c:v>25.17</c:v>
                </c:pt>
                <c:pt idx="2403">
                  <c:v>25.59</c:v>
                </c:pt>
                <c:pt idx="2404">
                  <c:v>25.78</c:v>
                </c:pt>
                <c:pt idx="2405">
                  <c:v>25.83</c:v>
                </c:pt>
                <c:pt idx="2406">
                  <c:v>25.65</c:v>
                </c:pt>
                <c:pt idx="2407">
                  <c:v>25.57</c:v>
                </c:pt>
                <c:pt idx="2408">
                  <c:v>26.21</c:v>
                </c:pt>
                <c:pt idx="2409">
                  <c:v>26.31</c:v>
                </c:pt>
                <c:pt idx="2410">
                  <c:v>26.26</c:v>
                </c:pt>
                <c:pt idx="2411">
                  <c:v>26.36</c:v>
                </c:pt>
                <c:pt idx="2412">
                  <c:v>26.16</c:v>
                </c:pt>
                <c:pt idx="2413">
                  <c:v>26.48</c:v>
                </c:pt>
                <c:pt idx="2414">
                  <c:v>26.62</c:v>
                </c:pt>
                <c:pt idx="2415">
                  <c:v>26.17</c:v>
                </c:pt>
                <c:pt idx="2416">
                  <c:v>26.28</c:v>
                </c:pt>
                <c:pt idx="2417">
                  <c:v>26.34</c:v>
                </c:pt>
                <c:pt idx="2418">
                  <c:v>26.27</c:v>
                </c:pt>
                <c:pt idx="2419">
                  <c:v>26.58</c:v>
                </c:pt>
                <c:pt idx="2420">
                  <c:v>26.89</c:v>
                </c:pt>
                <c:pt idx="2421">
                  <c:v>26.58</c:v>
                </c:pt>
                <c:pt idx="2422">
                  <c:v>26.07</c:v>
                </c:pt>
                <c:pt idx="2423">
                  <c:v>26.11</c:v>
                </c:pt>
                <c:pt idx="2424">
                  <c:v>26.34</c:v>
                </c:pt>
                <c:pt idx="2425">
                  <c:v>26.51</c:v>
                </c:pt>
                <c:pt idx="2426">
                  <c:v>26.32</c:v>
                </c:pt>
                <c:pt idx="2427">
                  <c:v>26.55</c:v>
                </c:pt>
                <c:pt idx="2428">
                  <c:v>26.25</c:v>
                </c:pt>
                <c:pt idx="2429">
                  <c:v>26.64</c:v>
                </c:pt>
                <c:pt idx="2430">
                  <c:v>26.96</c:v>
                </c:pt>
                <c:pt idx="2431">
                  <c:v>27.01</c:v>
                </c:pt>
                <c:pt idx="2432">
                  <c:v>27.05</c:v>
                </c:pt>
                <c:pt idx="2433">
                  <c:v>26.88</c:v>
                </c:pt>
                <c:pt idx="2434">
                  <c:v>27</c:v>
                </c:pt>
                <c:pt idx="2435">
                  <c:v>27.41</c:v>
                </c:pt>
                <c:pt idx="2436">
                  <c:v>27.43</c:v>
                </c:pt>
                <c:pt idx="2437">
                  <c:v>27.53</c:v>
                </c:pt>
                <c:pt idx="2438">
                  <c:v>27.53</c:v>
                </c:pt>
                <c:pt idx="2439">
                  <c:v>27.61</c:v>
                </c:pt>
                <c:pt idx="2440">
                  <c:v>27.71</c:v>
                </c:pt>
                <c:pt idx="2441">
                  <c:v>27.77</c:v>
                </c:pt>
                <c:pt idx="2442">
                  <c:v>28.13</c:v>
                </c:pt>
                <c:pt idx="2443">
                  <c:v>28.2</c:v>
                </c:pt>
                <c:pt idx="2444">
                  <c:v>28.18</c:v>
                </c:pt>
                <c:pt idx="2445">
                  <c:v>28.1</c:v>
                </c:pt>
                <c:pt idx="2446">
                  <c:v>28.17</c:v>
                </c:pt>
                <c:pt idx="2447">
                  <c:v>28.46</c:v>
                </c:pt>
                <c:pt idx="2448">
                  <c:v>28.51</c:v>
                </c:pt>
                <c:pt idx="2449">
                  <c:v>28.3</c:v>
                </c:pt>
                <c:pt idx="2450">
                  <c:v>28.19</c:v>
                </c:pt>
                <c:pt idx="2451">
                  <c:v>28.4</c:v>
                </c:pt>
                <c:pt idx="2452">
                  <c:v>28.45</c:v>
                </c:pt>
                <c:pt idx="2453">
                  <c:v>28.94</c:v>
                </c:pt>
                <c:pt idx="2454">
                  <c:v>28.62</c:v>
                </c:pt>
                <c:pt idx="2455">
                  <c:v>28.25</c:v>
                </c:pt>
                <c:pt idx="2456">
                  <c:v>28.22</c:v>
                </c:pt>
                <c:pt idx="2457">
                  <c:v>28.32</c:v>
                </c:pt>
                <c:pt idx="2458">
                  <c:v>28.39</c:v>
                </c:pt>
                <c:pt idx="2459">
                  <c:v>28.47</c:v>
                </c:pt>
                <c:pt idx="2460">
                  <c:v>28.5</c:v>
                </c:pt>
                <c:pt idx="2461">
                  <c:v>28.33</c:v>
                </c:pt>
                <c:pt idx="2462">
                  <c:v>28.62</c:v>
                </c:pt>
                <c:pt idx="2463">
                  <c:v>28.21</c:v>
                </c:pt>
                <c:pt idx="2464">
                  <c:v>28.61</c:v>
                </c:pt>
                <c:pt idx="2465">
                  <c:v>28.34</c:v>
                </c:pt>
                <c:pt idx="2466">
                  <c:v>28.29</c:v>
                </c:pt>
                <c:pt idx="2467">
                  <c:v>28.36</c:v>
                </c:pt>
                <c:pt idx="2468">
                  <c:v>28.31</c:v>
                </c:pt>
                <c:pt idx="2469">
                  <c:v>28.35</c:v>
                </c:pt>
                <c:pt idx="2470">
                  <c:v>28.5</c:v>
                </c:pt>
                <c:pt idx="2471">
                  <c:v>28.52</c:v>
                </c:pt>
                <c:pt idx="2472">
                  <c:v>28.72</c:v>
                </c:pt>
                <c:pt idx="2473">
                  <c:v>28.94</c:v>
                </c:pt>
                <c:pt idx="2474">
                  <c:v>29.06</c:v>
                </c:pt>
                <c:pt idx="2475">
                  <c:v>29.44</c:v>
                </c:pt>
                <c:pt idx="2476">
                  <c:v>29.27</c:v>
                </c:pt>
                <c:pt idx="2477">
                  <c:v>29.18</c:v>
                </c:pt>
                <c:pt idx="2478">
                  <c:v>29.18</c:v>
                </c:pt>
                <c:pt idx="2479">
                  <c:v>29.05</c:v>
                </c:pt>
                <c:pt idx="2480">
                  <c:v>28.83</c:v>
                </c:pt>
                <c:pt idx="2481">
                  <c:v>28.46</c:v>
                </c:pt>
                <c:pt idx="2482">
                  <c:v>28.63</c:v>
                </c:pt>
                <c:pt idx="2483">
                  <c:v>28.24</c:v>
                </c:pt>
                <c:pt idx="2484">
                  <c:v>27.96</c:v>
                </c:pt>
                <c:pt idx="2485">
                  <c:v>28.44</c:v>
                </c:pt>
                <c:pt idx="2486">
                  <c:v>28.32</c:v>
                </c:pt>
                <c:pt idx="2487">
                  <c:v>28.29</c:v>
                </c:pt>
                <c:pt idx="2488">
                  <c:v>28.03</c:v>
                </c:pt>
                <c:pt idx="2489">
                  <c:v>28.14</c:v>
                </c:pt>
                <c:pt idx="2490">
                  <c:v>27.93</c:v>
                </c:pt>
                <c:pt idx="2491">
                  <c:v>27.7</c:v>
                </c:pt>
                <c:pt idx="2492">
                  <c:v>27.79</c:v>
                </c:pt>
                <c:pt idx="2493">
                  <c:v>28.28</c:v>
                </c:pt>
                <c:pt idx="2494">
                  <c:v>28.55</c:v>
                </c:pt>
                <c:pt idx="2495">
                  <c:v>28.49</c:v>
                </c:pt>
                <c:pt idx="2496">
                  <c:v>28.3</c:v>
                </c:pt>
                <c:pt idx="2497">
                  <c:v>28.54</c:v>
                </c:pt>
                <c:pt idx="2498">
                  <c:v>28.63</c:v>
                </c:pt>
                <c:pt idx="2499">
                  <c:v>28.82</c:v>
                </c:pt>
                <c:pt idx="2500">
                  <c:v>28.89</c:v>
                </c:pt>
                <c:pt idx="2501">
                  <c:v>28.78</c:v>
                </c:pt>
                <c:pt idx="2502">
                  <c:v>29.34</c:v>
                </c:pt>
                <c:pt idx="2503">
                  <c:v>29.13</c:v>
                </c:pt>
                <c:pt idx="2504">
                  <c:v>29.23</c:v>
                </c:pt>
                <c:pt idx="2505">
                  <c:v>29.21</c:v>
                </c:pt>
                <c:pt idx="2506">
                  <c:v>29.13</c:v>
                </c:pt>
                <c:pt idx="2507">
                  <c:v>29.07</c:v>
                </c:pt>
                <c:pt idx="2508">
                  <c:v>29.13</c:v>
                </c:pt>
                <c:pt idx="2509">
                  <c:v>29.2</c:v>
                </c:pt>
                <c:pt idx="2510">
                  <c:v>29.25</c:v>
                </c:pt>
                <c:pt idx="2511">
                  <c:v>29.23</c:v>
                </c:pt>
                <c:pt idx="2512">
                  <c:v>29.31</c:v>
                </c:pt>
                <c:pt idx="2513">
                  <c:v>29.33</c:v>
                </c:pt>
                <c:pt idx="2514">
                  <c:v>29.38</c:v>
                </c:pt>
              </c:numCache>
            </c:numRef>
          </c:val>
          <c:smooth val="0"/>
          <c:extLst>
            <c:ext xmlns:c16="http://schemas.microsoft.com/office/drawing/2014/chart" uri="{C3380CC4-5D6E-409C-BE32-E72D297353CC}">
              <c16:uniqueId val="{00000000-19EF-4FF2-BD75-CA83FD6074C9}"/>
            </c:ext>
          </c:extLst>
        </c:ser>
        <c:ser>
          <c:idx val="1"/>
          <c:order val="1"/>
          <c:tx>
            <c:strRef>
              <c:f>'[1]Answer 3 Model'!$I$3</c:f>
              <c:strCache>
                <c:ptCount val="1"/>
                <c:pt idx="0">
                  <c:v>APARCH Forecast</c:v>
                </c:pt>
              </c:strCache>
            </c:strRef>
          </c:tx>
          <c:spPr>
            <a:ln w="28575" cap="rnd">
              <a:solidFill>
                <a:schemeClr val="accent2"/>
              </a:solidFill>
              <a:round/>
            </a:ln>
            <a:effectLst/>
          </c:spPr>
          <c:marker>
            <c:symbol val="none"/>
          </c:marker>
          <c:val>
            <c:numRef>
              <c:f>'[1]Answer 3 Model'!$I$4:$I$2618</c:f>
              <c:numCache>
                <c:formatCode>General</c:formatCode>
                <c:ptCount val="2615"/>
                <c:pt idx="2514">
                  <c:v>0</c:v>
                </c:pt>
                <c:pt idx="2515">
                  <c:v>29.307203825665464</c:v>
                </c:pt>
                <c:pt idx="2516">
                  <c:v>29.012640040945215</c:v>
                </c:pt>
                <c:pt idx="2517">
                  <c:v>29.072389341372098</c:v>
                </c:pt>
                <c:pt idx="2518">
                  <c:v>29.268124052893434</c:v>
                </c:pt>
                <c:pt idx="2519">
                  <c:v>29.075721426747915</c:v>
                </c:pt>
                <c:pt idx="2520">
                  <c:v>29.084940402794022</c:v>
                </c:pt>
                <c:pt idx="2521">
                  <c:v>29.076813092544199</c:v>
                </c:pt>
                <c:pt idx="2522">
                  <c:v>28.967976256798799</c:v>
                </c:pt>
                <c:pt idx="2523">
                  <c:v>28.862004902762759</c:v>
                </c:pt>
                <c:pt idx="2524">
                  <c:v>28.650386266919149</c:v>
                </c:pt>
                <c:pt idx="2525">
                  <c:v>28.984051202609383</c:v>
                </c:pt>
                <c:pt idx="2526">
                  <c:v>29.077980052155976</c:v>
                </c:pt>
                <c:pt idx="2527">
                  <c:v>29.005660617242683</c:v>
                </c:pt>
                <c:pt idx="2528">
                  <c:v>28.579866190408588</c:v>
                </c:pt>
                <c:pt idx="2529">
                  <c:v>28.317943017903531</c:v>
                </c:pt>
                <c:pt idx="2530">
                  <c:v>28.413657848417273</c:v>
                </c:pt>
                <c:pt idx="2531">
                  <c:v>28.291100970458597</c:v>
                </c:pt>
                <c:pt idx="2532">
                  <c:v>28.388211396058487</c:v>
                </c:pt>
                <c:pt idx="2533">
                  <c:v>27.857247666885424</c:v>
                </c:pt>
                <c:pt idx="2534">
                  <c:v>27.578403632374712</c:v>
                </c:pt>
                <c:pt idx="2535">
                  <c:v>27.511986841876578</c:v>
                </c:pt>
                <c:pt idx="2536">
                  <c:v>27.911121303445086</c:v>
                </c:pt>
                <c:pt idx="2537">
                  <c:v>27.906404096179276</c:v>
                </c:pt>
                <c:pt idx="2538">
                  <c:v>27.609986183570445</c:v>
                </c:pt>
                <c:pt idx="2539">
                  <c:v>27.643516035045955</c:v>
                </c:pt>
                <c:pt idx="2540">
                  <c:v>27.611944197687603</c:v>
                </c:pt>
                <c:pt idx="2541">
                  <c:v>27.69166951933898</c:v>
                </c:pt>
                <c:pt idx="2542">
                  <c:v>27.908516712701847</c:v>
                </c:pt>
                <c:pt idx="2543">
                  <c:v>27.686060133481881</c:v>
                </c:pt>
                <c:pt idx="2544">
                  <c:v>27.755024727450071</c:v>
                </c:pt>
                <c:pt idx="2545">
                  <c:v>27.530485314521471</c:v>
                </c:pt>
                <c:pt idx="2546">
                  <c:v>27.622589613228932</c:v>
                </c:pt>
                <c:pt idx="2547">
                  <c:v>27.732040840842188</c:v>
                </c:pt>
                <c:pt idx="2548">
                  <c:v>27.818222210587642</c:v>
                </c:pt>
                <c:pt idx="2549">
                  <c:v>27.849068329860636</c:v>
                </c:pt>
                <c:pt idx="2550">
                  <c:v>27.723089294106305</c:v>
                </c:pt>
                <c:pt idx="2551">
                  <c:v>27.775621808098826</c:v>
                </c:pt>
                <c:pt idx="2552">
                  <c:v>27.673580118738819</c:v>
                </c:pt>
                <c:pt idx="2553">
                  <c:v>28.20761066708571</c:v>
                </c:pt>
                <c:pt idx="2554">
                  <c:v>28.049781261621742</c:v>
                </c:pt>
                <c:pt idx="2555">
                  <c:v>28.120637315818016</c:v>
                </c:pt>
                <c:pt idx="2556">
                  <c:v>28.181794419386495</c:v>
                </c:pt>
                <c:pt idx="2557">
                  <c:v>28.009574486788591</c:v>
                </c:pt>
                <c:pt idx="2558">
                  <c:v>28.066200240279635</c:v>
                </c:pt>
                <c:pt idx="2559">
                  <c:v>27.750037406389254</c:v>
                </c:pt>
                <c:pt idx="2560">
                  <c:v>28.154282775499457</c:v>
                </c:pt>
                <c:pt idx="2561">
                  <c:v>28.46903504960769</c:v>
                </c:pt>
                <c:pt idx="2562">
                  <c:v>28.717441147932117</c:v>
                </c:pt>
                <c:pt idx="2563">
                  <c:v>28.642751667481225</c:v>
                </c:pt>
                <c:pt idx="2564">
                  <c:v>28.227879958914343</c:v>
                </c:pt>
                <c:pt idx="2565">
                  <c:v>27.964403104461091</c:v>
                </c:pt>
                <c:pt idx="2566">
                  <c:v>27.718180596455213</c:v>
                </c:pt>
                <c:pt idx="2567">
                  <c:v>27.837231837357017</c:v>
                </c:pt>
                <c:pt idx="2568">
                  <c:v>27.843057851023964</c:v>
                </c:pt>
                <c:pt idx="2569">
                  <c:v>27.500326831863855</c:v>
                </c:pt>
                <c:pt idx="2570">
                  <c:v>27.484392510669515</c:v>
                </c:pt>
                <c:pt idx="2571">
                  <c:v>27.580398043854164</c:v>
                </c:pt>
                <c:pt idx="2572">
                  <c:v>27.458932013355003</c:v>
                </c:pt>
                <c:pt idx="2573">
                  <c:v>27.448243658187426</c:v>
                </c:pt>
                <c:pt idx="2574">
                  <c:v>27.557869782678203</c:v>
                </c:pt>
                <c:pt idx="2575">
                  <c:v>27.496767951663045</c:v>
                </c:pt>
                <c:pt idx="2576">
                  <c:v>27.781663928409085</c:v>
                </c:pt>
                <c:pt idx="2577">
                  <c:v>27.717341166265992</c:v>
                </c:pt>
                <c:pt idx="2578">
                  <c:v>27.662722691370309</c:v>
                </c:pt>
                <c:pt idx="2579">
                  <c:v>27.792528582893702</c:v>
                </c:pt>
                <c:pt idx="2580">
                  <c:v>27.827584181187333</c:v>
                </c:pt>
                <c:pt idx="2581">
                  <c:v>27.862762735422553</c:v>
                </c:pt>
                <c:pt idx="2582">
                  <c:v>27.831109753911729</c:v>
                </c:pt>
                <c:pt idx="2583">
                  <c:v>28.111432140304544</c:v>
                </c:pt>
                <c:pt idx="2584">
                  <c:v>28.078293486933102</c:v>
                </c:pt>
                <c:pt idx="2585">
                  <c:v>27.978458693240928</c:v>
                </c:pt>
                <c:pt idx="2586">
                  <c:v>27.704340343760759</c:v>
                </c:pt>
                <c:pt idx="2587">
                  <c:v>27.408403121484803</c:v>
                </c:pt>
                <c:pt idx="2588">
                  <c:v>27.29198485388261</c:v>
                </c:pt>
                <c:pt idx="2589">
                  <c:v>27.212627421218606</c:v>
                </c:pt>
                <c:pt idx="2590">
                  <c:v>27.359481588772805</c:v>
                </c:pt>
                <c:pt idx="2591">
                  <c:v>27.457764071501288</c:v>
                </c:pt>
                <c:pt idx="2592">
                  <c:v>27.254687723129837</c:v>
                </c:pt>
                <c:pt idx="2593">
                  <c:v>27.174048295772518</c:v>
                </c:pt>
                <c:pt idx="2594">
                  <c:v>27.223837004845816</c:v>
                </c:pt>
                <c:pt idx="2595">
                  <c:v>27.456706241645353</c:v>
                </c:pt>
                <c:pt idx="2596">
                  <c:v>27.627737389073882</c:v>
                </c:pt>
                <c:pt idx="2597">
                  <c:v>27.788340883578293</c:v>
                </c:pt>
                <c:pt idx="2598">
                  <c:v>27.632530708697047</c:v>
                </c:pt>
                <c:pt idx="2599">
                  <c:v>27.362655765731176</c:v>
                </c:pt>
                <c:pt idx="2600">
                  <c:v>27.768133404806399</c:v>
                </c:pt>
                <c:pt idx="2601">
                  <c:v>27.974348274073158</c:v>
                </c:pt>
                <c:pt idx="2602">
                  <c:v>27.958141402409758</c:v>
                </c:pt>
                <c:pt idx="2603">
                  <c:v>28.001348967672214</c:v>
                </c:pt>
                <c:pt idx="2604">
                  <c:v>27.930673689259436</c:v>
                </c:pt>
                <c:pt idx="2605">
                  <c:v>27.67784430065408</c:v>
                </c:pt>
                <c:pt idx="2606">
                  <c:v>27.472954973152053</c:v>
                </c:pt>
                <c:pt idx="2607">
                  <c:v>27.619037264524145</c:v>
                </c:pt>
                <c:pt idx="2608">
                  <c:v>27.22472403938562</c:v>
                </c:pt>
                <c:pt idx="2609">
                  <c:v>27.596968943748934</c:v>
                </c:pt>
                <c:pt idx="2610">
                  <c:v>27.350665082247474</c:v>
                </c:pt>
                <c:pt idx="2611">
                  <c:v>27.383852672389576</c:v>
                </c:pt>
                <c:pt idx="2612">
                  <c:v>27.493882491593158</c:v>
                </c:pt>
                <c:pt idx="2613">
                  <c:v>27.036916798858964</c:v>
                </c:pt>
                <c:pt idx="2614">
                  <c:v>27.468091789326436</c:v>
                </c:pt>
              </c:numCache>
            </c:numRef>
          </c:val>
          <c:smooth val="0"/>
          <c:extLst>
            <c:ext xmlns:c16="http://schemas.microsoft.com/office/drawing/2014/chart" uri="{C3380CC4-5D6E-409C-BE32-E72D297353CC}">
              <c16:uniqueId val="{00000001-19EF-4FF2-BD75-CA83FD6074C9}"/>
            </c:ext>
          </c:extLst>
        </c:ser>
        <c:ser>
          <c:idx val="2"/>
          <c:order val="2"/>
          <c:tx>
            <c:strRef>
              <c:f>'[1]Answer 3 Model'!$J$3</c:f>
              <c:strCache>
                <c:ptCount val="1"/>
                <c:pt idx="0">
                  <c:v>EGARCH Forecast</c:v>
                </c:pt>
              </c:strCache>
            </c:strRef>
          </c:tx>
          <c:spPr>
            <a:ln w="28575" cap="rnd">
              <a:solidFill>
                <a:schemeClr val="accent3"/>
              </a:solidFill>
              <a:round/>
            </a:ln>
            <a:effectLst/>
          </c:spPr>
          <c:marker>
            <c:symbol val="none"/>
          </c:marker>
          <c:val>
            <c:numRef>
              <c:f>'[1]Answer 3 Model'!$J$4:$J$2618</c:f>
              <c:numCache>
                <c:formatCode>General</c:formatCode>
                <c:ptCount val="2615"/>
                <c:pt idx="2514">
                  <c:v>0</c:v>
                </c:pt>
                <c:pt idx="2515">
                  <c:v>29.475518744405051</c:v>
                </c:pt>
                <c:pt idx="2516">
                  <c:v>29.563240196359846</c:v>
                </c:pt>
                <c:pt idx="2517">
                  <c:v>29.503930918945304</c:v>
                </c:pt>
                <c:pt idx="2518">
                  <c:v>29.596822014227008</c:v>
                </c:pt>
                <c:pt idx="2519">
                  <c:v>29.873381821396041</c:v>
                </c:pt>
                <c:pt idx="2520">
                  <c:v>30.178062721532861</c:v>
                </c:pt>
                <c:pt idx="2521">
                  <c:v>30.34204054869824</c:v>
                </c:pt>
                <c:pt idx="2522">
                  <c:v>30.766683641691557</c:v>
                </c:pt>
                <c:pt idx="2523">
                  <c:v>30.704721208937169</c:v>
                </c:pt>
                <c:pt idx="2524">
                  <c:v>30.642534186522123</c:v>
                </c:pt>
                <c:pt idx="2525">
                  <c:v>30.778334376431239</c:v>
                </c:pt>
                <c:pt idx="2526">
                  <c:v>31.050293170355843</c:v>
                </c:pt>
                <c:pt idx="2527">
                  <c:v>30.739761699487637</c:v>
                </c:pt>
                <c:pt idx="2528">
                  <c:v>30.708627311304646</c:v>
                </c:pt>
                <c:pt idx="2529">
                  <c:v>31.06397372268593</c:v>
                </c:pt>
                <c:pt idx="2530">
                  <c:v>30.678025208672285</c:v>
                </c:pt>
                <c:pt idx="2531">
                  <c:v>30.438562345476388</c:v>
                </c:pt>
                <c:pt idx="2532">
                  <c:v>30.297644268798361</c:v>
                </c:pt>
                <c:pt idx="2533">
                  <c:v>30.312767964316549</c:v>
                </c:pt>
                <c:pt idx="2534">
                  <c:v>30.566661263258151</c:v>
                </c:pt>
                <c:pt idx="2535">
                  <c:v>30.970160397085849</c:v>
                </c:pt>
                <c:pt idx="2536">
                  <c:v>31.54514685413352</c:v>
                </c:pt>
                <c:pt idx="2537">
                  <c:v>30.596673405649412</c:v>
                </c:pt>
                <c:pt idx="2538">
                  <c:v>30.371519908130097</c:v>
                </c:pt>
                <c:pt idx="2539">
                  <c:v>30.733346276004514</c:v>
                </c:pt>
                <c:pt idx="2540">
                  <c:v>30.795751017206328</c:v>
                </c:pt>
                <c:pt idx="2541">
                  <c:v>30.631261129333346</c:v>
                </c:pt>
                <c:pt idx="2542">
                  <c:v>30.000756189848435</c:v>
                </c:pt>
                <c:pt idx="2543">
                  <c:v>29.878468411533067</c:v>
                </c:pt>
                <c:pt idx="2544">
                  <c:v>29.588549639195229</c:v>
                </c:pt>
                <c:pt idx="2545">
                  <c:v>29.22400021195455</c:v>
                </c:pt>
                <c:pt idx="2546">
                  <c:v>29.152248532350448</c:v>
                </c:pt>
                <c:pt idx="2547">
                  <c:v>28.785346491803438</c:v>
                </c:pt>
                <c:pt idx="2548">
                  <c:v>28.840370104955639</c:v>
                </c:pt>
                <c:pt idx="2549">
                  <c:v>28.500330505295711</c:v>
                </c:pt>
                <c:pt idx="2550">
                  <c:v>27.839947282105381</c:v>
                </c:pt>
                <c:pt idx="2551">
                  <c:v>27.785944299631993</c:v>
                </c:pt>
                <c:pt idx="2552">
                  <c:v>27.37436556600375</c:v>
                </c:pt>
                <c:pt idx="2553">
                  <c:v>27.154829153991777</c:v>
                </c:pt>
                <c:pt idx="2554">
                  <c:v>26.621718412208086</c:v>
                </c:pt>
                <c:pt idx="2555">
                  <c:v>27.083100945907294</c:v>
                </c:pt>
                <c:pt idx="2556">
                  <c:v>27.785354187215614</c:v>
                </c:pt>
                <c:pt idx="2557">
                  <c:v>27.695139913601718</c:v>
                </c:pt>
                <c:pt idx="2558">
                  <c:v>27.470570199087145</c:v>
                </c:pt>
                <c:pt idx="2559">
                  <c:v>27.347321818675507</c:v>
                </c:pt>
                <c:pt idx="2560">
                  <c:v>27.250754718149928</c:v>
                </c:pt>
                <c:pt idx="2561">
                  <c:v>26.597918572098727</c:v>
                </c:pt>
                <c:pt idx="2562">
                  <c:v>27.039574612413919</c:v>
                </c:pt>
                <c:pt idx="2563">
                  <c:v>27.629636217294376</c:v>
                </c:pt>
                <c:pt idx="2564">
                  <c:v>27.238996307741257</c:v>
                </c:pt>
                <c:pt idx="2565">
                  <c:v>27.185940934251271</c:v>
                </c:pt>
                <c:pt idx="2566">
                  <c:v>26.485002928700514</c:v>
                </c:pt>
                <c:pt idx="2567">
                  <c:v>26.315382680994848</c:v>
                </c:pt>
                <c:pt idx="2568">
                  <c:v>25.746838435382124</c:v>
                </c:pt>
                <c:pt idx="2569">
                  <c:v>25.830648212722039</c:v>
                </c:pt>
                <c:pt idx="2570">
                  <c:v>25.840051587861851</c:v>
                </c:pt>
                <c:pt idx="2571">
                  <c:v>26.129012916374002</c:v>
                </c:pt>
                <c:pt idx="2572">
                  <c:v>26.740666172849526</c:v>
                </c:pt>
                <c:pt idx="2573">
                  <c:v>25.725335720127219</c:v>
                </c:pt>
                <c:pt idx="2574">
                  <c:v>25.480238024869372</c:v>
                </c:pt>
                <c:pt idx="2575">
                  <c:v>24.950102581428226</c:v>
                </c:pt>
                <c:pt idx="2576">
                  <c:v>24.552883015057922</c:v>
                </c:pt>
                <c:pt idx="2577">
                  <c:v>23.861874608467499</c:v>
                </c:pt>
                <c:pt idx="2578">
                  <c:v>24.297678478126368</c:v>
                </c:pt>
                <c:pt idx="2579">
                  <c:v>24.250121638748215</c:v>
                </c:pt>
                <c:pt idx="2580">
                  <c:v>24.222694310435859</c:v>
                </c:pt>
                <c:pt idx="2581">
                  <c:v>24.083288519227228</c:v>
                </c:pt>
                <c:pt idx="2582">
                  <c:v>24.45783383733113</c:v>
                </c:pt>
                <c:pt idx="2583">
                  <c:v>23.796799212075818</c:v>
                </c:pt>
                <c:pt idx="2584">
                  <c:v>23.250850492370059</c:v>
                </c:pt>
                <c:pt idx="2585">
                  <c:v>22.923872998897092</c:v>
                </c:pt>
                <c:pt idx="2586">
                  <c:v>22.934245896179476</c:v>
                </c:pt>
                <c:pt idx="2587">
                  <c:v>23.341822457571876</c:v>
                </c:pt>
                <c:pt idx="2588">
                  <c:v>23.354544783665713</c:v>
                </c:pt>
                <c:pt idx="2589">
                  <c:v>22.995269079038295</c:v>
                </c:pt>
                <c:pt idx="2590">
                  <c:v>22.382122874518252</c:v>
                </c:pt>
                <c:pt idx="2591">
                  <c:v>22.254873518359641</c:v>
                </c:pt>
                <c:pt idx="2592">
                  <c:v>21.817976682538706</c:v>
                </c:pt>
                <c:pt idx="2593">
                  <c:v>21.928174262218917</c:v>
                </c:pt>
                <c:pt idx="2594">
                  <c:v>21.761633469184986</c:v>
                </c:pt>
                <c:pt idx="2595">
                  <c:v>21.347752701722499</c:v>
                </c:pt>
                <c:pt idx="2596">
                  <c:v>21.969998080825771</c:v>
                </c:pt>
                <c:pt idx="2597">
                  <c:v>22.000652065695743</c:v>
                </c:pt>
                <c:pt idx="2598">
                  <c:v>22.018682831111111</c:v>
                </c:pt>
                <c:pt idx="2599">
                  <c:v>22.392129640875083</c:v>
                </c:pt>
                <c:pt idx="2600">
                  <c:v>22.856612530717328</c:v>
                </c:pt>
                <c:pt idx="2601">
                  <c:v>22.807416348979604</c:v>
                </c:pt>
                <c:pt idx="2602">
                  <c:v>23.462436076882707</c:v>
                </c:pt>
                <c:pt idx="2603">
                  <c:v>22.161573224122904</c:v>
                </c:pt>
                <c:pt idx="2604">
                  <c:v>21.354640903481325</c:v>
                </c:pt>
                <c:pt idx="2605">
                  <c:v>21.680234178847204</c:v>
                </c:pt>
                <c:pt idx="2606">
                  <c:v>22.226769588028247</c:v>
                </c:pt>
                <c:pt idx="2607">
                  <c:v>22.862347751086116</c:v>
                </c:pt>
                <c:pt idx="2608">
                  <c:v>22.72025589131259</c:v>
                </c:pt>
                <c:pt idx="2609">
                  <c:v>22.171797513547887</c:v>
                </c:pt>
                <c:pt idx="2610">
                  <c:v>21.744643705998318</c:v>
                </c:pt>
                <c:pt idx="2611">
                  <c:v>21.97294672226985</c:v>
                </c:pt>
                <c:pt idx="2612">
                  <c:v>21.672362525467307</c:v>
                </c:pt>
                <c:pt idx="2613">
                  <c:v>21.930758556260596</c:v>
                </c:pt>
                <c:pt idx="2614">
                  <c:v>22.076710812602194</c:v>
                </c:pt>
              </c:numCache>
            </c:numRef>
          </c:val>
          <c:smooth val="0"/>
          <c:extLst>
            <c:ext xmlns:c16="http://schemas.microsoft.com/office/drawing/2014/chart" uri="{C3380CC4-5D6E-409C-BE32-E72D297353CC}">
              <c16:uniqueId val="{00000002-19EF-4FF2-BD75-CA83FD6074C9}"/>
            </c:ext>
          </c:extLst>
        </c:ser>
        <c:ser>
          <c:idx val="3"/>
          <c:order val="3"/>
          <c:tx>
            <c:strRef>
              <c:f>'[1]Answer 3 Model'!$K$3</c:f>
              <c:strCache>
                <c:ptCount val="1"/>
                <c:pt idx="0">
                  <c:v>GARCH Forecast</c:v>
                </c:pt>
              </c:strCache>
            </c:strRef>
          </c:tx>
          <c:spPr>
            <a:ln w="28575" cap="rnd">
              <a:solidFill>
                <a:schemeClr val="accent4"/>
              </a:solidFill>
              <a:round/>
            </a:ln>
            <a:effectLst/>
          </c:spPr>
          <c:marker>
            <c:symbol val="none"/>
          </c:marker>
          <c:val>
            <c:numRef>
              <c:f>'[1]Answer 3 Model'!$K$4:$K$2618</c:f>
              <c:numCache>
                <c:formatCode>General</c:formatCode>
                <c:ptCount val="2615"/>
                <c:pt idx="2514">
                  <c:v>0</c:v>
                </c:pt>
                <c:pt idx="2515">
                  <c:v>28.962602517260756</c:v>
                </c:pt>
                <c:pt idx="2516">
                  <c:v>29.454283706852344</c:v>
                </c:pt>
                <c:pt idx="2517">
                  <c:v>29.609744149078935</c:v>
                </c:pt>
                <c:pt idx="2518">
                  <c:v>29.548701698178295</c:v>
                </c:pt>
                <c:pt idx="2519">
                  <c:v>29.580612959651823</c:v>
                </c:pt>
                <c:pt idx="2520">
                  <c:v>29.591462221181786</c:v>
                </c:pt>
                <c:pt idx="2521">
                  <c:v>29.111736086075663</c:v>
                </c:pt>
                <c:pt idx="2522">
                  <c:v>29.002413348261012</c:v>
                </c:pt>
                <c:pt idx="2523">
                  <c:v>29.308892024270133</c:v>
                </c:pt>
                <c:pt idx="2524">
                  <c:v>28.779151336514285</c:v>
                </c:pt>
                <c:pt idx="2525">
                  <c:v>28.82933010911788</c:v>
                </c:pt>
                <c:pt idx="2526">
                  <c:v>28.209305056595031</c:v>
                </c:pt>
                <c:pt idx="2527">
                  <c:v>27.794017841531918</c:v>
                </c:pt>
                <c:pt idx="2528">
                  <c:v>27.862489405600517</c:v>
                </c:pt>
                <c:pt idx="2529">
                  <c:v>27.681454971634604</c:v>
                </c:pt>
                <c:pt idx="2530">
                  <c:v>27.242315741983422</c:v>
                </c:pt>
                <c:pt idx="2531">
                  <c:v>27.130897244128796</c:v>
                </c:pt>
                <c:pt idx="2532">
                  <c:v>26.958017674032892</c:v>
                </c:pt>
                <c:pt idx="2533">
                  <c:v>27.310647510986044</c:v>
                </c:pt>
                <c:pt idx="2534">
                  <c:v>27.212616173495039</c:v>
                </c:pt>
                <c:pt idx="2535">
                  <c:v>27.282302236745164</c:v>
                </c:pt>
                <c:pt idx="2536">
                  <c:v>27.690694633172019</c:v>
                </c:pt>
                <c:pt idx="2537">
                  <c:v>27.76217164799494</c:v>
                </c:pt>
                <c:pt idx="2538">
                  <c:v>28.073023933076431</c:v>
                </c:pt>
                <c:pt idx="2539">
                  <c:v>27.31903299142046</c:v>
                </c:pt>
                <c:pt idx="2540">
                  <c:v>27.192391809127631</c:v>
                </c:pt>
                <c:pt idx="2541">
                  <c:v>27.095206415690125</c:v>
                </c:pt>
                <c:pt idx="2542">
                  <c:v>27.351222587385166</c:v>
                </c:pt>
                <c:pt idx="2543">
                  <c:v>27.518365897932178</c:v>
                </c:pt>
                <c:pt idx="2544">
                  <c:v>27.061614002129993</c:v>
                </c:pt>
                <c:pt idx="2545">
                  <c:v>26.504890361427318</c:v>
                </c:pt>
                <c:pt idx="2546">
                  <c:v>27.12283718700429</c:v>
                </c:pt>
                <c:pt idx="2547">
                  <c:v>27.187803046448881</c:v>
                </c:pt>
                <c:pt idx="2548">
                  <c:v>27.005773984445657</c:v>
                </c:pt>
                <c:pt idx="2549">
                  <c:v>26.941883133206744</c:v>
                </c:pt>
                <c:pt idx="2550">
                  <c:v>26.644099581122109</c:v>
                </c:pt>
                <c:pt idx="2551">
                  <c:v>25.996591313009993</c:v>
                </c:pt>
                <c:pt idx="2552">
                  <c:v>26.335409762716321</c:v>
                </c:pt>
                <c:pt idx="2553">
                  <c:v>26.414049362148091</c:v>
                </c:pt>
                <c:pt idx="2554">
                  <c:v>26.379740945184352</c:v>
                </c:pt>
                <c:pt idx="2555">
                  <c:v>26.822210818571584</c:v>
                </c:pt>
                <c:pt idx="2556">
                  <c:v>26.631725410255473</c:v>
                </c:pt>
                <c:pt idx="2557">
                  <c:v>26.897541490101233</c:v>
                </c:pt>
                <c:pt idx="2558">
                  <c:v>27.067049892828674</c:v>
                </c:pt>
                <c:pt idx="2559">
                  <c:v>27.235344582751093</c:v>
                </c:pt>
                <c:pt idx="2560">
                  <c:v>27.571713219407599</c:v>
                </c:pt>
                <c:pt idx="2561">
                  <c:v>27.915778428019678</c:v>
                </c:pt>
                <c:pt idx="2562">
                  <c:v>28.303096660967903</c:v>
                </c:pt>
                <c:pt idx="2563">
                  <c:v>28.853426082857371</c:v>
                </c:pt>
                <c:pt idx="2564">
                  <c:v>28.029534561390768</c:v>
                </c:pt>
                <c:pt idx="2565">
                  <c:v>28.956623355227585</c:v>
                </c:pt>
                <c:pt idx="2566">
                  <c:v>28.623256488684266</c:v>
                </c:pt>
                <c:pt idx="2567">
                  <c:v>28.465456406872775</c:v>
                </c:pt>
                <c:pt idx="2568">
                  <c:v>28.398620337964982</c:v>
                </c:pt>
                <c:pt idx="2569">
                  <c:v>27.940241706874247</c:v>
                </c:pt>
                <c:pt idx="2570">
                  <c:v>27.957016998301203</c:v>
                </c:pt>
                <c:pt idx="2571">
                  <c:v>27.466183870021698</c:v>
                </c:pt>
                <c:pt idx="2572">
                  <c:v>27.52871920295647</c:v>
                </c:pt>
                <c:pt idx="2573">
                  <c:v>27.9405835477538</c:v>
                </c:pt>
                <c:pt idx="2574">
                  <c:v>27.567895640569404</c:v>
                </c:pt>
                <c:pt idx="2575">
                  <c:v>27.933478219533885</c:v>
                </c:pt>
                <c:pt idx="2576">
                  <c:v>28.580637484284836</c:v>
                </c:pt>
                <c:pt idx="2577">
                  <c:v>27.640325063915352</c:v>
                </c:pt>
                <c:pt idx="2578">
                  <c:v>28.030852485217128</c:v>
                </c:pt>
                <c:pt idx="2579">
                  <c:v>28.899603962339899</c:v>
                </c:pt>
                <c:pt idx="2580">
                  <c:v>28.162108366047271</c:v>
                </c:pt>
                <c:pt idx="2581">
                  <c:v>28.357057670605222</c:v>
                </c:pt>
                <c:pt idx="2582">
                  <c:v>28.626877024654714</c:v>
                </c:pt>
                <c:pt idx="2583">
                  <c:v>28.331757574523838</c:v>
                </c:pt>
                <c:pt idx="2584">
                  <c:v>27.745218456203453</c:v>
                </c:pt>
                <c:pt idx="2585">
                  <c:v>27.869389920581536</c:v>
                </c:pt>
                <c:pt idx="2586">
                  <c:v>27.724618700110476</c:v>
                </c:pt>
                <c:pt idx="2587">
                  <c:v>26.765402460696006</c:v>
                </c:pt>
                <c:pt idx="2588">
                  <c:v>27.830822433232616</c:v>
                </c:pt>
                <c:pt idx="2589">
                  <c:v>28.507329888586842</c:v>
                </c:pt>
                <c:pt idx="2590">
                  <c:v>29.218380739256837</c:v>
                </c:pt>
                <c:pt idx="2591">
                  <c:v>28.272708297418106</c:v>
                </c:pt>
                <c:pt idx="2592">
                  <c:v>26.819801802373579</c:v>
                </c:pt>
                <c:pt idx="2593">
                  <c:v>25.444505827026443</c:v>
                </c:pt>
                <c:pt idx="2594">
                  <c:v>25.002808732978977</c:v>
                </c:pt>
                <c:pt idx="2595">
                  <c:v>24.931351871758118</c:v>
                </c:pt>
                <c:pt idx="2596">
                  <c:v>25.083277313228713</c:v>
                </c:pt>
                <c:pt idx="2597">
                  <c:v>26.458169443859791</c:v>
                </c:pt>
                <c:pt idx="2598">
                  <c:v>27.082468439098111</c:v>
                </c:pt>
                <c:pt idx="2599">
                  <c:v>26.584523236303777</c:v>
                </c:pt>
                <c:pt idx="2600">
                  <c:v>26.769853113073459</c:v>
                </c:pt>
                <c:pt idx="2601">
                  <c:v>26.043532040423155</c:v>
                </c:pt>
                <c:pt idx="2602">
                  <c:v>26.609663054884809</c:v>
                </c:pt>
                <c:pt idx="2603">
                  <c:v>27.674183658696165</c:v>
                </c:pt>
                <c:pt idx="2604">
                  <c:v>26.392083428818264</c:v>
                </c:pt>
                <c:pt idx="2605">
                  <c:v>26.527635484842449</c:v>
                </c:pt>
                <c:pt idx="2606">
                  <c:v>25.68400933199144</c:v>
                </c:pt>
                <c:pt idx="2607">
                  <c:v>25.042228778617229</c:v>
                </c:pt>
                <c:pt idx="2608">
                  <c:v>24.062641121093218</c:v>
                </c:pt>
                <c:pt idx="2609">
                  <c:v>24.719224673491716</c:v>
                </c:pt>
                <c:pt idx="2610">
                  <c:v>24.634622752665997</c:v>
                </c:pt>
                <c:pt idx="2611">
                  <c:v>25.517061248179811</c:v>
                </c:pt>
                <c:pt idx="2612">
                  <c:v>24.530396541858998</c:v>
                </c:pt>
                <c:pt idx="2613">
                  <c:v>24.36732988803471</c:v>
                </c:pt>
                <c:pt idx="2614">
                  <c:v>25.119746414947734</c:v>
                </c:pt>
              </c:numCache>
            </c:numRef>
          </c:val>
          <c:smooth val="0"/>
          <c:extLst>
            <c:ext xmlns:c16="http://schemas.microsoft.com/office/drawing/2014/chart" uri="{C3380CC4-5D6E-409C-BE32-E72D297353CC}">
              <c16:uniqueId val="{00000003-19EF-4FF2-BD75-CA83FD6074C9}"/>
            </c:ext>
          </c:extLst>
        </c:ser>
        <c:ser>
          <c:idx val="4"/>
          <c:order val="4"/>
          <c:tx>
            <c:strRef>
              <c:f>'[1]Answer 3 Model'!$L$3</c:f>
              <c:strCache>
                <c:ptCount val="1"/>
                <c:pt idx="0">
                  <c:v>GBMAJ Forecast</c:v>
                </c:pt>
              </c:strCache>
            </c:strRef>
          </c:tx>
          <c:spPr>
            <a:ln w="28575" cap="rnd">
              <a:solidFill>
                <a:schemeClr val="accent5"/>
              </a:solidFill>
              <a:round/>
            </a:ln>
            <a:effectLst/>
          </c:spPr>
          <c:marker>
            <c:symbol val="none"/>
          </c:marker>
          <c:val>
            <c:numRef>
              <c:f>'[1]Answer 3 Model'!$L$4:$L$2618</c:f>
              <c:numCache>
                <c:formatCode>General</c:formatCode>
                <c:ptCount val="2615"/>
                <c:pt idx="2514">
                  <c:v>0</c:v>
                </c:pt>
                <c:pt idx="2515">
                  <c:v>29.288605385874302</c:v>
                </c:pt>
                <c:pt idx="2516">
                  <c:v>30.286945370913294</c:v>
                </c:pt>
                <c:pt idx="2517">
                  <c:v>28.942053284400945</c:v>
                </c:pt>
                <c:pt idx="2518">
                  <c:v>29.127775220409521</c:v>
                </c:pt>
                <c:pt idx="2519">
                  <c:v>29.52684189471162</c:v>
                </c:pt>
                <c:pt idx="2520">
                  <c:v>31.352039139360166</c:v>
                </c:pt>
                <c:pt idx="2521">
                  <c:v>31.312011398381145</c:v>
                </c:pt>
                <c:pt idx="2522">
                  <c:v>31.121093990355163</c:v>
                </c:pt>
                <c:pt idx="2523">
                  <c:v>32.554113700076321</c:v>
                </c:pt>
                <c:pt idx="2524">
                  <c:v>32.932785767874122</c:v>
                </c:pt>
                <c:pt idx="2525">
                  <c:v>32.580287211676513</c:v>
                </c:pt>
                <c:pt idx="2526">
                  <c:v>33.389217926253821</c:v>
                </c:pt>
                <c:pt idx="2527">
                  <c:v>33.005848815050193</c:v>
                </c:pt>
                <c:pt idx="2528">
                  <c:v>32.486682201003013</c:v>
                </c:pt>
                <c:pt idx="2529">
                  <c:v>31.762353164814972</c:v>
                </c:pt>
                <c:pt idx="2530">
                  <c:v>31.541351540680509</c:v>
                </c:pt>
                <c:pt idx="2531">
                  <c:v>31.777017378479385</c:v>
                </c:pt>
                <c:pt idx="2532">
                  <c:v>32.992749638023838</c:v>
                </c:pt>
                <c:pt idx="2533">
                  <c:v>33.665407198308003</c:v>
                </c:pt>
                <c:pt idx="2534">
                  <c:v>33.91507148114723</c:v>
                </c:pt>
                <c:pt idx="2535">
                  <c:v>33.728027794232268</c:v>
                </c:pt>
                <c:pt idx="2536">
                  <c:v>33.330748634164848</c:v>
                </c:pt>
                <c:pt idx="2537">
                  <c:v>33.239966622734428</c:v>
                </c:pt>
                <c:pt idx="2538">
                  <c:v>32.826711381408785</c:v>
                </c:pt>
                <c:pt idx="2539">
                  <c:v>32.757065239278084</c:v>
                </c:pt>
                <c:pt idx="2540">
                  <c:v>32.548659234759278</c:v>
                </c:pt>
                <c:pt idx="2541">
                  <c:v>32.51606583307619</c:v>
                </c:pt>
                <c:pt idx="2542">
                  <c:v>32.088976249428043</c:v>
                </c:pt>
                <c:pt idx="2543">
                  <c:v>30.147111493361532</c:v>
                </c:pt>
                <c:pt idx="2544">
                  <c:v>30.415445136723882</c:v>
                </c:pt>
                <c:pt idx="2545">
                  <c:v>29.373750167001983</c:v>
                </c:pt>
                <c:pt idx="2546">
                  <c:v>28.814815636242265</c:v>
                </c:pt>
                <c:pt idx="2547">
                  <c:v>28.931948368309094</c:v>
                </c:pt>
                <c:pt idx="2548">
                  <c:v>28.619095399612906</c:v>
                </c:pt>
                <c:pt idx="2549">
                  <c:v>28.966695842064784</c:v>
                </c:pt>
                <c:pt idx="2550">
                  <c:v>29.666929840254227</c:v>
                </c:pt>
                <c:pt idx="2551">
                  <c:v>29.32961893500504</c:v>
                </c:pt>
                <c:pt idx="2552">
                  <c:v>29.440648089739469</c:v>
                </c:pt>
                <c:pt idx="2553">
                  <c:v>30.441857579137196</c:v>
                </c:pt>
                <c:pt idx="2554">
                  <c:v>30.035250644089395</c:v>
                </c:pt>
                <c:pt idx="2555">
                  <c:v>29.932215004955509</c:v>
                </c:pt>
                <c:pt idx="2556">
                  <c:v>30.464789508073988</c:v>
                </c:pt>
                <c:pt idx="2557">
                  <c:v>31.236200139464529</c:v>
                </c:pt>
                <c:pt idx="2558">
                  <c:v>31.527595506290691</c:v>
                </c:pt>
                <c:pt idx="2559">
                  <c:v>31.529798349416346</c:v>
                </c:pt>
                <c:pt idx="2560">
                  <c:v>31.18904520026155</c:v>
                </c:pt>
                <c:pt idx="2561">
                  <c:v>31.771448720255943</c:v>
                </c:pt>
                <c:pt idx="2562">
                  <c:v>32.307343677761182</c:v>
                </c:pt>
                <c:pt idx="2563">
                  <c:v>33.148382195618211</c:v>
                </c:pt>
                <c:pt idx="2564">
                  <c:v>33.283610335845729</c:v>
                </c:pt>
                <c:pt idx="2565">
                  <c:v>33.537034769404812</c:v>
                </c:pt>
                <c:pt idx="2566">
                  <c:v>33.229463603427725</c:v>
                </c:pt>
                <c:pt idx="2567">
                  <c:v>35.550503635273813</c:v>
                </c:pt>
                <c:pt idx="2568">
                  <c:v>35.482406998312278</c:v>
                </c:pt>
                <c:pt idx="2569">
                  <c:v>35.15120544761524</c:v>
                </c:pt>
                <c:pt idx="2570">
                  <c:v>35.216505981868991</c:v>
                </c:pt>
                <c:pt idx="2571">
                  <c:v>35.343972430402061</c:v>
                </c:pt>
                <c:pt idx="2572">
                  <c:v>36.729415841405839</c:v>
                </c:pt>
                <c:pt idx="2573">
                  <c:v>36.372613717365653</c:v>
                </c:pt>
                <c:pt idx="2574">
                  <c:v>36.700618288135949</c:v>
                </c:pt>
                <c:pt idx="2575">
                  <c:v>35.537153917786966</c:v>
                </c:pt>
                <c:pt idx="2576">
                  <c:v>35.367071975294948</c:v>
                </c:pt>
                <c:pt idx="2577">
                  <c:v>35.343870742114227</c:v>
                </c:pt>
                <c:pt idx="2578">
                  <c:v>35.606577473405274</c:v>
                </c:pt>
                <c:pt idx="2579">
                  <c:v>34.53488444359234</c:v>
                </c:pt>
                <c:pt idx="2580">
                  <c:v>34.629761233727933</c:v>
                </c:pt>
                <c:pt idx="2581">
                  <c:v>34.509235398958282</c:v>
                </c:pt>
                <c:pt idx="2582">
                  <c:v>34.057546701667789</c:v>
                </c:pt>
                <c:pt idx="2583">
                  <c:v>33.531809396069136</c:v>
                </c:pt>
                <c:pt idx="2584">
                  <c:v>33.305497205528795</c:v>
                </c:pt>
                <c:pt idx="2585">
                  <c:v>33.044131323862565</c:v>
                </c:pt>
                <c:pt idx="2586">
                  <c:v>33.040082933822966</c:v>
                </c:pt>
                <c:pt idx="2587">
                  <c:v>32.597556629468166</c:v>
                </c:pt>
                <c:pt idx="2588">
                  <c:v>32.84731813743327</c:v>
                </c:pt>
                <c:pt idx="2589">
                  <c:v>32.47138534647371</c:v>
                </c:pt>
                <c:pt idx="2590">
                  <c:v>32.342324307327111</c:v>
                </c:pt>
                <c:pt idx="2591">
                  <c:v>32.731207730354456</c:v>
                </c:pt>
                <c:pt idx="2592">
                  <c:v>32.870062847435136</c:v>
                </c:pt>
                <c:pt idx="2593">
                  <c:v>32.811042113264243</c:v>
                </c:pt>
                <c:pt idx="2594">
                  <c:v>33.068201561991671</c:v>
                </c:pt>
                <c:pt idx="2595">
                  <c:v>33.438960655610352</c:v>
                </c:pt>
                <c:pt idx="2596">
                  <c:v>32.848744833972432</c:v>
                </c:pt>
                <c:pt idx="2597">
                  <c:v>31.312998252530964</c:v>
                </c:pt>
                <c:pt idx="2598">
                  <c:v>31.017388347580773</c:v>
                </c:pt>
                <c:pt idx="2599">
                  <c:v>29.752132886040229</c:v>
                </c:pt>
                <c:pt idx="2600">
                  <c:v>30.264495348726957</c:v>
                </c:pt>
                <c:pt idx="2601">
                  <c:v>31.11353915414302</c:v>
                </c:pt>
                <c:pt idx="2602">
                  <c:v>31.375439867610694</c:v>
                </c:pt>
                <c:pt idx="2603">
                  <c:v>31.473244296018812</c:v>
                </c:pt>
                <c:pt idx="2604">
                  <c:v>31.369685037475243</c:v>
                </c:pt>
                <c:pt idx="2605">
                  <c:v>31.104018470435189</c:v>
                </c:pt>
                <c:pt idx="2606">
                  <c:v>30.568991592971777</c:v>
                </c:pt>
                <c:pt idx="2607">
                  <c:v>30.654436897834128</c:v>
                </c:pt>
                <c:pt idx="2608">
                  <c:v>31.133952456143685</c:v>
                </c:pt>
                <c:pt idx="2609">
                  <c:v>30.902451075229852</c:v>
                </c:pt>
                <c:pt idx="2610">
                  <c:v>31.444189228953732</c:v>
                </c:pt>
                <c:pt idx="2611">
                  <c:v>30.918790545251944</c:v>
                </c:pt>
                <c:pt idx="2612">
                  <c:v>30.25053169071753</c:v>
                </c:pt>
                <c:pt idx="2613">
                  <c:v>30.372346088519755</c:v>
                </c:pt>
                <c:pt idx="2614">
                  <c:v>27.869964544265741</c:v>
                </c:pt>
              </c:numCache>
            </c:numRef>
          </c:val>
          <c:smooth val="0"/>
          <c:extLst>
            <c:ext xmlns:c16="http://schemas.microsoft.com/office/drawing/2014/chart" uri="{C3380CC4-5D6E-409C-BE32-E72D297353CC}">
              <c16:uniqueId val="{00000004-19EF-4FF2-BD75-CA83FD6074C9}"/>
            </c:ext>
          </c:extLst>
        </c:ser>
        <c:ser>
          <c:idx val="5"/>
          <c:order val="5"/>
          <c:tx>
            <c:strRef>
              <c:f>'[1]Answer 3 Model'!$M$3</c:f>
              <c:strCache>
                <c:ptCount val="1"/>
                <c:pt idx="0">
                  <c:v>ARCH Forecast</c:v>
                </c:pt>
              </c:strCache>
            </c:strRef>
          </c:tx>
          <c:spPr>
            <a:ln w="28575" cap="rnd">
              <a:solidFill>
                <a:schemeClr val="accent6"/>
              </a:solidFill>
              <a:round/>
            </a:ln>
            <a:effectLst/>
          </c:spPr>
          <c:marker>
            <c:symbol val="none"/>
          </c:marker>
          <c:val>
            <c:numRef>
              <c:f>'[1]Answer 3 Model'!$M$4:$M$2618</c:f>
              <c:numCache>
                <c:formatCode>General</c:formatCode>
                <c:ptCount val="2615"/>
                <c:pt idx="2514">
                  <c:v>0</c:v>
                </c:pt>
                <c:pt idx="2515">
                  <c:v>28.491878363004716</c:v>
                </c:pt>
                <c:pt idx="2516">
                  <c:v>28.815858016508194</c:v>
                </c:pt>
                <c:pt idx="2517">
                  <c:v>28.673111347408604</c:v>
                </c:pt>
                <c:pt idx="2518">
                  <c:v>29.285933064821414</c:v>
                </c:pt>
                <c:pt idx="2519">
                  <c:v>29.045890895339419</c:v>
                </c:pt>
                <c:pt idx="2520">
                  <c:v>28.801535575473782</c:v>
                </c:pt>
                <c:pt idx="2521">
                  <c:v>28.4015213198978</c:v>
                </c:pt>
                <c:pt idx="2522">
                  <c:v>28.180491088399314</c:v>
                </c:pt>
                <c:pt idx="2523">
                  <c:v>28.231474535971806</c:v>
                </c:pt>
                <c:pt idx="2524">
                  <c:v>28.473133549891461</c:v>
                </c:pt>
                <c:pt idx="2525">
                  <c:v>29.611265038519672</c:v>
                </c:pt>
                <c:pt idx="2526">
                  <c:v>31.119494718906378</c:v>
                </c:pt>
                <c:pt idx="2527">
                  <c:v>28.117941466320861</c:v>
                </c:pt>
                <c:pt idx="2528">
                  <c:v>31.039866920617616</c:v>
                </c:pt>
                <c:pt idx="2529">
                  <c:v>33.33615512262827</c:v>
                </c:pt>
                <c:pt idx="2530">
                  <c:v>35.545915538434166</c:v>
                </c:pt>
                <c:pt idx="2531">
                  <c:v>35.348592783780603</c:v>
                </c:pt>
                <c:pt idx="2532">
                  <c:v>34.695676427373591</c:v>
                </c:pt>
                <c:pt idx="2533">
                  <c:v>34.960382955274142</c:v>
                </c:pt>
                <c:pt idx="2534">
                  <c:v>34.199035984066327</c:v>
                </c:pt>
                <c:pt idx="2535">
                  <c:v>35.205905810328716</c:v>
                </c:pt>
                <c:pt idx="2536">
                  <c:v>33.828984629464827</c:v>
                </c:pt>
                <c:pt idx="2537">
                  <c:v>35.421572533623994</c:v>
                </c:pt>
                <c:pt idx="2538">
                  <c:v>36.313217060574736</c:v>
                </c:pt>
                <c:pt idx="2539">
                  <c:v>36.437610451573008</c:v>
                </c:pt>
                <c:pt idx="2540">
                  <c:v>35.794716134645178</c:v>
                </c:pt>
                <c:pt idx="2541">
                  <c:v>35.000548882774368</c:v>
                </c:pt>
                <c:pt idx="2542">
                  <c:v>35.819976442176724</c:v>
                </c:pt>
                <c:pt idx="2543">
                  <c:v>35.365912967559225</c:v>
                </c:pt>
                <c:pt idx="2544">
                  <c:v>35.6175717402974</c:v>
                </c:pt>
                <c:pt idx="2545">
                  <c:v>35.508550565810488</c:v>
                </c:pt>
                <c:pt idx="2546">
                  <c:v>35.735327413436025</c:v>
                </c:pt>
                <c:pt idx="2547">
                  <c:v>35.97295198166622</c:v>
                </c:pt>
                <c:pt idx="2548">
                  <c:v>35.300197272000887</c:v>
                </c:pt>
                <c:pt idx="2549">
                  <c:v>34.50228607823064</c:v>
                </c:pt>
                <c:pt idx="2550">
                  <c:v>34.617783193492251</c:v>
                </c:pt>
                <c:pt idx="2551">
                  <c:v>34.289079106573915</c:v>
                </c:pt>
                <c:pt idx="2552">
                  <c:v>33.898303947439551</c:v>
                </c:pt>
                <c:pt idx="2553">
                  <c:v>32.851957562514102</c:v>
                </c:pt>
                <c:pt idx="2554">
                  <c:v>33.972826348836769</c:v>
                </c:pt>
                <c:pt idx="2555">
                  <c:v>34.651651482936892</c:v>
                </c:pt>
                <c:pt idx="2556">
                  <c:v>35.233778720755915</c:v>
                </c:pt>
                <c:pt idx="2557">
                  <c:v>35.516049337672293</c:v>
                </c:pt>
                <c:pt idx="2558">
                  <c:v>35.728487711096285</c:v>
                </c:pt>
                <c:pt idx="2559">
                  <c:v>35.387210896896853</c:v>
                </c:pt>
                <c:pt idx="2560">
                  <c:v>35.245622780414664</c:v>
                </c:pt>
                <c:pt idx="2561">
                  <c:v>34.854040816108714</c:v>
                </c:pt>
                <c:pt idx="2562">
                  <c:v>35.601008119072915</c:v>
                </c:pt>
                <c:pt idx="2563">
                  <c:v>35.383319733475695</c:v>
                </c:pt>
                <c:pt idx="2564">
                  <c:v>34.364470439336515</c:v>
                </c:pt>
                <c:pt idx="2565">
                  <c:v>34.752131331368972</c:v>
                </c:pt>
                <c:pt idx="2566">
                  <c:v>33.648526685055892</c:v>
                </c:pt>
                <c:pt idx="2567">
                  <c:v>33.943541803188374</c:v>
                </c:pt>
                <c:pt idx="2568">
                  <c:v>33.363094035545068</c:v>
                </c:pt>
                <c:pt idx="2569">
                  <c:v>34.539262274502697</c:v>
                </c:pt>
                <c:pt idx="2570">
                  <c:v>32.852368159635326</c:v>
                </c:pt>
                <c:pt idx="2571">
                  <c:v>33.354322435011468</c:v>
                </c:pt>
                <c:pt idx="2572">
                  <c:v>33.126413638009559</c:v>
                </c:pt>
                <c:pt idx="2573">
                  <c:v>33.380720464213127</c:v>
                </c:pt>
                <c:pt idx="2574">
                  <c:v>33.572302185393816</c:v>
                </c:pt>
                <c:pt idx="2575">
                  <c:v>32.603441617530265</c:v>
                </c:pt>
                <c:pt idx="2576">
                  <c:v>32.374660867260431</c:v>
                </c:pt>
                <c:pt idx="2577">
                  <c:v>32.11080658841842</c:v>
                </c:pt>
                <c:pt idx="2578">
                  <c:v>32.004486873345762</c:v>
                </c:pt>
                <c:pt idx="2579">
                  <c:v>31.860956777845654</c:v>
                </c:pt>
                <c:pt idx="2580">
                  <c:v>30.760749031406522</c:v>
                </c:pt>
                <c:pt idx="2581">
                  <c:v>30.91241702717052</c:v>
                </c:pt>
                <c:pt idx="2582">
                  <c:v>31.097466583663088</c:v>
                </c:pt>
                <c:pt idx="2583">
                  <c:v>30.346520672110767</c:v>
                </c:pt>
                <c:pt idx="2584">
                  <c:v>29.975630479639165</c:v>
                </c:pt>
                <c:pt idx="2585">
                  <c:v>29.749303401837711</c:v>
                </c:pt>
                <c:pt idx="2586">
                  <c:v>29.856125561041104</c:v>
                </c:pt>
                <c:pt idx="2587">
                  <c:v>29.722689832765031</c:v>
                </c:pt>
                <c:pt idx="2588">
                  <c:v>29.301208247251189</c:v>
                </c:pt>
                <c:pt idx="2589">
                  <c:v>29.480758005143837</c:v>
                </c:pt>
                <c:pt idx="2590">
                  <c:v>29.584103304553505</c:v>
                </c:pt>
                <c:pt idx="2591">
                  <c:v>29.340561795587778</c:v>
                </c:pt>
                <c:pt idx="2592">
                  <c:v>28.872247967166967</c:v>
                </c:pt>
                <c:pt idx="2593">
                  <c:v>29.273085486604391</c:v>
                </c:pt>
                <c:pt idx="2594">
                  <c:v>29.09506044008371</c:v>
                </c:pt>
                <c:pt idx="2595">
                  <c:v>29.257176948918669</c:v>
                </c:pt>
                <c:pt idx="2596">
                  <c:v>29.72068544310072</c:v>
                </c:pt>
                <c:pt idx="2597">
                  <c:v>30.253652714892102</c:v>
                </c:pt>
                <c:pt idx="2598">
                  <c:v>30.790142145508039</c:v>
                </c:pt>
                <c:pt idx="2599">
                  <c:v>30.523309846379462</c:v>
                </c:pt>
                <c:pt idx="2600">
                  <c:v>31.125279773315938</c:v>
                </c:pt>
                <c:pt idx="2601">
                  <c:v>30.249604682362641</c:v>
                </c:pt>
                <c:pt idx="2602">
                  <c:v>29.451886307532721</c:v>
                </c:pt>
                <c:pt idx="2603">
                  <c:v>29.424640826842101</c:v>
                </c:pt>
                <c:pt idx="2604">
                  <c:v>29.190825325393838</c:v>
                </c:pt>
                <c:pt idx="2605">
                  <c:v>29.56453285704098</c:v>
                </c:pt>
                <c:pt idx="2606">
                  <c:v>29.117483832795493</c:v>
                </c:pt>
                <c:pt idx="2607">
                  <c:v>28.38702467578501</c:v>
                </c:pt>
                <c:pt idx="2608">
                  <c:v>27.936253817841898</c:v>
                </c:pt>
                <c:pt idx="2609">
                  <c:v>28.846691452938682</c:v>
                </c:pt>
                <c:pt idx="2610">
                  <c:v>29.649140746008289</c:v>
                </c:pt>
                <c:pt idx="2611">
                  <c:v>28.964596327100345</c:v>
                </c:pt>
                <c:pt idx="2612">
                  <c:v>29.633522089144467</c:v>
                </c:pt>
                <c:pt idx="2613">
                  <c:v>29.693846134673691</c:v>
                </c:pt>
                <c:pt idx="2614">
                  <c:v>30.4578985964936</c:v>
                </c:pt>
              </c:numCache>
            </c:numRef>
          </c:val>
          <c:smooth val="0"/>
          <c:extLst>
            <c:ext xmlns:c16="http://schemas.microsoft.com/office/drawing/2014/chart" uri="{C3380CC4-5D6E-409C-BE32-E72D297353CC}">
              <c16:uniqueId val="{00000005-19EF-4FF2-BD75-CA83FD6074C9}"/>
            </c:ext>
          </c:extLst>
        </c:ser>
        <c:dLbls>
          <c:showLegendKey val="0"/>
          <c:showVal val="0"/>
          <c:showCatName val="0"/>
          <c:showSerName val="0"/>
          <c:showPercent val="0"/>
          <c:showBubbleSize val="0"/>
        </c:dLbls>
        <c:smooth val="0"/>
        <c:axId val="435125520"/>
        <c:axId val="435125848"/>
      </c:lineChart>
      <c:catAx>
        <c:axId val="435125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25848"/>
        <c:crosses val="autoZero"/>
        <c:auto val="1"/>
        <c:lblAlgn val="ctr"/>
        <c:lblOffset val="100"/>
        <c:noMultiLvlLbl val="0"/>
      </c:catAx>
      <c:valAx>
        <c:axId val="43512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2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9</xdr:row>
      <xdr:rowOff>0</xdr:rowOff>
    </xdr:from>
    <xdr:to>
      <xdr:col>17</xdr:col>
      <xdr:colOff>307976</xdr:colOff>
      <xdr:row>34</xdr:row>
      <xdr:rowOff>127000</xdr:rowOff>
    </xdr:to>
    <xdr:graphicFrame macro="">
      <xdr:nvGraphicFramePr>
        <xdr:cNvPr id="2" name="Chart 1">
          <a:extLst>
            <a:ext uri="{FF2B5EF4-FFF2-40B4-BE49-F238E27FC236}">
              <a16:creationId xmlns:a16="http://schemas.microsoft.com/office/drawing/2014/main" id="{F2BD2D17-60FF-4E73-9D75-57B738B14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swer%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 3 Report"/>
      <sheetName val="Answer 3 Model"/>
      <sheetName val="ModelRiskSYS1"/>
    </sheetNames>
    <sheetDataSet>
      <sheetData sheetId="0"/>
      <sheetData sheetId="1">
        <row r="3">
          <cell r="B3" t="str">
            <v>Adj Close</v>
          </cell>
          <cell r="I3" t="str">
            <v>APARCH Forecast</v>
          </cell>
          <cell r="J3" t="str">
            <v>EGARCH Forecast</v>
          </cell>
          <cell r="K3" t="str">
            <v>GARCH Forecast</v>
          </cell>
          <cell r="L3" t="str">
            <v>GBMAJ Forecast</v>
          </cell>
          <cell r="M3" t="str">
            <v>ARCH Forecast</v>
          </cell>
        </row>
        <row r="4">
          <cell r="A4">
            <v>36893</v>
          </cell>
          <cell r="B4">
            <v>31.38</v>
          </cell>
        </row>
        <row r="5">
          <cell r="A5">
            <v>36894</v>
          </cell>
          <cell r="B5">
            <v>31.76</v>
          </cell>
        </row>
        <row r="6">
          <cell r="A6">
            <v>36895</v>
          </cell>
          <cell r="B6">
            <v>32.229999999999997</v>
          </cell>
        </row>
        <row r="7">
          <cell r="A7">
            <v>36896</v>
          </cell>
          <cell r="B7">
            <v>31.14</v>
          </cell>
        </row>
        <row r="8">
          <cell r="A8">
            <v>36899</v>
          </cell>
          <cell r="B8">
            <v>31.38</v>
          </cell>
        </row>
        <row r="9">
          <cell r="A9">
            <v>36900</v>
          </cell>
          <cell r="B9">
            <v>32.51</v>
          </cell>
        </row>
        <row r="10">
          <cell r="A10">
            <v>36901</v>
          </cell>
          <cell r="B10">
            <v>32.79</v>
          </cell>
        </row>
        <row r="11">
          <cell r="A11">
            <v>36902</v>
          </cell>
          <cell r="B11">
            <v>32.79</v>
          </cell>
        </row>
        <row r="12">
          <cell r="A12">
            <v>36903</v>
          </cell>
          <cell r="B12">
            <v>31.89</v>
          </cell>
        </row>
        <row r="13">
          <cell r="A13">
            <v>36907</v>
          </cell>
          <cell r="B13">
            <v>31.34</v>
          </cell>
        </row>
        <row r="14">
          <cell r="A14">
            <v>36908</v>
          </cell>
          <cell r="B14">
            <v>31.49</v>
          </cell>
        </row>
        <row r="15">
          <cell r="A15">
            <v>36909</v>
          </cell>
          <cell r="B15">
            <v>31.65</v>
          </cell>
        </row>
        <row r="16">
          <cell r="A16">
            <v>36910</v>
          </cell>
          <cell r="B16">
            <v>31.11</v>
          </cell>
        </row>
        <row r="17">
          <cell r="A17">
            <v>36913</v>
          </cell>
          <cell r="B17">
            <v>30.6</v>
          </cell>
        </row>
        <row r="18">
          <cell r="A18">
            <v>36914</v>
          </cell>
          <cell r="B18">
            <v>30.87</v>
          </cell>
        </row>
        <row r="19">
          <cell r="A19">
            <v>36915</v>
          </cell>
          <cell r="B19">
            <v>29.66</v>
          </cell>
        </row>
        <row r="20">
          <cell r="A20">
            <v>36916</v>
          </cell>
          <cell r="B20">
            <v>29.66</v>
          </cell>
        </row>
        <row r="21">
          <cell r="A21">
            <v>36917</v>
          </cell>
          <cell r="B21">
            <v>29.23</v>
          </cell>
        </row>
        <row r="22">
          <cell r="A22">
            <v>36920</v>
          </cell>
          <cell r="B22">
            <v>29.99</v>
          </cell>
        </row>
        <row r="23">
          <cell r="A23">
            <v>36921</v>
          </cell>
          <cell r="B23">
            <v>30</v>
          </cell>
        </row>
        <row r="24">
          <cell r="A24">
            <v>36922</v>
          </cell>
          <cell r="B24">
            <v>30.27</v>
          </cell>
        </row>
        <row r="25">
          <cell r="A25">
            <v>36923</v>
          </cell>
          <cell r="B25">
            <v>31.64</v>
          </cell>
        </row>
        <row r="26">
          <cell r="A26">
            <v>36924</v>
          </cell>
          <cell r="B26">
            <v>31.17</v>
          </cell>
        </row>
        <row r="27">
          <cell r="A27">
            <v>36927</v>
          </cell>
          <cell r="B27">
            <v>31.11</v>
          </cell>
        </row>
        <row r="28">
          <cell r="A28">
            <v>36928</v>
          </cell>
          <cell r="B28">
            <v>31.14</v>
          </cell>
        </row>
        <row r="29">
          <cell r="A29">
            <v>36929</v>
          </cell>
          <cell r="B29">
            <v>30.46</v>
          </cell>
        </row>
        <row r="30">
          <cell r="A30">
            <v>36930</v>
          </cell>
          <cell r="B30">
            <v>30.19</v>
          </cell>
        </row>
        <row r="31">
          <cell r="A31">
            <v>36931</v>
          </cell>
          <cell r="B31">
            <v>29.15</v>
          </cell>
        </row>
        <row r="32">
          <cell r="A32">
            <v>36934</v>
          </cell>
          <cell r="B32">
            <v>29.9</v>
          </cell>
        </row>
        <row r="33">
          <cell r="A33">
            <v>36935</v>
          </cell>
          <cell r="B33">
            <v>30.34</v>
          </cell>
        </row>
        <row r="34">
          <cell r="A34">
            <v>36936</v>
          </cell>
          <cell r="B34">
            <v>29.42</v>
          </cell>
        </row>
        <row r="35">
          <cell r="A35">
            <v>36937</v>
          </cell>
          <cell r="B35">
            <v>29.42</v>
          </cell>
        </row>
        <row r="36">
          <cell r="A36">
            <v>36938</v>
          </cell>
          <cell r="B36">
            <v>29.87</v>
          </cell>
        </row>
        <row r="37">
          <cell r="A37">
            <v>36942</v>
          </cell>
          <cell r="B37">
            <v>30.53</v>
          </cell>
        </row>
        <row r="38">
          <cell r="A38">
            <v>36943</v>
          </cell>
          <cell r="B38">
            <v>29.74</v>
          </cell>
        </row>
        <row r="39">
          <cell r="A39">
            <v>36944</v>
          </cell>
          <cell r="B39">
            <v>30.63</v>
          </cell>
        </row>
        <row r="40">
          <cell r="A40">
            <v>36945</v>
          </cell>
          <cell r="B40">
            <v>31.12</v>
          </cell>
        </row>
        <row r="41">
          <cell r="A41">
            <v>36948</v>
          </cell>
          <cell r="B41">
            <v>31.49</v>
          </cell>
        </row>
        <row r="42">
          <cell r="A42">
            <v>36949</v>
          </cell>
          <cell r="B42">
            <v>31.66</v>
          </cell>
        </row>
        <row r="43">
          <cell r="A43">
            <v>36950</v>
          </cell>
          <cell r="B43">
            <v>29.86</v>
          </cell>
        </row>
        <row r="44">
          <cell r="A44">
            <v>36951</v>
          </cell>
          <cell r="B44">
            <v>28.48</v>
          </cell>
        </row>
        <row r="45">
          <cell r="A45">
            <v>36952</v>
          </cell>
          <cell r="B45">
            <v>29.15</v>
          </cell>
        </row>
        <row r="46">
          <cell r="A46">
            <v>36955</v>
          </cell>
          <cell r="B46">
            <v>28.43</v>
          </cell>
        </row>
        <row r="47">
          <cell r="A47">
            <v>36956</v>
          </cell>
          <cell r="B47">
            <v>28.8</v>
          </cell>
        </row>
        <row r="48">
          <cell r="A48">
            <v>36957</v>
          </cell>
          <cell r="B48">
            <v>27.53</v>
          </cell>
        </row>
        <row r="49">
          <cell r="A49">
            <v>36958</v>
          </cell>
          <cell r="B49">
            <v>28.46</v>
          </cell>
        </row>
        <row r="50">
          <cell r="A50">
            <v>36959</v>
          </cell>
          <cell r="B50">
            <v>28.17</v>
          </cell>
        </row>
        <row r="51">
          <cell r="A51">
            <v>36962</v>
          </cell>
          <cell r="B51">
            <v>28.1</v>
          </cell>
        </row>
        <row r="52">
          <cell r="A52">
            <v>36963</v>
          </cell>
          <cell r="B52">
            <v>28.13</v>
          </cell>
        </row>
        <row r="53">
          <cell r="A53">
            <v>36964</v>
          </cell>
          <cell r="B53">
            <v>26.36</v>
          </cell>
        </row>
        <row r="54">
          <cell r="A54">
            <v>36965</v>
          </cell>
          <cell r="B54">
            <v>26.81</v>
          </cell>
        </row>
        <row r="55">
          <cell r="A55">
            <v>36966</v>
          </cell>
          <cell r="B55">
            <v>26.38</v>
          </cell>
        </row>
        <row r="56">
          <cell r="A56">
            <v>36969</v>
          </cell>
          <cell r="B56">
            <v>26.96</v>
          </cell>
        </row>
        <row r="57">
          <cell r="A57">
            <v>36970</v>
          </cell>
          <cell r="B57">
            <v>25.6</v>
          </cell>
        </row>
        <row r="58">
          <cell r="A58">
            <v>36971</v>
          </cell>
          <cell r="B58">
            <v>25.12</v>
          </cell>
        </row>
        <row r="59">
          <cell r="A59">
            <v>36972</v>
          </cell>
          <cell r="B59">
            <v>25.36</v>
          </cell>
        </row>
        <row r="60">
          <cell r="A60">
            <v>36973</v>
          </cell>
          <cell r="B60">
            <v>26.2</v>
          </cell>
        </row>
        <row r="61">
          <cell r="A61">
            <v>36976</v>
          </cell>
          <cell r="B61">
            <v>25.82</v>
          </cell>
        </row>
        <row r="62">
          <cell r="A62">
            <v>36977</v>
          </cell>
          <cell r="B62">
            <v>27.48</v>
          </cell>
        </row>
        <row r="63">
          <cell r="A63">
            <v>36978</v>
          </cell>
          <cell r="B63">
            <v>26.41</v>
          </cell>
        </row>
        <row r="64">
          <cell r="A64">
            <v>36979</v>
          </cell>
          <cell r="B64">
            <v>27.22</v>
          </cell>
        </row>
        <row r="65">
          <cell r="A65">
            <v>36980</v>
          </cell>
          <cell r="B65">
            <v>27.94</v>
          </cell>
        </row>
        <row r="66">
          <cell r="A66">
            <v>36983</v>
          </cell>
          <cell r="B66">
            <v>27.39</v>
          </cell>
        </row>
        <row r="67">
          <cell r="A67">
            <v>36984</v>
          </cell>
          <cell r="B67">
            <v>26.99</v>
          </cell>
        </row>
        <row r="68">
          <cell r="A68">
            <v>36985</v>
          </cell>
          <cell r="B68">
            <v>27.53</v>
          </cell>
        </row>
        <row r="69">
          <cell r="A69">
            <v>36986</v>
          </cell>
          <cell r="B69">
            <v>27.82</v>
          </cell>
        </row>
        <row r="70">
          <cell r="A70">
            <v>36987</v>
          </cell>
          <cell r="B70">
            <v>27.26</v>
          </cell>
        </row>
        <row r="71">
          <cell r="A71">
            <v>36990</v>
          </cell>
          <cell r="B71">
            <v>27.29</v>
          </cell>
        </row>
        <row r="72">
          <cell r="A72">
            <v>36991</v>
          </cell>
          <cell r="B72">
            <v>27.07</v>
          </cell>
        </row>
        <row r="73">
          <cell r="A73">
            <v>36992</v>
          </cell>
          <cell r="B73">
            <v>25.94</v>
          </cell>
        </row>
        <row r="74">
          <cell r="A74">
            <v>36993</v>
          </cell>
          <cell r="B74">
            <v>25.93</v>
          </cell>
        </row>
        <row r="75">
          <cell r="A75">
            <v>36997</v>
          </cell>
          <cell r="B75">
            <v>26.44</v>
          </cell>
        </row>
        <row r="76">
          <cell r="A76">
            <v>36998</v>
          </cell>
          <cell r="B76">
            <v>27.18</v>
          </cell>
        </row>
        <row r="77">
          <cell r="A77">
            <v>36999</v>
          </cell>
          <cell r="B77">
            <v>26.28</v>
          </cell>
        </row>
        <row r="78">
          <cell r="A78">
            <v>37000</v>
          </cell>
          <cell r="B78">
            <v>26.04</v>
          </cell>
        </row>
        <row r="79">
          <cell r="A79">
            <v>37001</v>
          </cell>
          <cell r="B79">
            <v>25.19</v>
          </cell>
        </row>
        <row r="80">
          <cell r="A80">
            <v>37004</v>
          </cell>
          <cell r="B80">
            <v>24.71</v>
          </cell>
        </row>
        <row r="81">
          <cell r="A81">
            <v>37005</v>
          </cell>
          <cell r="B81">
            <v>25</v>
          </cell>
        </row>
        <row r="82">
          <cell r="A82">
            <v>37006</v>
          </cell>
          <cell r="B82">
            <v>25.68</v>
          </cell>
        </row>
        <row r="83">
          <cell r="A83">
            <v>37007</v>
          </cell>
          <cell r="B83">
            <v>25.76</v>
          </cell>
        </row>
        <row r="84">
          <cell r="A84">
            <v>37008</v>
          </cell>
          <cell r="B84">
            <v>26.38</v>
          </cell>
        </row>
        <row r="85">
          <cell r="A85">
            <v>37011</v>
          </cell>
          <cell r="B85">
            <v>25.97</v>
          </cell>
        </row>
        <row r="86">
          <cell r="A86">
            <v>37012</v>
          </cell>
          <cell r="B86">
            <v>26.9</v>
          </cell>
        </row>
        <row r="87">
          <cell r="A87">
            <v>37013</v>
          </cell>
          <cell r="B87">
            <v>26.68</v>
          </cell>
        </row>
        <row r="88">
          <cell r="A88">
            <v>37014</v>
          </cell>
          <cell r="B88">
            <v>26.32</v>
          </cell>
        </row>
        <row r="89">
          <cell r="A89">
            <v>37015</v>
          </cell>
          <cell r="B89">
            <v>26.54</v>
          </cell>
        </row>
        <row r="90">
          <cell r="A90">
            <v>37018</v>
          </cell>
          <cell r="B90">
            <v>27.06</v>
          </cell>
        </row>
        <row r="91">
          <cell r="A91">
            <v>37019</v>
          </cell>
          <cell r="B91">
            <v>26.73</v>
          </cell>
        </row>
        <row r="92">
          <cell r="A92">
            <v>37020</v>
          </cell>
          <cell r="B92">
            <v>26.6</v>
          </cell>
        </row>
        <row r="93">
          <cell r="A93">
            <v>37021</v>
          </cell>
          <cell r="B93">
            <v>26.85</v>
          </cell>
        </row>
        <row r="94">
          <cell r="A94">
            <v>37022</v>
          </cell>
          <cell r="B94">
            <v>26.6</v>
          </cell>
        </row>
        <row r="95">
          <cell r="A95">
            <v>37025</v>
          </cell>
          <cell r="B95">
            <v>26.95</v>
          </cell>
        </row>
        <row r="96">
          <cell r="A96">
            <v>37026</v>
          </cell>
          <cell r="B96">
            <v>27.29</v>
          </cell>
        </row>
        <row r="97">
          <cell r="A97">
            <v>37027</v>
          </cell>
          <cell r="B97">
            <v>28.27</v>
          </cell>
        </row>
        <row r="98">
          <cell r="A98">
            <v>37028</v>
          </cell>
          <cell r="B98">
            <v>27.51</v>
          </cell>
        </row>
        <row r="99">
          <cell r="A99">
            <v>37029</v>
          </cell>
          <cell r="B99">
            <v>28.03</v>
          </cell>
        </row>
        <row r="100">
          <cell r="A100">
            <v>37032</v>
          </cell>
          <cell r="B100">
            <v>27.71</v>
          </cell>
        </row>
        <row r="101">
          <cell r="A101">
            <v>37033</v>
          </cell>
          <cell r="B101">
            <v>27.31</v>
          </cell>
        </row>
        <row r="102">
          <cell r="A102">
            <v>37034</v>
          </cell>
          <cell r="B102">
            <v>26.98</v>
          </cell>
        </row>
        <row r="103">
          <cell r="A103">
            <v>37035</v>
          </cell>
          <cell r="B103">
            <v>27.13</v>
          </cell>
        </row>
        <row r="104">
          <cell r="A104">
            <v>37036</v>
          </cell>
          <cell r="B104">
            <v>26.66</v>
          </cell>
        </row>
        <row r="105">
          <cell r="A105">
            <v>37040</v>
          </cell>
          <cell r="B105">
            <v>27.19</v>
          </cell>
        </row>
        <row r="106">
          <cell r="A106">
            <v>37041</v>
          </cell>
          <cell r="B106">
            <v>26.61</v>
          </cell>
        </row>
        <row r="107">
          <cell r="A107">
            <v>37042</v>
          </cell>
          <cell r="B107">
            <v>27.11</v>
          </cell>
        </row>
        <row r="108">
          <cell r="A108">
            <v>37043</v>
          </cell>
          <cell r="B108">
            <v>26.48</v>
          </cell>
        </row>
        <row r="109">
          <cell r="A109">
            <v>37046</v>
          </cell>
          <cell r="B109">
            <v>26.47</v>
          </cell>
        </row>
        <row r="110">
          <cell r="A110">
            <v>37047</v>
          </cell>
          <cell r="B110">
            <v>26.7</v>
          </cell>
        </row>
        <row r="111">
          <cell r="A111">
            <v>37048</v>
          </cell>
          <cell r="B111">
            <v>26.32</v>
          </cell>
        </row>
        <row r="112">
          <cell r="A112">
            <v>37049</v>
          </cell>
          <cell r="B112">
            <v>26.26</v>
          </cell>
        </row>
        <row r="113">
          <cell r="A113">
            <v>37050</v>
          </cell>
          <cell r="B113">
            <v>26.09</v>
          </cell>
        </row>
        <row r="114">
          <cell r="A114">
            <v>37053</v>
          </cell>
          <cell r="B114">
            <v>26.56</v>
          </cell>
        </row>
        <row r="115">
          <cell r="A115">
            <v>37054</v>
          </cell>
          <cell r="B115">
            <v>26.47</v>
          </cell>
        </row>
        <row r="116">
          <cell r="A116">
            <v>37055</v>
          </cell>
          <cell r="B116">
            <v>26.46</v>
          </cell>
        </row>
        <row r="117">
          <cell r="A117">
            <v>37056</v>
          </cell>
          <cell r="B117">
            <v>26.26</v>
          </cell>
        </row>
        <row r="118">
          <cell r="A118">
            <v>37057</v>
          </cell>
          <cell r="B118">
            <v>25.38</v>
          </cell>
        </row>
        <row r="119">
          <cell r="A119">
            <v>37060</v>
          </cell>
          <cell r="B119">
            <v>25.03</v>
          </cell>
        </row>
        <row r="120">
          <cell r="A120">
            <v>37061</v>
          </cell>
          <cell r="B120">
            <v>25.45</v>
          </cell>
        </row>
        <row r="121">
          <cell r="A121">
            <v>37062</v>
          </cell>
          <cell r="B121">
            <v>25.19</v>
          </cell>
        </row>
        <row r="122">
          <cell r="A122">
            <v>37063</v>
          </cell>
          <cell r="B122">
            <v>24.77</v>
          </cell>
        </row>
        <row r="123">
          <cell r="A123">
            <v>37064</v>
          </cell>
          <cell r="B123">
            <v>24.46</v>
          </cell>
        </row>
        <row r="124">
          <cell r="A124">
            <v>37067</v>
          </cell>
          <cell r="B124">
            <v>24.37</v>
          </cell>
        </row>
        <row r="125">
          <cell r="A125">
            <v>37068</v>
          </cell>
          <cell r="B125">
            <v>24.83</v>
          </cell>
        </row>
        <row r="126">
          <cell r="A126">
            <v>37069</v>
          </cell>
          <cell r="B126">
            <v>24.81</v>
          </cell>
        </row>
        <row r="127">
          <cell r="A127">
            <v>37070</v>
          </cell>
          <cell r="B127">
            <v>25.07</v>
          </cell>
        </row>
        <row r="128">
          <cell r="A128">
            <v>37071</v>
          </cell>
          <cell r="B128">
            <v>25.22</v>
          </cell>
        </row>
        <row r="129">
          <cell r="A129">
            <v>37074</v>
          </cell>
          <cell r="B129">
            <v>25.56</v>
          </cell>
        </row>
        <row r="130">
          <cell r="A130">
            <v>37075</v>
          </cell>
          <cell r="B130">
            <v>25.58</v>
          </cell>
        </row>
        <row r="131">
          <cell r="A131">
            <v>37077</v>
          </cell>
          <cell r="B131">
            <v>26</v>
          </cell>
        </row>
        <row r="132">
          <cell r="A132">
            <v>37078</v>
          </cell>
          <cell r="B132">
            <v>25.34</v>
          </cell>
        </row>
        <row r="133">
          <cell r="A133">
            <v>37081</v>
          </cell>
          <cell r="B133">
            <v>25.5</v>
          </cell>
        </row>
        <row r="134">
          <cell r="A134">
            <v>37082</v>
          </cell>
          <cell r="B134">
            <v>25.5</v>
          </cell>
        </row>
        <row r="135">
          <cell r="A135">
            <v>37083</v>
          </cell>
          <cell r="B135">
            <v>26.62</v>
          </cell>
        </row>
        <row r="136">
          <cell r="A136">
            <v>37084</v>
          </cell>
          <cell r="B136">
            <v>26.61</v>
          </cell>
        </row>
        <row r="137">
          <cell r="A137">
            <v>37085</v>
          </cell>
          <cell r="B137">
            <v>26.58</v>
          </cell>
        </row>
        <row r="138">
          <cell r="A138">
            <v>37088</v>
          </cell>
          <cell r="B138">
            <v>27.23</v>
          </cell>
        </row>
        <row r="139">
          <cell r="A139">
            <v>37089</v>
          </cell>
          <cell r="B139">
            <v>27.91</v>
          </cell>
        </row>
        <row r="140">
          <cell r="A140">
            <v>37090</v>
          </cell>
          <cell r="B140">
            <v>27.94</v>
          </cell>
        </row>
        <row r="141">
          <cell r="A141">
            <v>37091</v>
          </cell>
          <cell r="B141">
            <v>27.78</v>
          </cell>
        </row>
        <row r="142">
          <cell r="A142">
            <v>37092</v>
          </cell>
          <cell r="B142">
            <v>27.18</v>
          </cell>
        </row>
        <row r="143">
          <cell r="A143">
            <v>37095</v>
          </cell>
          <cell r="B143">
            <v>26.65</v>
          </cell>
        </row>
        <row r="144">
          <cell r="A144">
            <v>37096</v>
          </cell>
          <cell r="B144">
            <v>25.85</v>
          </cell>
        </row>
        <row r="145">
          <cell r="A145">
            <v>37097</v>
          </cell>
          <cell r="B145">
            <v>27.48</v>
          </cell>
        </row>
        <row r="146">
          <cell r="A146">
            <v>37098</v>
          </cell>
          <cell r="B146">
            <v>27.72</v>
          </cell>
        </row>
        <row r="147">
          <cell r="A147">
            <v>37099</v>
          </cell>
          <cell r="B147">
            <v>27.79</v>
          </cell>
        </row>
        <row r="148">
          <cell r="A148">
            <v>37102</v>
          </cell>
          <cell r="B148">
            <v>27.97</v>
          </cell>
        </row>
        <row r="149">
          <cell r="A149">
            <v>37103</v>
          </cell>
          <cell r="B149">
            <v>28.53</v>
          </cell>
        </row>
        <row r="150">
          <cell r="A150">
            <v>37104</v>
          </cell>
          <cell r="B150">
            <v>28.46</v>
          </cell>
        </row>
        <row r="151">
          <cell r="A151">
            <v>37105</v>
          </cell>
          <cell r="B151">
            <v>28.02</v>
          </cell>
        </row>
        <row r="152">
          <cell r="A152">
            <v>37106</v>
          </cell>
          <cell r="B152">
            <v>27.55</v>
          </cell>
        </row>
        <row r="153">
          <cell r="A153">
            <v>37109</v>
          </cell>
          <cell r="B153">
            <v>27.55</v>
          </cell>
        </row>
        <row r="154">
          <cell r="A154">
            <v>37110</v>
          </cell>
          <cell r="B154">
            <v>27.76</v>
          </cell>
        </row>
        <row r="155">
          <cell r="A155">
            <v>37111</v>
          </cell>
          <cell r="B155">
            <v>27.16</v>
          </cell>
        </row>
        <row r="156">
          <cell r="A156">
            <v>37112</v>
          </cell>
          <cell r="B156">
            <v>27.34</v>
          </cell>
        </row>
        <row r="157">
          <cell r="A157">
            <v>37113</v>
          </cell>
          <cell r="B157">
            <v>28.21</v>
          </cell>
        </row>
        <row r="158">
          <cell r="A158">
            <v>37116</v>
          </cell>
          <cell r="B158">
            <v>28.14</v>
          </cell>
        </row>
        <row r="159">
          <cell r="A159">
            <v>37117</v>
          </cell>
          <cell r="B159">
            <v>27.88</v>
          </cell>
        </row>
        <row r="160">
          <cell r="A160">
            <v>37118</v>
          </cell>
          <cell r="B160">
            <v>27.47</v>
          </cell>
        </row>
        <row r="161">
          <cell r="A161">
            <v>37119</v>
          </cell>
          <cell r="B161">
            <v>27.62</v>
          </cell>
        </row>
        <row r="162">
          <cell r="A162">
            <v>37120</v>
          </cell>
          <cell r="B162">
            <v>26.96</v>
          </cell>
        </row>
        <row r="163">
          <cell r="A163">
            <v>37123</v>
          </cell>
          <cell r="B163">
            <v>27.69</v>
          </cell>
        </row>
        <row r="164">
          <cell r="A164">
            <v>37124</v>
          </cell>
          <cell r="B164">
            <v>27.3</v>
          </cell>
        </row>
        <row r="165">
          <cell r="A165">
            <v>37125</v>
          </cell>
          <cell r="B165">
            <v>26.77</v>
          </cell>
        </row>
        <row r="166">
          <cell r="A166">
            <v>37126</v>
          </cell>
          <cell r="B166">
            <v>26.64</v>
          </cell>
        </row>
        <row r="167">
          <cell r="A167">
            <v>37127</v>
          </cell>
          <cell r="B167">
            <v>27</v>
          </cell>
        </row>
        <row r="168">
          <cell r="A168">
            <v>37130</v>
          </cell>
          <cell r="B168">
            <v>26.44</v>
          </cell>
        </row>
        <row r="169">
          <cell r="A169">
            <v>37131</v>
          </cell>
          <cell r="B169">
            <v>26.21</v>
          </cell>
        </row>
        <row r="170">
          <cell r="A170">
            <v>37132</v>
          </cell>
          <cell r="B170">
            <v>26.26</v>
          </cell>
        </row>
        <row r="171">
          <cell r="A171">
            <v>37133</v>
          </cell>
          <cell r="B171">
            <v>25.96</v>
          </cell>
        </row>
        <row r="172">
          <cell r="A172">
            <v>37134</v>
          </cell>
          <cell r="B172">
            <v>25.92</v>
          </cell>
        </row>
        <row r="173">
          <cell r="A173">
            <v>37138</v>
          </cell>
          <cell r="B173">
            <v>26.61</v>
          </cell>
        </row>
        <row r="174">
          <cell r="A174">
            <v>37139</v>
          </cell>
          <cell r="B174">
            <v>26.76</v>
          </cell>
        </row>
        <row r="175">
          <cell r="A175">
            <v>37140</v>
          </cell>
          <cell r="B175">
            <v>26.55</v>
          </cell>
        </row>
        <row r="176">
          <cell r="A176">
            <v>37141</v>
          </cell>
          <cell r="B176">
            <v>25.98</v>
          </cell>
        </row>
        <row r="177">
          <cell r="A177">
            <v>37144</v>
          </cell>
          <cell r="B177">
            <v>27.52</v>
          </cell>
        </row>
        <row r="178">
          <cell r="A178">
            <v>37151</v>
          </cell>
          <cell r="B178">
            <v>28.07</v>
          </cell>
        </row>
        <row r="179">
          <cell r="A179">
            <v>37152</v>
          </cell>
          <cell r="B179">
            <v>28.92</v>
          </cell>
        </row>
        <row r="180">
          <cell r="A180">
            <v>37153</v>
          </cell>
          <cell r="B180">
            <v>28.69</v>
          </cell>
        </row>
        <row r="181">
          <cell r="A181">
            <v>37154</v>
          </cell>
          <cell r="B181">
            <v>29.08</v>
          </cell>
        </row>
        <row r="182">
          <cell r="A182">
            <v>37155</v>
          </cell>
          <cell r="B182">
            <v>28.03</v>
          </cell>
        </row>
        <row r="183">
          <cell r="A183">
            <v>37158</v>
          </cell>
          <cell r="B183">
            <v>28.55</v>
          </cell>
        </row>
        <row r="184">
          <cell r="A184">
            <v>37159</v>
          </cell>
          <cell r="B184">
            <v>29.87</v>
          </cell>
        </row>
        <row r="185">
          <cell r="A185">
            <v>37160</v>
          </cell>
          <cell r="B185">
            <v>29.99</v>
          </cell>
        </row>
        <row r="186">
          <cell r="A186">
            <v>37161</v>
          </cell>
          <cell r="B186">
            <v>29.3</v>
          </cell>
        </row>
        <row r="187">
          <cell r="A187">
            <v>37162</v>
          </cell>
          <cell r="B187">
            <v>29.85</v>
          </cell>
        </row>
        <row r="188">
          <cell r="A188">
            <v>37165</v>
          </cell>
          <cell r="B188">
            <v>29.45</v>
          </cell>
        </row>
        <row r="189">
          <cell r="A189">
            <v>37166</v>
          </cell>
          <cell r="B189">
            <v>29.78</v>
          </cell>
        </row>
        <row r="190">
          <cell r="A190">
            <v>37167</v>
          </cell>
          <cell r="B190">
            <v>29.26</v>
          </cell>
        </row>
        <row r="191">
          <cell r="A191">
            <v>37168</v>
          </cell>
          <cell r="B191">
            <v>28.97</v>
          </cell>
        </row>
        <row r="192">
          <cell r="A192">
            <v>37169</v>
          </cell>
          <cell r="B192">
            <v>28.59</v>
          </cell>
        </row>
        <row r="193">
          <cell r="A193">
            <v>37172</v>
          </cell>
          <cell r="B193">
            <v>29.21</v>
          </cell>
        </row>
        <row r="194">
          <cell r="A194">
            <v>37173</v>
          </cell>
          <cell r="B194">
            <v>29.75</v>
          </cell>
        </row>
        <row r="195">
          <cell r="A195">
            <v>37174</v>
          </cell>
          <cell r="B195">
            <v>29.89</v>
          </cell>
        </row>
        <row r="196">
          <cell r="A196">
            <v>37175</v>
          </cell>
          <cell r="B196">
            <v>29.02</v>
          </cell>
        </row>
        <row r="197">
          <cell r="A197">
            <v>37176</v>
          </cell>
          <cell r="B197">
            <v>28.13</v>
          </cell>
        </row>
        <row r="198">
          <cell r="A198">
            <v>37179</v>
          </cell>
          <cell r="B198">
            <v>27.95</v>
          </cell>
        </row>
        <row r="199">
          <cell r="A199">
            <v>37180</v>
          </cell>
          <cell r="B199">
            <v>27.64</v>
          </cell>
        </row>
        <row r="200">
          <cell r="A200">
            <v>37181</v>
          </cell>
          <cell r="B200">
            <v>27.51</v>
          </cell>
        </row>
        <row r="201">
          <cell r="A201">
            <v>37182</v>
          </cell>
          <cell r="B201">
            <v>27.58</v>
          </cell>
        </row>
        <row r="202">
          <cell r="A202">
            <v>37183</v>
          </cell>
          <cell r="B202">
            <v>27.8</v>
          </cell>
        </row>
        <row r="203">
          <cell r="A203">
            <v>37186</v>
          </cell>
          <cell r="B203">
            <v>26.38</v>
          </cell>
        </row>
        <row r="204">
          <cell r="A204">
            <v>37187</v>
          </cell>
          <cell r="B204">
            <v>24.71</v>
          </cell>
        </row>
        <row r="205">
          <cell r="A205">
            <v>37188</v>
          </cell>
          <cell r="B205">
            <v>24.98</v>
          </cell>
        </row>
        <row r="206">
          <cell r="A206">
            <v>37189</v>
          </cell>
          <cell r="B206">
            <v>24.78</v>
          </cell>
        </row>
        <row r="207">
          <cell r="A207">
            <v>37190</v>
          </cell>
          <cell r="B207">
            <v>24.98</v>
          </cell>
        </row>
        <row r="208">
          <cell r="A208">
            <v>37193</v>
          </cell>
          <cell r="B208">
            <v>25.26</v>
          </cell>
        </row>
        <row r="209">
          <cell r="A209">
            <v>37194</v>
          </cell>
          <cell r="B209">
            <v>24.27</v>
          </cell>
        </row>
        <row r="210">
          <cell r="A210">
            <v>37195</v>
          </cell>
          <cell r="B210">
            <v>24.28</v>
          </cell>
        </row>
        <row r="211">
          <cell r="A211">
            <v>37196</v>
          </cell>
          <cell r="B211">
            <v>24.94</v>
          </cell>
        </row>
        <row r="212">
          <cell r="A212">
            <v>37197</v>
          </cell>
          <cell r="B212">
            <v>24.6</v>
          </cell>
        </row>
        <row r="213">
          <cell r="A213">
            <v>37200</v>
          </cell>
          <cell r="B213">
            <v>24.54</v>
          </cell>
        </row>
        <row r="214">
          <cell r="A214">
            <v>37201</v>
          </cell>
          <cell r="B214">
            <v>24.4</v>
          </cell>
        </row>
        <row r="215">
          <cell r="A215">
            <v>37202</v>
          </cell>
          <cell r="B215">
            <v>24.24</v>
          </cell>
        </row>
        <row r="216">
          <cell r="A216">
            <v>37203</v>
          </cell>
          <cell r="B216">
            <v>24.2</v>
          </cell>
        </row>
        <row r="217">
          <cell r="A217">
            <v>37204</v>
          </cell>
          <cell r="B217">
            <v>24.49</v>
          </cell>
        </row>
        <row r="218">
          <cell r="A218">
            <v>37207</v>
          </cell>
          <cell r="B218">
            <v>24.17</v>
          </cell>
        </row>
        <row r="219">
          <cell r="A219">
            <v>37208</v>
          </cell>
          <cell r="B219">
            <v>23.83</v>
          </cell>
        </row>
        <row r="220">
          <cell r="A220">
            <v>37209</v>
          </cell>
          <cell r="B220">
            <v>23.85</v>
          </cell>
        </row>
        <row r="221">
          <cell r="A221">
            <v>37210</v>
          </cell>
          <cell r="B221">
            <v>24.85</v>
          </cell>
        </row>
        <row r="222">
          <cell r="A222">
            <v>37211</v>
          </cell>
          <cell r="B222">
            <v>24.93</v>
          </cell>
        </row>
        <row r="223">
          <cell r="A223">
            <v>37214</v>
          </cell>
          <cell r="B223">
            <v>25.42</v>
          </cell>
        </row>
        <row r="224">
          <cell r="A224">
            <v>37215</v>
          </cell>
          <cell r="B224">
            <v>24.91</v>
          </cell>
        </row>
        <row r="225">
          <cell r="A225">
            <v>37216</v>
          </cell>
          <cell r="B225">
            <v>24.84</v>
          </cell>
        </row>
        <row r="226">
          <cell r="A226">
            <v>37218</v>
          </cell>
          <cell r="B226">
            <v>25.01</v>
          </cell>
        </row>
        <row r="227">
          <cell r="A227">
            <v>37221</v>
          </cell>
          <cell r="B227">
            <v>24.86</v>
          </cell>
        </row>
        <row r="228">
          <cell r="A228">
            <v>37222</v>
          </cell>
          <cell r="B228">
            <v>24.36</v>
          </cell>
        </row>
        <row r="229">
          <cell r="A229">
            <v>37223</v>
          </cell>
          <cell r="B229">
            <v>23.96</v>
          </cell>
        </row>
        <row r="230">
          <cell r="A230">
            <v>37224</v>
          </cell>
          <cell r="B230">
            <v>24.12</v>
          </cell>
        </row>
        <row r="231">
          <cell r="A231">
            <v>37225</v>
          </cell>
          <cell r="B231">
            <v>23.82</v>
          </cell>
        </row>
        <row r="232">
          <cell r="A232">
            <v>37228</v>
          </cell>
          <cell r="B232">
            <v>24.26</v>
          </cell>
        </row>
        <row r="233">
          <cell r="A233">
            <v>37229</v>
          </cell>
          <cell r="B233">
            <v>24.14</v>
          </cell>
        </row>
        <row r="234">
          <cell r="A234">
            <v>37230</v>
          </cell>
          <cell r="B234">
            <v>24.45</v>
          </cell>
        </row>
        <row r="235">
          <cell r="A235">
            <v>37231</v>
          </cell>
          <cell r="B235">
            <v>24.34</v>
          </cell>
        </row>
        <row r="236">
          <cell r="A236">
            <v>37232</v>
          </cell>
          <cell r="B236">
            <v>23.86</v>
          </cell>
        </row>
        <row r="237">
          <cell r="A237">
            <v>37235</v>
          </cell>
          <cell r="B237">
            <v>24.01</v>
          </cell>
        </row>
        <row r="238">
          <cell r="A238">
            <v>37236</v>
          </cell>
          <cell r="B238">
            <v>24.21</v>
          </cell>
        </row>
        <row r="239">
          <cell r="A239">
            <v>37237</v>
          </cell>
          <cell r="B239">
            <v>24.36</v>
          </cell>
        </row>
        <row r="240">
          <cell r="A240">
            <v>37238</v>
          </cell>
          <cell r="B240">
            <v>24.64</v>
          </cell>
        </row>
        <row r="241">
          <cell r="A241">
            <v>37239</v>
          </cell>
          <cell r="B241">
            <v>24.82</v>
          </cell>
        </row>
        <row r="242">
          <cell r="A242">
            <v>37242</v>
          </cell>
          <cell r="B242">
            <v>25.44</v>
          </cell>
        </row>
        <row r="243">
          <cell r="A243">
            <v>37243</v>
          </cell>
          <cell r="B243">
            <v>24.98</v>
          </cell>
        </row>
        <row r="244">
          <cell r="A244">
            <v>37244</v>
          </cell>
          <cell r="B244">
            <v>25.09</v>
          </cell>
        </row>
        <row r="245">
          <cell r="A245">
            <v>37245</v>
          </cell>
          <cell r="B245">
            <v>25.33</v>
          </cell>
        </row>
        <row r="246">
          <cell r="A246">
            <v>37246</v>
          </cell>
          <cell r="B246">
            <v>25.04</v>
          </cell>
        </row>
        <row r="247">
          <cell r="A247">
            <v>37249</v>
          </cell>
          <cell r="B247">
            <v>24.91</v>
          </cell>
        </row>
        <row r="248">
          <cell r="A248">
            <v>37251</v>
          </cell>
          <cell r="B248">
            <v>24.92</v>
          </cell>
        </row>
        <row r="249">
          <cell r="A249">
            <v>37252</v>
          </cell>
          <cell r="B249">
            <v>25.29</v>
          </cell>
        </row>
        <row r="250">
          <cell r="A250">
            <v>37253</v>
          </cell>
          <cell r="B250">
            <v>25.16</v>
          </cell>
        </row>
        <row r="251">
          <cell r="A251">
            <v>37256</v>
          </cell>
          <cell r="B251">
            <v>24.96</v>
          </cell>
        </row>
        <row r="252">
          <cell r="A252">
            <v>37258</v>
          </cell>
          <cell r="B252">
            <v>25.42</v>
          </cell>
        </row>
        <row r="253">
          <cell r="A253">
            <v>37259</v>
          </cell>
          <cell r="B253">
            <v>25.59</v>
          </cell>
        </row>
        <row r="254">
          <cell r="A254">
            <v>37260</v>
          </cell>
          <cell r="B254">
            <v>25.48</v>
          </cell>
        </row>
        <row r="255">
          <cell r="A255">
            <v>37263</v>
          </cell>
          <cell r="B255">
            <v>25.43</v>
          </cell>
        </row>
        <row r="256">
          <cell r="A256">
            <v>37264</v>
          </cell>
          <cell r="B256">
            <v>25.48</v>
          </cell>
        </row>
        <row r="257">
          <cell r="A257">
            <v>37265</v>
          </cell>
          <cell r="B257">
            <v>24.48</v>
          </cell>
        </row>
        <row r="258">
          <cell r="A258">
            <v>37266</v>
          </cell>
          <cell r="B258">
            <v>24.69</v>
          </cell>
        </row>
        <row r="259">
          <cell r="A259">
            <v>37267</v>
          </cell>
          <cell r="B259">
            <v>24.26</v>
          </cell>
        </row>
        <row r="260">
          <cell r="A260">
            <v>37270</v>
          </cell>
          <cell r="B260">
            <v>24.37</v>
          </cell>
        </row>
        <row r="261">
          <cell r="A261">
            <v>37271</v>
          </cell>
          <cell r="B261">
            <v>24.23</v>
          </cell>
        </row>
        <row r="262">
          <cell r="A262">
            <v>37272</v>
          </cell>
          <cell r="B262">
            <v>23.8</v>
          </cell>
        </row>
        <row r="263">
          <cell r="A263">
            <v>37273</v>
          </cell>
          <cell r="B263">
            <v>23.65</v>
          </cell>
        </row>
        <row r="264">
          <cell r="A264">
            <v>37274</v>
          </cell>
          <cell r="B264">
            <v>23.41</v>
          </cell>
        </row>
        <row r="265">
          <cell r="A265">
            <v>37278</v>
          </cell>
          <cell r="B265">
            <v>22.81</v>
          </cell>
        </row>
        <row r="266">
          <cell r="A266">
            <v>37279</v>
          </cell>
          <cell r="B266">
            <v>23.3</v>
          </cell>
        </row>
        <row r="267">
          <cell r="A267">
            <v>37280</v>
          </cell>
          <cell r="B267">
            <v>23.34</v>
          </cell>
        </row>
        <row r="268">
          <cell r="A268">
            <v>37281</v>
          </cell>
          <cell r="B268">
            <v>22.78</v>
          </cell>
        </row>
        <row r="269">
          <cell r="A269">
            <v>37284</v>
          </cell>
          <cell r="B269">
            <v>23.11</v>
          </cell>
        </row>
        <row r="270">
          <cell r="A270">
            <v>37285</v>
          </cell>
          <cell r="B270">
            <v>23.15</v>
          </cell>
        </row>
        <row r="271">
          <cell r="A271">
            <v>37286</v>
          </cell>
          <cell r="B271">
            <v>23.28</v>
          </cell>
        </row>
        <row r="272">
          <cell r="A272">
            <v>37287</v>
          </cell>
          <cell r="B272">
            <v>24.01</v>
          </cell>
        </row>
        <row r="273">
          <cell r="A273">
            <v>37288</v>
          </cell>
          <cell r="B273">
            <v>23.7</v>
          </cell>
        </row>
        <row r="274">
          <cell r="A274">
            <v>37291</v>
          </cell>
          <cell r="B274">
            <v>22.96</v>
          </cell>
        </row>
        <row r="275">
          <cell r="A275">
            <v>37292</v>
          </cell>
          <cell r="B275">
            <v>23.09</v>
          </cell>
        </row>
        <row r="276">
          <cell r="A276">
            <v>37293</v>
          </cell>
          <cell r="B276">
            <v>22.12</v>
          </cell>
        </row>
        <row r="277">
          <cell r="A277">
            <v>37294</v>
          </cell>
          <cell r="B277">
            <v>22.51</v>
          </cell>
        </row>
        <row r="278">
          <cell r="A278">
            <v>37295</v>
          </cell>
          <cell r="B278">
            <v>22.85</v>
          </cell>
        </row>
        <row r="279">
          <cell r="A279">
            <v>37298</v>
          </cell>
          <cell r="B279">
            <v>22.67</v>
          </cell>
        </row>
        <row r="280">
          <cell r="A280">
            <v>37299</v>
          </cell>
          <cell r="B280">
            <v>23.12</v>
          </cell>
        </row>
        <row r="281">
          <cell r="A281">
            <v>37300</v>
          </cell>
          <cell r="B281">
            <v>23.58</v>
          </cell>
        </row>
        <row r="282">
          <cell r="A282">
            <v>37301</v>
          </cell>
          <cell r="B282">
            <v>23.74</v>
          </cell>
        </row>
        <row r="283">
          <cell r="A283">
            <v>37302</v>
          </cell>
          <cell r="B283">
            <v>23.8</v>
          </cell>
        </row>
        <row r="284">
          <cell r="A284">
            <v>37306</v>
          </cell>
          <cell r="B284">
            <v>23.41</v>
          </cell>
        </row>
        <row r="285">
          <cell r="A285">
            <v>37307</v>
          </cell>
          <cell r="B285">
            <v>23.76</v>
          </cell>
        </row>
        <row r="286">
          <cell r="A286">
            <v>37308</v>
          </cell>
          <cell r="B286">
            <v>23.41</v>
          </cell>
        </row>
        <row r="287">
          <cell r="A287">
            <v>37309</v>
          </cell>
          <cell r="B287">
            <v>23.6</v>
          </cell>
        </row>
        <row r="288">
          <cell r="A288">
            <v>37312</v>
          </cell>
          <cell r="B288">
            <v>24.12</v>
          </cell>
        </row>
        <row r="289">
          <cell r="A289">
            <v>37313</v>
          </cell>
          <cell r="B289">
            <v>24.05</v>
          </cell>
        </row>
        <row r="290">
          <cell r="A290">
            <v>37314</v>
          </cell>
          <cell r="B290">
            <v>24.24</v>
          </cell>
        </row>
        <row r="291">
          <cell r="A291">
            <v>37315</v>
          </cell>
          <cell r="B291">
            <v>24.26</v>
          </cell>
        </row>
        <row r="292">
          <cell r="A292">
            <v>37316</v>
          </cell>
          <cell r="B292">
            <v>25.01</v>
          </cell>
        </row>
        <row r="293">
          <cell r="A293">
            <v>37319</v>
          </cell>
          <cell r="B293">
            <v>25.24</v>
          </cell>
        </row>
        <row r="294">
          <cell r="A294">
            <v>37320</v>
          </cell>
          <cell r="B294">
            <v>24.86</v>
          </cell>
        </row>
        <row r="295">
          <cell r="A295">
            <v>37321</v>
          </cell>
          <cell r="B295">
            <v>25.03</v>
          </cell>
        </row>
        <row r="296">
          <cell r="A296">
            <v>37322</v>
          </cell>
          <cell r="B296">
            <v>24.85</v>
          </cell>
        </row>
        <row r="297">
          <cell r="A297">
            <v>37323</v>
          </cell>
          <cell r="B297">
            <v>24.62</v>
          </cell>
        </row>
        <row r="298">
          <cell r="A298">
            <v>37326</v>
          </cell>
          <cell r="B298">
            <v>24.75</v>
          </cell>
        </row>
        <row r="299">
          <cell r="A299">
            <v>37327</v>
          </cell>
          <cell r="B299">
            <v>24.87</v>
          </cell>
        </row>
        <row r="300">
          <cell r="A300">
            <v>37328</v>
          </cell>
          <cell r="B300">
            <v>24.88</v>
          </cell>
        </row>
        <row r="301">
          <cell r="A301">
            <v>37329</v>
          </cell>
          <cell r="B301">
            <v>24.81</v>
          </cell>
        </row>
        <row r="302">
          <cell r="A302">
            <v>37330</v>
          </cell>
          <cell r="B302">
            <v>25.01</v>
          </cell>
        </row>
        <row r="303">
          <cell r="A303">
            <v>37333</v>
          </cell>
          <cell r="B303">
            <v>24.94</v>
          </cell>
        </row>
        <row r="304">
          <cell r="A304">
            <v>37334</v>
          </cell>
          <cell r="B304">
            <v>25.17</v>
          </cell>
        </row>
        <row r="305">
          <cell r="A305">
            <v>37335</v>
          </cell>
          <cell r="B305">
            <v>25.02</v>
          </cell>
        </row>
        <row r="306">
          <cell r="A306">
            <v>37336</v>
          </cell>
          <cell r="B306">
            <v>24.77</v>
          </cell>
        </row>
        <row r="307">
          <cell r="A307">
            <v>37337</v>
          </cell>
          <cell r="B307">
            <v>24.32</v>
          </cell>
        </row>
        <row r="308">
          <cell r="A308">
            <v>37340</v>
          </cell>
          <cell r="B308">
            <v>24.37</v>
          </cell>
        </row>
        <row r="309">
          <cell r="A309">
            <v>37341</v>
          </cell>
          <cell r="B309">
            <v>24.59</v>
          </cell>
        </row>
        <row r="310">
          <cell r="A310">
            <v>37342</v>
          </cell>
          <cell r="B310">
            <v>24.14</v>
          </cell>
        </row>
        <row r="311">
          <cell r="A311">
            <v>37343</v>
          </cell>
          <cell r="B311">
            <v>24.01</v>
          </cell>
        </row>
        <row r="312">
          <cell r="A312">
            <v>37347</v>
          </cell>
          <cell r="B312">
            <v>23.51</v>
          </cell>
        </row>
        <row r="313">
          <cell r="A313">
            <v>37348</v>
          </cell>
          <cell r="B313">
            <v>23.85</v>
          </cell>
        </row>
        <row r="314">
          <cell r="A314">
            <v>37349</v>
          </cell>
          <cell r="B314">
            <v>24.12</v>
          </cell>
        </row>
        <row r="315">
          <cell r="A315">
            <v>37350</v>
          </cell>
          <cell r="B315">
            <v>24.46</v>
          </cell>
        </row>
        <row r="316">
          <cell r="A316">
            <v>37351</v>
          </cell>
          <cell r="B316">
            <v>23.94</v>
          </cell>
        </row>
        <row r="317">
          <cell r="A317">
            <v>37354</v>
          </cell>
          <cell r="B317">
            <v>23.6</v>
          </cell>
        </row>
        <row r="318">
          <cell r="A318">
            <v>37355</v>
          </cell>
          <cell r="B318">
            <v>22.54</v>
          </cell>
        </row>
        <row r="319">
          <cell r="A319">
            <v>37356</v>
          </cell>
          <cell r="B319">
            <v>23.03</v>
          </cell>
        </row>
        <row r="320">
          <cell r="A320">
            <v>37357</v>
          </cell>
          <cell r="B320">
            <v>21.8</v>
          </cell>
        </row>
        <row r="321">
          <cell r="A321">
            <v>37358</v>
          </cell>
          <cell r="B321">
            <v>21.96</v>
          </cell>
        </row>
        <row r="322">
          <cell r="A322">
            <v>37361</v>
          </cell>
          <cell r="B322">
            <v>21.62</v>
          </cell>
        </row>
        <row r="323">
          <cell r="A323">
            <v>37362</v>
          </cell>
          <cell r="B323">
            <v>22.33</v>
          </cell>
        </row>
        <row r="324">
          <cell r="A324">
            <v>37363</v>
          </cell>
          <cell r="B324">
            <v>22.28</v>
          </cell>
        </row>
        <row r="325">
          <cell r="A325">
            <v>37364</v>
          </cell>
          <cell r="B325">
            <v>21.89</v>
          </cell>
        </row>
        <row r="326">
          <cell r="A326">
            <v>37365</v>
          </cell>
          <cell r="B326">
            <v>21.13</v>
          </cell>
        </row>
        <row r="327">
          <cell r="A327">
            <v>37368</v>
          </cell>
          <cell r="B327">
            <v>20.45</v>
          </cell>
        </row>
        <row r="328">
          <cell r="A328">
            <v>37369</v>
          </cell>
          <cell r="B328">
            <v>20.2</v>
          </cell>
        </row>
        <row r="329">
          <cell r="A329">
            <v>37370</v>
          </cell>
          <cell r="B329">
            <v>20.399999999999999</v>
          </cell>
        </row>
        <row r="330">
          <cell r="A330">
            <v>37371</v>
          </cell>
          <cell r="B330">
            <v>20.65</v>
          </cell>
        </row>
        <row r="331">
          <cell r="A331">
            <v>37372</v>
          </cell>
          <cell r="B331">
            <v>20.28</v>
          </cell>
        </row>
        <row r="332">
          <cell r="A332">
            <v>37375</v>
          </cell>
          <cell r="B332">
            <v>19.47</v>
          </cell>
        </row>
        <row r="333">
          <cell r="A333">
            <v>37376</v>
          </cell>
          <cell r="B333">
            <v>20.059999999999999</v>
          </cell>
        </row>
        <row r="334">
          <cell r="A334">
            <v>37377</v>
          </cell>
          <cell r="B334">
            <v>21.09</v>
          </cell>
        </row>
        <row r="335">
          <cell r="A335">
            <v>37378</v>
          </cell>
          <cell r="B335">
            <v>20.95</v>
          </cell>
        </row>
        <row r="336">
          <cell r="A336">
            <v>37379</v>
          </cell>
          <cell r="B336">
            <v>20.11</v>
          </cell>
        </row>
        <row r="337">
          <cell r="A337">
            <v>37382</v>
          </cell>
          <cell r="B337">
            <v>20.059999999999999</v>
          </cell>
        </row>
        <row r="338">
          <cell r="A338">
            <v>37383</v>
          </cell>
          <cell r="B338">
            <v>19.7</v>
          </cell>
        </row>
        <row r="339">
          <cell r="A339">
            <v>37384</v>
          </cell>
          <cell r="B339">
            <v>20.57</v>
          </cell>
        </row>
        <row r="340">
          <cell r="A340">
            <v>37385</v>
          </cell>
          <cell r="B340">
            <v>20.25</v>
          </cell>
        </row>
        <row r="341">
          <cell r="A341">
            <v>37386</v>
          </cell>
          <cell r="B341">
            <v>19.670000000000002</v>
          </cell>
        </row>
        <row r="342">
          <cell r="A342">
            <v>37389</v>
          </cell>
          <cell r="B342">
            <v>20.7</v>
          </cell>
        </row>
        <row r="343">
          <cell r="A343">
            <v>37390</v>
          </cell>
          <cell r="B343">
            <v>21.34</v>
          </cell>
        </row>
        <row r="344">
          <cell r="A344">
            <v>37391</v>
          </cell>
          <cell r="B344">
            <v>21.58</v>
          </cell>
        </row>
        <row r="345">
          <cell r="A345">
            <v>37392</v>
          </cell>
          <cell r="B345">
            <v>22.4</v>
          </cell>
        </row>
        <row r="346">
          <cell r="A346">
            <v>37393</v>
          </cell>
          <cell r="B346">
            <v>22.33</v>
          </cell>
        </row>
        <row r="347">
          <cell r="A347">
            <v>37396</v>
          </cell>
          <cell r="B347">
            <v>22.06</v>
          </cell>
        </row>
        <row r="348">
          <cell r="A348">
            <v>37397</v>
          </cell>
          <cell r="B348">
            <v>22.41</v>
          </cell>
        </row>
        <row r="349">
          <cell r="A349">
            <v>37398</v>
          </cell>
          <cell r="B349">
            <v>22.56</v>
          </cell>
        </row>
        <row r="350">
          <cell r="A350">
            <v>37399</v>
          </cell>
          <cell r="B350">
            <v>23.41</v>
          </cell>
        </row>
        <row r="351">
          <cell r="A351">
            <v>37400</v>
          </cell>
          <cell r="B351">
            <v>22.65</v>
          </cell>
        </row>
        <row r="352">
          <cell r="A352">
            <v>37404</v>
          </cell>
          <cell r="B352">
            <v>22.85</v>
          </cell>
        </row>
        <row r="353">
          <cell r="A353">
            <v>37405</v>
          </cell>
          <cell r="B353">
            <v>22.64</v>
          </cell>
        </row>
        <row r="354">
          <cell r="A354">
            <v>37406</v>
          </cell>
          <cell r="B354">
            <v>22.32</v>
          </cell>
        </row>
        <row r="355">
          <cell r="A355">
            <v>37407</v>
          </cell>
          <cell r="B355">
            <v>22.15</v>
          </cell>
        </row>
        <row r="356">
          <cell r="A356">
            <v>37410</v>
          </cell>
          <cell r="B356">
            <v>21.41</v>
          </cell>
        </row>
        <row r="357">
          <cell r="A357">
            <v>37411</v>
          </cell>
          <cell r="B357">
            <v>21.48</v>
          </cell>
        </row>
        <row r="358">
          <cell r="A358">
            <v>37412</v>
          </cell>
          <cell r="B358">
            <v>21.69</v>
          </cell>
        </row>
        <row r="359">
          <cell r="A359">
            <v>37413</v>
          </cell>
          <cell r="B359">
            <v>20.9</v>
          </cell>
        </row>
        <row r="360">
          <cell r="A360">
            <v>37414</v>
          </cell>
          <cell r="B360">
            <v>21.35</v>
          </cell>
        </row>
        <row r="361">
          <cell r="A361">
            <v>37417</v>
          </cell>
          <cell r="B361">
            <v>21.41</v>
          </cell>
        </row>
        <row r="362">
          <cell r="A362">
            <v>37418</v>
          </cell>
          <cell r="B362">
            <v>20.75</v>
          </cell>
        </row>
        <row r="363">
          <cell r="A363">
            <v>37419</v>
          </cell>
          <cell r="B363">
            <v>21.21</v>
          </cell>
        </row>
        <row r="364">
          <cell r="A364">
            <v>37420</v>
          </cell>
          <cell r="B364">
            <v>21.09</v>
          </cell>
        </row>
        <row r="365">
          <cell r="A365">
            <v>37421</v>
          </cell>
          <cell r="B365">
            <v>20.82</v>
          </cell>
        </row>
        <row r="366">
          <cell r="A366">
            <v>37424</v>
          </cell>
          <cell r="B366">
            <v>21.51</v>
          </cell>
        </row>
        <row r="367">
          <cell r="A367">
            <v>37425</v>
          </cell>
          <cell r="B367">
            <v>21.3</v>
          </cell>
        </row>
        <row r="368">
          <cell r="A368">
            <v>37426</v>
          </cell>
          <cell r="B368">
            <v>20.18</v>
          </cell>
        </row>
        <row r="369">
          <cell r="A369">
            <v>37427</v>
          </cell>
          <cell r="B369">
            <v>19.989999999999998</v>
          </cell>
        </row>
        <row r="370">
          <cell r="A370">
            <v>37428</v>
          </cell>
          <cell r="B370">
            <v>20.25</v>
          </cell>
        </row>
        <row r="371">
          <cell r="A371">
            <v>37431</v>
          </cell>
          <cell r="B371">
            <v>19.670000000000002</v>
          </cell>
        </row>
        <row r="372">
          <cell r="A372">
            <v>37432</v>
          </cell>
          <cell r="B372">
            <v>19.12</v>
          </cell>
        </row>
        <row r="373">
          <cell r="A373">
            <v>37433</v>
          </cell>
          <cell r="B373">
            <v>19.05</v>
          </cell>
        </row>
        <row r="374">
          <cell r="A374">
            <v>37434</v>
          </cell>
          <cell r="B374">
            <v>19.47</v>
          </cell>
        </row>
        <row r="375">
          <cell r="A375">
            <v>37435</v>
          </cell>
          <cell r="B375">
            <v>19.7</v>
          </cell>
        </row>
        <row r="376">
          <cell r="A376">
            <v>37438</v>
          </cell>
          <cell r="B376">
            <v>19.350000000000001</v>
          </cell>
        </row>
        <row r="377">
          <cell r="A377">
            <v>37439</v>
          </cell>
          <cell r="B377">
            <v>19.34</v>
          </cell>
        </row>
        <row r="378">
          <cell r="A378">
            <v>37440</v>
          </cell>
          <cell r="B378">
            <v>19.829999999999998</v>
          </cell>
        </row>
        <row r="379">
          <cell r="A379">
            <v>37442</v>
          </cell>
          <cell r="B379">
            <v>20.48</v>
          </cell>
        </row>
        <row r="380">
          <cell r="A380">
            <v>37445</v>
          </cell>
          <cell r="B380">
            <v>20.59</v>
          </cell>
        </row>
        <row r="381">
          <cell r="A381">
            <v>37446</v>
          </cell>
          <cell r="B381">
            <v>19.920000000000002</v>
          </cell>
        </row>
        <row r="382">
          <cell r="A382">
            <v>37447</v>
          </cell>
          <cell r="B382">
            <v>19.55</v>
          </cell>
        </row>
        <row r="383">
          <cell r="A383">
            <v>37448</v>
          </cell>
          <cell r="B383">
            <v>19.97</v>
          </cell>
        </row>
        <row r="384">
          <cell r="A384">
            <v>37449</v>
          </cell>
          <cell r="B384">
            <v>19.309999999999999</v>
          </cell>
        </row>
        <row r="385">
          <cell r="A385">
            <v>37452</v>
          </cell>
          <cell r="B385">
            <v>19.22</v>
          </cell>
        </row>
        <row r="386">
          <cell r="A386">
            <v>37453</v>
          </cell>
          <cell r="B386">
            <v>19.260000000000002</v>
          </cell>
        </row>
        <row r="387">
          <cell r="A387">
            <v>37454</v>
          </cell>
          <cell r="B387">
            <v>18.82</v>
          </cell>
        </row>
        <row r="388">
          <cell r="A388">
            <v>37455</v>
          </cell>
          <cell r="B388">
            <v>18.07</v>
          </cell>
        </row>
        <row r="389">
          <cell r="A389">
            <v>37456</v>
          </cell>
          <cell r="B389">
            <v>17.38</v>
          </cell>
        </row>
        <row r="390">
          <cell r="A390">
            <v>37459</v>
          </cell>
          <cell r="B390">
            <v>15.61</v>
          </cell>
        </row>
        <row r="391">
          <cell r="A391">
            <v>37460</v>
          </cell>
          <cell r="B391">
            <v>15.18</v>
          </cell>
        </row>
        <row r="392">
          <cell r="A392">
            <v>37461</v>
          </cell>
          <cell r="B392">
            <v>16.100000000000001</v>
          </cell>
        </row>
        <row r="393">
          <cell r="A393">
            <v>37462</v>
          </cell>
          <cell r="B393">
            <v>16.940000000000001</v>
          </cell>
        </row>
        <row r="394">
          <cell r="A394">
            <v>37463</v>
          </cell>
          <cell r="B394">
            <v>17.100000000000001</v>
          </cell>
        </row>
        <row r="395">
          <cell r="A395">
            <v>37466</v>
          </cell>
          <cell r="B395">
            <v>17.07</v>
          </cell>
        </row>
        <row r="396">
          <cell r="A396">
            <v>37467</v>
          </cell>
          <cell r="B396">
            <v>17.14</v>
          </cell>
        </row>
        <row r="397">
          <cell r="A397">
            <v>37468</v>
          </cell>
          <cell r="B397">
            <v>18.02</v>
          </cell>
        </row>
        <row r="398">
          <cell r="A398">
            <v>37469</v>
          </cell>
          <cell r="B398">
            <v>17.88</v>
          </cell>
        </row>
        <row r="399">
          <cell r="A399">
            <v>37470</v>
          </cell>
          <cell r="B399">
            <v>17.260000000000002</v>
          </cell>
        </row>
        <row r="400">
          <cell r="A400">
            <v>37473</v>
          </cell>
          <cell r="B400">
            <v>17</v>
          </cell>
        </row>
        <row r="401">
          <cell r="A401">
            <v>37474</v>
          </cell>
          <cell r="B401">
            <v>17</v>
          </cell>
        </row>
        <row r="402">
          <cell r="A402">
            <v>37475</v>
          </cell>
          <cell r="B402">
            <v>16.760000000000002</v>
          </cell>
        </row>
        <row r="403">
          <cell r="A403">
            <v>37476</v>
          </cell>
          <cell r="B403">
            <v>17.350000000000001</v>
          </cell>
        </row>
        <row r="404">
          <cell r="A404">
            <v>37477</v>
          </cell>
          <cell r="B404">
            <v>17.559999999999999</v>
          </cell>
        </row>
        <row r="405">
          <cell r="A405">
            <v>37480</v>
          </cell>
          <cell r="B405">
            <v>17.489999999999998</v>
          </cell>
        </row>
        <row r="406">
          <cell r="A406">
            <v>37481</v>
          </cell>
          <cell r="B406">
            <v>17.350000000000001</v>
          </cell>
        </row>
        <row r="407">
          <cell r="A407">
            <v>37482</v>
          </cell>
          <cell r="B407">
            <v>18.329999999999998</v>
          </cell>
        </row>
        <row r="408">
          <cell r="A408">
            <v>37483</v>
          </cell>
          <cell r="B408">
            <v>18.28</v>
          </cell>
        </row>
        <row r="409">
          <cell r="A409">
            <v>37484</v>
          </cell>
          <cell r="B409">
            <v>18.690000000000001</v>
          </cell>
        </row>
        <row r="410">
          <cell r="A410">
            <v>37487</v>
          </cell>
          <cell r="B410">
            <v>19.46</v>
          </cell>
        </row>
        <row r="411">
          <cell r="A411">
            <v>37488</v>
          </cell>
          <cell r="B411">
            <v>18.03</v>
          </cell>
        </row>
        <row r="412">
          <cell r="A412">
            <v>37489</v>
          </cell>
          <cell r="B412">
            <v>18.309999999999999</v>
          </cell>
        </row>
        <row r="413">
          <cell r="A413">
            <v>37490</v>
          </cell>
          <cell r="B413">
            <v>17.84</v>
          </cell>
        </row>
        <row r="414">
          <cell r="A414">
            <v>37491</v>
          </cell>
          <cell r="B414">
            <v>17.13</v>
          </cell>
        </row>
        <row r="415">
          <cell r="A415">
            <v>37494</v>
          </cell>
          <cell r="B415">
            <v>17.36</v>
          </cell>
        </row>
        <row r="416">
          <cell r="A416">
            <v>37495</v>
          </cell>
          <cell r="B416">
            <v>17.3</v>
          </cell>
        </row>
        <row r="417">
          <cell r="A417">
            <v>37496</v>
          </cell>
          <cell r="B417">
            <v>16.809999999999999</v>
          </cell>
        </row>
        <row r="418">
          <cell r="A418">
            <v>37497</v>
          </cell>
          <cell r="B418">
            <v>16.809999999999999</v>
          </cell>
        </row>
        <row r="419">
          <cell r="A419">
            <v>37498</v>
          </cell>
          <cell r="B419">
            <v>16.12</v>
          </cell>
        </row>
        <row r="420">
          <cell r="A420">
            <v>37502</v>
          </cell>
          <cell r="B420">
            <v>15.05</v>
          </cell>
        </row>
        <row r="421">
          <cell r="A421">
            <v>37503</v>
          </cell>
          <cell r="B421">
            <v>15.83</v>
          </cell>
        </row>
        <row r="422">
          <cell r="A422">
            <v>37504</v>
          </cell>
          <cell r="B422">
            <v>15.29</v>
          </cell>
        </row>
        <row r="423">
          <cell r="A423">
            <v>37505</v>
          </cell>
          <cell r="B423">
            <v>15.63</v>
          </cell>
        </row>
        <row r="424">
          <cell r="A424">
            <v>37508</v>
          </cell>
          <cell r="B424">
            <v>15.99</v>
          </cell>
        </row>
        <row r="425">
          <cell r="A425">
            <v>37509</v>
          </cell>
          <cell r="B425">
            <v>16.21</v>
          </cell>
        </row>
        <row r="426">
          <cell r="A426">
            <v>37510</v>
          </cell>
          <cell r="B426">
            <v>16.84</v>
          </cell>
        </row>
        <row r="427">
          <cell r="A427">
            <v>37511</v>
          </cell>
          <cell r="B427">
            <v>16.190000000000001</v>
          </cell>
        </row>
        <row r="428">
          <cell r="A428">
            <v>37512</v>
          </cell>
          <cell r="B428">
            <v>15.99</v>
          </cell>
        </row>
        <row r="429">
          <cell r="A429">
            <v>37515</v>
          </cell>
          <cell r="B429">
            <v>16.010000000000002</v>
          </cell>
        </row>
        <row r="430">
          <cell r="A430">
            <v>37516</v>
          </cell>
          <cell r="B430">
            <v>15.83</v>
          </cell>
        </row>
        <row r="431">
          <cell r="A431">
            <v>37517</v>
          </cell>
          <cell r="B431">
            <v>15.75</v>
          </cell>
        </row>
        <row r="432">
          <cell r="A432">
            <v>37518</v>
          </cell>
          <cell r="B432">
            <v>15.23</v>
          </cell>
        </row>
        <row r="433">
          <cell r="A433">
            <v>37519</v>
          </cell>
          <cell r="B433">
            <v>15.11</v>
          </cell>
        </row>
        <row r="434">
          <cell r="A434">
            <v>37522</v>
          </cell>
          <cell r="B434">
            <v>14.79</v>
          </cell>
        </row>
        <row r="435">
          <cell r="A435">
            <v>37523</v>
          </cell>
          <cell r="B435">
            <v>14.74</v>
          </cell>
        </row>
        <row r="436">
          <cell r="A436">
            <v>37524</v>
          </cell>
          <cell r="B436">
            <v>14.72</v>
          </cell>
        </row>
        <row r="437">
          <cell r="A437">
            <v>37525</v>
          </cell>
          <cell r="B437">
            <v>14.27</v>
          </cell>
        </row>
        <row r="438">
          <cell r="A438">
            <v>37526</v>
          </cell>
          <cell r="B438">
            <v>13.13</v>
          </cell>
        </row>
        <row r="439">
          <cell r="A439">
            <v>37529</v>
          </cell>
          <cell r="B439">
            <v>13.09</v>
          </cell>
        </row>
        <row r="440">
          <cell r="A440">
            <v>37530</v>
          </cell>
          <cell r="B440">
            <v>13.56</v>
          </cell>
        </row>
        <row r="441">
          <cell r="A441">
            <v>37531</v>
          </cell>
          <cell r="B441">
            <v>13.15</v>
          </cell>
        </row>
        <row r="442">
          <cell r="A442">
            <v>37532</v>
          </cell>
          <cell r="B442">
            <v>14.2</v>
          </cell>
        </row>
        <row r="443">
          <cell r="A443">
            <v>37533</v>
          </cell>
          <cell r="B443">
            <v>14.08</v>
          </cell>
        </row>
        <row r="444">
          <cell r="A444">
            <v>37536</v>
          </cell>
          <cell r="B444">
            <v>13.7</v>
          </cell>
        </row>
        <row r="445">
          <cell r="A445">
            <v>37537</v>
          </cell>
          <cell r="B445">
            <v>13.52</v>
          </cell>
        </row>
        <row r="446">
          <cell r="A446">
            <v>37538</v>
          </cell>
          <cell r="B446">
            <v>13.44</v>
          </cell>
        </row>
        <row r="447">
          <cell r="A447">
            <v>37539</v>
          </cell>
          <cell r="B447">
            <v>14.02</v>
          </cell>
        </row>
        <row r="448">
          <cell r="A448">
            <v>37540</v>
          </cell>
          <cell r="B448">
            <v>14.82</v>
          </cell>
        </row>
        <row r="449">
          <cell r="A449">
            <v>37543</v>
          </cell>
          <cell r="B449">
            <v>14.78</v>
          </cell>
        </row>
        <row r="450">
          <cell r="A450">
            <v>37544</v>
          </cell>
          <cell r="B450">
            <v>15.68</v>
          </cell>
        </row>
        <row r="451">
          <cell r="A451">
            <v>37545</v>
          </cell>
          <cell r="B451">
            <v>15.34</v>
          </cell>
        </row>
        <row r="452">
          <cell r="A452">
            <v>37546</v>
          </cell>
          <cell r="B452">
            <v>16.170000000000002</v>
          </cell>
        </row>
        <row r="453">
          <cell r="A453">
            <v>37547</v>
          </cell>
          <cell r="B453">
            <v>16.66</v>
          </cell>
        </row>
        <row r="454">
          <cell r="A454">
            <v>37550</v>
          </cell>
          <cell r="B454">
            <v>16.989999999999998</v>
          </cell>
        </row>
        <row r="455">
          <cell r="A455">
            <v>37551</v>
          </cell>
          <cell r="B455">
            <v>17.850000000000001</v>
          </cell>
        </row>
        <row r="456">
          <cell r="A456">
            <v>37552</v>
          </cell>
          <cell r="B456">
            <v>17.059999999999999</v>
          </cell>
        </row>
        <row r="457">
          <cell r="A457">
            <v>37553</v>
          </cell>
          <cell r="B457">
            <v>16.93</v>
          </cell>
        </row>
        <row r="458">
          <cell r="A458">
            <v>37554</v>
          </cell>
          <cell r="B458">
            <v>16.48</v>
          </cell>
        </row>
        <row r="459">
          <cell r="A459">
            <v>37557</v>
          </cell>
          <cell r="B459">
            <v>17.04</v>
          </cell>
        </row>
        <row r="460">
          <cell r="A460">
            <v>37558</v>
          </cell>
          <cell r="B460">
            <v>16.66</v>
          </cell>
        </row>
        <row r="461">
          <cell r="A461">
            <v>37559</v>
          </cell>
          <cell r="B461">
            <v>17.13</v>
          </cell>
        </row>
        <row r="462">
          <cell r="A462">
            <v>37560</v>
          </cell>
          <cell r="B462">
            <v>16.93</v>
          </cell>
        </row>
        <row r="463">
          <cell r="A463">
            <v>37561</v>
          </cell>
          <cell r="B463">
            <v>17.98</v>
          </cell>
        </row>
        <row r="464">
          <cell r="A464">
            <v>37564</v>
          </cell>
          <cell r="B464">
            <v>18.39</v>
          </cell>
        </row>
        <row r="465">
          <cell r="A465">
            <v>37565</v>
          </cell>
          <cell r="B465">
            <v>18.29</v>
          </cell>
        </row>
        <row r="466">
          <cell r="A466">
            <v>37566</v>
          </cell>
          <cell r="B466">
            <v>18.350000000000001</v>
          </cell>
        </row>
        <row r="467">
          <cell r="A467">
            <v>37567</v>
          </cell>
          <cell r="B467">
            <v>17.670000000000002</v>
          </cell>
        </row>
        <row r="468">
          <cell r="A468">
            <v>37568</v>
          </cell>
          <cell r="B468">
            <v>17.96</v>
          </cell>
        </row>
        <row r="469">
          <cell r="A469">
            <v>37571</v>
          </cell>
          <cell r="B469">
            <v>17.29</v>
          </cell>
        </row>
        <row r="470">
          <cell r="A470">
            <v>37572</v>
          </cell>
          <cell r="B470">
            <v>16.5</v>
          </cell>
        </row>
        <row r="471">
          <cell r="A471">
            <v>37573</v>
          </cell>
          <cell r="B471">
            <v>16.05</v>
          </cell>
        </row>
        <row r="472">
          <cell r="A472">
            <v>37574</v>
          </cell>
          <cell r="B472">
            <v>16.100000000000001</v>
          </cell>
        </row>
        <row r="473">
          <cell r="A473">
            <v>37575</v>
          </cell>
          <cell r="B473">
            <v>16.62</v>
          </cell>
        </row>
        <row r="474">
          <cell r="A474">
            <v>37578</v>
          </cell>
          <cell r="B474">
            <v>16.920000000000002</v>
          </cell>
        </row>
        <row r="475">
          <cell r="A475">
            <v>37579</v>
          </cell>
          <cell r="B475">
            <v>16.82</v>
          </cell>
        </row>
        <row r="476">
          <cell r="A476">
            <v>37580</v>
          </cell>
          <cell r="B476">
            <v>17.29</v>
          </cell>
        </row>
        <row r="477">
          <cell r="A477">
            <v>37581</v>
          </cell>
          <cell r="B477">
            <v>18.13</v>
          </cell>
        </row>
        <row r="478">
          <cell r="A478">
            <v>37582</v>
          </cell>
          <cell r="B478">
            <v>18.18</v>
          </cell>
        </row>
        <row r="479">
          <cell r="A479">
            <v>37585</v>
          </cell>
          <cell r="B479">
            <v>18.739999999999998</v>
          </cell>
        </row>
        <row r="480">
          <cell r="A480">
            <v>37586</v>
          </cell>
          <cell r="B480">
            <v>18.12</v>
          </cell>
        </row>
        <row r="481">
          <cell r="A481">
            <v>37587</v>
          </cell>
          <cell r="B481">
            <v>18.96</v>
          </cell>
        </row>
        <row r="482">
          <cell r="A482">
            <v>37589</v>
          </cell>
          <cell r="B482">
            <v>18.809999999999999</v>
          </cell>
        </row>
        <row r="483">
          <cell r="A483">
            <v>37592</v>
          </cell>
          <cell r="B483">
            <v>18.71</v>
          </cell>
        </row>
        <row r="484">
          <cell r="A484">
            <v>37593</v>
          </cell>
          <cell r="B484">
            <v>17.77</v>
          </cell>
        </row>
        <row r="485">
          <cell r="A485">
            <v>37594</v>
          </cell>
          <cell r="B485">
            <v>17.46</v>
          </cell>
        </row>
        <row r="486">
          <cell r="A486">
            <v>37595</v>
          </cell>
          <cell r="B486">
            <v>17.32</v>
          </cell>
        </row>
        <row r="487">
          <cell r="A487">
            <v>37596</v>
          </cell>
          <cell r="B487">
            <v>17.440000000000001</v>
          </cell>
        </row>
        <row r="488">
          <cell r="A488">
            <v>37599</v>
          </cell>
          <cell r="B488">
            <v>16.95</v>
          </cell>
        </row>
        <row r="489">
          <cell r="A489">
            <v>37600</v>
          </cell>
          <cell r="B489">
            <v>16.96</v>
          </cell>
        </row>
        <row r="490">
          <cell r="A490">
            <v>37601</v>
          </cell>
          <cell r="B490">
            <v>16.850000000000001</v>
          </cell>
        </row>
        <row r="491">
          <cell r="A491">
            <v>37602</v>
          </cell>
          <cell r="B491">
            <v>16.87</v>
          </cell>
        </row>
        <row r="492">
          <cell r="A492">
            <v>37603</v>
          </cell>
          <cell r="B492">
            <v>16.989999999999998</v>
          </cell>
        </row>
        <row r="493">
          <cell r="A493">
            <v>37606</v>
          </cell>
          <cell r="B493">
            <v>17.899999999999999</v>
          </cell>
        </row>
        <row r="494">
          <cell r="A494">
            <v>37607</v>
          </cell>
          <cell r="B494">
            <v>18.18</v>
          </cell>
        </row>
        <row r="495">
          <cell r="A495">
            <v>37608</v>
          </cell>
          <cell r="B495">
            <v>17.98</v>
          </cell>
        </row>
        <row r="496">
          <cell r="A496">
            <v>37609</v>
          </cell>
          <cell r="B496">
            <v>18.27</v>
          </cell>
        </row>
        <row r="497">
          <cell r="A497">
            <v>37610</v>
          </cell>
          <cell r="B497">
            <v>18.62</v>
          </cell>
        </row>
        <row r="498">
          <cell r="A498">
            <v>37613</v>
          </cell>
          <cell r="B498">
            <v>18.48</v>
          </cell>
        </row>
        <row r="499">
          <cell r="A499">
            <v>37614</v>
          </cell>
          <cell r="B499">
            <v>18.350000000000001</v>
          </cell>
        </row>
        <row r="500">
          <cell r="A500">
            <v>37616</v>
          </cell>
          <cell r="B500">
            <v>18.510000000000002</v>
          </cell>
        </row>
        <row r="501">
          <cell r="A501">
            <v>37617</v>
          </cell>
          <cell r="B501">
            <v>18</v>
          </cell>
        </row>
        <row r="502">
          <cell r="A502">
            <v>37620</v>
          </cell>
          <cell r="B502">
            <v>18</v>
          </cell>
        </row>
        <row r="503">
          <cell r="A503">
            <v>37621</v>
          </cell>
          <cell r="B503">
            <v>17.89</v>
          </cell>
        </row>
        <row r="504">
          <cell r="A504">
            <v>37623</v>
          </cell>
          <cell r="B504">
            <v>19.079999999999998</v>
          </cell>
        </row>
        <row r="505">
          <cell r="A505">
            <v>37624</v>
          </cell>
          <cell r="B505">
            <v>19.059999999999999</v>
          </cell>
        </row>
        <row r="506">
          <cell r="A506">
            <v>37627</v>
          </cell>
          <cell r="B506">
            <v>20.58</v>
          </cell>
        </row>
        <row r="507">
          <cell r="A507">
            <v>37628</v>
          </cell>
          <cell r="B507">
            <v>19.98</v>
          </cell>
        </row>
        <row r="508">
          <cell r="A508">
            <v>37629</v>
          </cell>
          <cell r="B508">
            <v>19.16</v>
          </cell>
        </row>
        <row r="509">
          <cell r="A509">
            <v>37630</v>
          </cell>
          <cell r="B509">
            <v>19.36</v>
          </cell>
        </row>
        <row r="510">
          <cell r="A510">
            <v>37631</v>
          </cell>
          <cell r="B510">
            <v>19.18</v>
          </cell>
        </row>
        <row r="511">
          <cell r="A511">
            <v>37634</v>
          </cell>
          <cell r="B511">
            <v>19.149999999999999</v>
          </cell>
        </row>
        <row r="512">
          <cell r="A512">
            <v>37635</v>
          </cell>
          <cell r="B512">
            <v>19.72</v>
          </cell>
        </row>
        <row r="513">
          <cell r="A513">
            <v>37636</v>
          </cell>
          <cell r="B513">
            <v>19</v>
          </cell>
        </row>
        <row r="514">
          <cell r="A514">
            <v>37637</v>
          </cell>
          <cell r="B514">
            <v>18.54</v>
          </cell>
        </row>
        <row r="515">
          <cell r="A515">
            <v>37638</v>
          </cell>
          <cell r="B515">
            <v>18.16</v>
          </cell>
        </row>
        <row r="516">
          <cell r="A516">
            <v>37642</v>
          </cell>
          <cell r="B516">
            <v>17.78</v>
          </cell>
        </row>
        <row r="517">
          <cell r="A517">
            <v>37643</v>
          </cell>
          <cell r="B517">
            <v>17.93</v>
          </cell>
        </row>
        <row r="518">
          <cell r="A518">
            <v>37644</v>
          </cell>
          <cell r="B518">
            <v>17</v>
          </cell>
        </row>
        <row r="519">
          <cell r="A519">
            <v>37645</v>
          </cell>
          <cell r="B519">
            <v>16.34</v>
          </cell>
        </row>
        <row r="520">
          <cell r="A520">
            <v>37648</v>
          </cell>
          <cell r="B520">
            <v>16.55</v>
          </cell>
        </row>
        <row r="521">
          <cell r="A521">
            <v>37649</v>
          </cell>
          <cell r="B521">
            <v>16.190000000000001</v>
          </cell>
        </row>
        <row r="522">
          <cell r="A522">
            <v>37650</v>
          </cell>
          <cell r="B522">
            <v>16.190000000000001</v>
          </cell>
        </row>
        <row r="523">
          <cell r="A523">
            <v>37651</v>
          </cell>
          <cell r="B523">
            <v>15.88</v>
          </cell>
        </row>
        <row r="524">
          <cell r="A524">
            <v>37652</v>
          </cell>
          <cell r="B524">
            <v>16.27</v>
          </cell>
        </row>
        <row r="525">
          <cell r="A525">
            <v>37655</v>
          </cell>
          <cell r="B525">
            <v>16.829999999999998</v>
          </cell>
        </row>
        <row r="526">
          <cell r="A526">
            <v>37656</v>
          </cell>
          <cell r="B526">
            <v>17.059999999999999</v>
          </cell>
        </row>
        <row r="527">
          <cell r="A527">
            <v>37657</v>
          </cell>
          <cell r="B527">
            <v>16.88</v>
          </cell>
        </row>
        <row r="528">
          <cell r="A528">
            <v>37658</v>
          </cell>
          <cell r="B528">
            <v>16.59</v>
          </cell>
        </row>
        <row r="529">
          <cell r="A529">
            <v>37659</v>
          </cell>
          <cell r="B529">
            <v>16.77</v>
          </cell>
        </row>
        <row r="530">
          <cell r="A530">
            <v>37662</v>
          </cell>
          <cell r="B530">
            <v>16.309999999999999</v>
          </cell>
        </row>
        <row r="531">
          <cell r="A531">
            <v>37663</v>
          </cell>
          <cell r="B531">
            <v>15.79</v>
          </cell>
        </row>
        <row r="532">
          <cell r="A532">
            <v>37664</v>
          </cell>
          <cell r="B532">
            <v>15.36</v>
          </cell>
        </row>
        <row r="533">
          <cell r="A533">
            <v>37665</v>
          </cell>
          <cell r="B533">
            <v>14.95</v>
          </cell>
        </row>
        <row r="534">
          <cell r="A534">
            <v>37666</v>
          </cell>
          <cell r="B534">
            <v>15.55</v>
          </cell>
        </row>
        <row r="535">
          <cell r="A535">
            <v>37670</v>
          </cell>
          <cell r="B535">
            <v>15.77</v>
          </cell>
        </row>
        <row r="536">
          <cell r="A536">
            <v>37671</v>
          </cell>
          <cell r="B536">
            <v>15.33</v>
          </cell>
        </row>
        <row r="537">
          <cell r="A537">
            <v>37672</v>
          </cell>
          <cell r="B537">
            <v>14.18</v>
          </cell>
        </row>
        <row r="538">
          <cell r="A538">
            <v>37673</v>
          </cell>
          <cell r="B538">
            <v>13.8</v>
          </cell>
        </row>
        <row r="539">
          <cell r="A539">
            <v>37676</v>
          </cell>
          <cell r="B539">
            <v>13.82</v>
          </cell>
        </row>
        <row r="540">
          <cell r="A540">
            <v>37677</v>
          </cell>
          <cell r="B540">
            <v>14.22</v>
          </cell>
        </row>
        <row r="541">
          <cell r="A541">
            <v>37678</v>
          </cell>
          <cell r="B541">
            <v>13.76</v>
          </cell>
        </row>
        <row r="542">
          <cell r="A542">
            <v>37679</v>
          </cell>
          <cell r="B542">
            <v>14.03</v>
          </cell>
        </row>
        <row r="543">
          <cell r="A543">
            <v>37680</v>
          </cell>
          <cell r="B543">
            <v>13.85</v>
          </cell>
        </row>
        <row r="544">
          <cell r="A544">
            <v>37683</v>
          </cell>
          <cell r="B544">
            <v>13.82</v>
          </cell>
        </row>
        <row r="545">
          <cell r="A545">
            <v>37684</v>
          </cell>
          <cell r="B545">
            <v>13.62</v>
          </cell>
        </row>
        <row r="546">
          <cell r="A546">
            <v>37685</v>
          </cell>
          <cell r="B546">
            <v>13.88</v>
          </cell>
        </row>
        <row r="547">
          <cell r="A547">
            <v>37686</v>
          </cell>
          <cell r="B547">
            <v>13.6</v>
          </cell>
        </row>
        <row r="548">
          <cell r="A548">
            <v>37687</v>
          </cell>
          <cell r="B548">
            <v>13.64</v>
          </cell>
        </row>
        <row r="549">
          <cell r="A549">
            <v>37690</v>
          </cell>
          <cell r="B549">
            <v>12.88</v>
          </cell>
        </row>
        <row r="550">
          <cell r="A550">
            <v>37691</v>
          </cell>
          <cell r="B550">
            <v>12.88</v>
          </cell>
        </row>
        <row r="551">
          <cell r="A551">
            <v>37692</v>
          </cell>
          <cell r="B551">
            <v>12.95</v>
          </cell>
        </row>
        <row r="552">
          <cell r="A552">
            <v>37693</v>
          </cell>
          <cell r="B552">
            <v>13.65</v>
          </cell>
        </row>
        <row r="553">
          <cell r="A553">
            <v>37694</v>
          </cell>
          <cell r="B553">
            <v>13.88</v>
          </cell>
        </row>
        <row r="554">
          <cell r="A554">
            <v>37697</v>
          </cell>
          <cell r="B554">
            <v>14.48</v>
          </cell>
        </row>
        <row r="555">
          <cell r="A555">
            <v>37698</v>
          </cell>
          <cell r="B555">
            <v>14.3</v>
          </cell>
        </row>
        <row r="556">
          <cell r="A556">
            <v>37699</v>
          </cell>
          <cell r="B556">
            <v>14.53</v>
          </cell>
        </row>
        <row r="557">
          <cell r="A557">
            <v>37700</v>
          </cell>
          <cell r="B557">
            <v>14.5</v>
          </cell>
        </row>
        <row r="558">
          <cell r="A558">
            <v>37701</v>
          </cell>
          <cell r="B558">
            <v>14.41</v>
          </cell>
        </row>
        <row r="559">
          <cell r="A559">
            <v>37704</v>
          </cell>
          <cell r="B559">
            <v>13.94</v>
          </cell>
        </row>
        <row r="560">
          <cell r="A560">
            <v>37705</v>
          </cell>
          <cell r="B560">
            <v>14.08</v>
          </cell>
        </row>
        <row r="561">
          <cell r="A561">
            <v>37706</v>
          </cell>
          <cell r="B561">
            <v>14.27</v>
          </cell>
        </row>
        <row r="562">
          <cell r="A562">
            <v>37707</v>
          </cell>
          <cell r="B562">
            <v>13.88</v>
          </cell>
        </row>
        <row r="563">
          <cell r="A563">
            <v>37708</v>
          </cell>
          <cell r="B563">
            <v>13.48</v>
          </cell>
        </row>
        <row r="564">
          <cell r="A564">
            <v>37711</v>
          </cell>
          <cell r="B564">
            <v>13.36</v>
          </cell>
        </row>
        <row r="565">
          <cell r="A565">
            <v>37712</v>
          </cell>
          <cell r="B565">
            <v>14.24</v>
          </cell>
        </row>
        <row r="566">
          <cell r="A566">
            <v>37713</v>
          </cell>
          <cell r="B566">
            <v>14.75</v>
          </cell>
        </row>
        <row r="567">
          <cell r="A567">
            <v>37714</v>
          </cell>
          <cell r="B567">
            <v>14.44</v>
          </cell>
        </row>
        <row r="568">
          <cell r="A568">
            <v>37715</v>
          </cell>
          <cell r="B568">
            <v>14.58</v>
          </cell>
        </row>
        <row r="569">
          <cell r="A569">
            <v>37718</v>
          </cell>
          <cell r="B569">
            <v>14.59</v>
          </cell>
        </row>
        <row r="570">
          <cell r="A570">
            <v>37719</v>
          </cell>
          <cell r="B570">
            <v>14.52</v>
          </cell>
        </row>
        <row r="571">
          <cell r="A571">
            <v>37720</v>
          </cell>
          <cell r="B571">
            <v>14.22</v>
          </cell>
        </row>
        <row r="572">
          <cell r="A572">
            <v>37721</v>
          </cell>
          <cell r="B572">
            <v>14.23</v>
          </cell>
        </row>
        <row r="573">
          <cell r="A573">
            <v>37722</v>
          </cell>
          <cell r="B573">
            <v>14</v>
          </cell>
        </row>
        <row r="574">
          <cell r="A574">
            <v>37725</v>
          </cell>
          <cell r="B574">
            <v>14.33</v>
          </cell>
        </row>
        <row r="575">
          <cell r="A575">
            <v>37726</v>
          </cell>
          <cell r="B575">
            <v>14.37</v>
          </cell>
        </row>
        <row r="576">
          <cell r="A576">
            <v>37727</v>
          </cell>
          <cell r="B576">
            <v>13.72</v>
          </cell>
        </row>
        <row r="577">
          <cell r="A577">
            <v>37728</v>
          </cell>
          <cell r="B577">
            <v>13.93</v>
          </cell>
        </row>
        <row r="578">
          <cell r="A578">
            <v>37732</v>
          </cell>
          <cell r="B578">
            <v>13.54</v>
          </cell>
        </row>
        <row r="579">
          <cell r="A579">
            <v>37733</v>
          </cell>
          <cell r="B579">
            <v>13.51</v>
          </cell>
        </row>
        <row r="580">
          <cell r="A580">
            <v>37734</v>
          </cell>
          <cell r="B580">
            <v>14.74</v>
          </cell>
        </row>
        <row r="581">
          <cell r="A581">
            <v>37735</v>
          </cell>
          <cell r="B581">
            <v>15.23</v>
          </cell>
        </row>
        <row r="582">
          <cell r="A582">
            <v>37736</v>
          </cell>
          <cell r="B582">
            <v>14.96</v>
          </cell>
        </row>
        <row r="583">
          <cell r="A583">
            <v>37739</v>
          </cell>
          <cell r="B583">
            <v>15.59</v>
          </cell>
        </row>
        <row r="584">
          <cell r="A584">
            <v>37740</v>
          </cell>
          <cell r="B584">
            <v>15.59</v>
          </cell>
        </row>
        <row r="585">
          <cell r="A585">
            <v>37741</v>
          </cell>
          <cell r="B585">
            <v>15.79</v>
          </cell>
        </row>
        <row r="586">
          <cell r="A586">
            <v>37742</v>
          </cell>
          <cell r="B586">
            <v>15.75</v>
          </cell>
        </row>
        <row r="587">
          <cell r="A587">
            <v>37743</v>
          </cell>
          <cell r="B587">
            <v>16.23</v>
          </cell>
        </row>
        <row r="588">
          <cell r="A588">
            <v>37746</v>
          </cell>
          <cell r="B588">
            <v>15.91</v>
          </cell>
        </row>
        <row r="589">
          <cell r="A589">
            <v>37747</v>
          </cell>
          <cell r="B589">
            <v>16.059999999999999</v>
          </cell>
        </row>
        <row r="590">
          <cell r="A590">
            <v>37748</v>
          </cell>
          <cell r="B590">
            <v>15.6</v>
          </cell>
        </row>
        <row r="591">
          <cell r="A591">
            <v>37749</v>
          </cell>
          <cell r="B591">
            <v>15.56</v>
          </cell>
        </row>
        <row r="592">
          <cell r="A592">
            <v>37750</v>
          </cell>
          <cell r="B592">
            <v>16</v>
          </cell>
        </row>
        <row r="593">
          <cell r="A593">
            <v>37753</v>
          </cell>
          <cell r="B593">
            <v>16.66</v>
          </cell>
        </row>
        <row r="594">
          <cell r="A594">
            <v>37754</v>
          </cell>
          <cell r="B594">
            <v>16.59</v>
          </cell>
        </row>
        <row r="595">
          <cell r="A595">
            <v>37755</v>
          </cell>
          <cell r="B595">
            <v>16.670000000000002</v>
          </cell>
        </row>
        <row r="596">
          <cell r="A596">
            <v>37756</v>
          </cell>
          <cell r="B596">
            <v>16.739999999999998</v>
          </cell>
        </row>
        <row r="597">
          <cell r="A597">
            <v>37757</v>
          </cell>
          <cell r="B597">
            <v>16.87</v>
          </cell>
        </row>
        <row r="598">
          <cell r="A598">
            <v>37760</v>
          </cell>
          <cell r="B598">
            <v>16.46</v>
          </cell>
        </row>
        <row r="599">
          <cell r="A599">
            <v>37761</v>
          </cell>
          <cell r="B599">
            <v>16.48</v>
          </cell>
        </row>
        <row r="600">
          <cell r="A600">
            <v>37762</v>
          </cell>
          <cell r="B600">
            <v>16.27</v>
          </cell>
        </row>
        <row r="601">
          <cell r="A601">
            <v>37763</v>
          </cell>
          <cell r="B601">
            <v>16.36</v>
          </cell>
        </row>
        <row r="602">
          <cell r="A602">
            <v>37764</v>
          </cell>
          <cell r="B602">
            <v>17.010000000000002</v>
          </cell>
        </row>
        <row r="603">
          <cell r="A603">
            <v>37768</v>
          </cell>
          <cell r="B603">
            <v>17.21</v>
          </cell>
        </row>
        <row r="604">
          <cell r="A604">
            <v>37769</v>
          </cell>
          <cell r="B604">
            <v>17.12</v>
          </cell>
        </row>
        <row r="605">
          <cell r="A605">
            <v>37770</v>
          </cell>
          <cell r="B605">
            <v>17.04</v>
          </cell>
        </row>
        <row r="606">
          <cell r="A606">
            <v>37771</v>
          </cell>
          <cell r="B606">
            <v>17.21</v>
          </cell>
        </row>
        <row r="607">
          <cell r="A607">
            <v>37774</v>
          </cell>
          <cell r="B607">
            <v>17.440000000000001</v>
          </cell>
        </row>
        <row r="608">
          <cell r="A608">
            <v>37775</v>
          </cell>
          <cell r="B608">
            <v>17.46</v>
          </cell>
        </row>
        <row r="609">
          <cell r="A609">
            <v>37776</v>
          </cell>
          <cell r="B609">
            <v>17.7</v>
          </cell>
        </row>
        <row r="610">
          <cell r="A610">
            <v>37777</v>
          </cell>
          <cell r="B610">
            <v>17.940000000000001</v>
          </cell>
        </row>
        <row r="611">
          <cell r="A611">
            <v>37778</v>
          </cell>
          <cell r="B611">
            <v>17.86</v>
          </cell>
        </row>
        <row r="612">
          <cell r="A612">
            <v>37781</v>
          </cell>
          <cell r="B612">
            <v>17.440000000000001</v>
          </cell>
        </row>
        <row r="613">
          <cell r="A613">
            <v>37782</v>
          </cell>
          <cell r="B613">
            <v>17.399999999999999</v>
          </cell>
        </row>
        <row r="614">
          <cell r="A614">
            <v>37783</v>
          </cell>
          <cell r="B614">
            <v>17.46</v>
          </cell>
        </row>
        <row r="615">
          <cell r="A615">
            <v>37784</v>
          </cell>
          <cell r="B615">
            <v>17.59</v>
          </cell>
        </row>
        <row r="616">
          <cell r="A616">
            <v>37785</v>
          </cell>
          <cell r="B616">
            <v>17.12</v>
          </cell>
        </row>
        <row r="617">
          <cell r="A617">
            <v>37788</v>
          </cell>
          <cell r="B617">
            <v>17.48</v>
          </cell>
        </row>
        <row r="618">
          <cell r="A618">
            <v>37789</v>
          </cell>
          <cell r="B618">
            <v>17.28</v>
          </cell>
        </row>
        <row r="619">
          <cell r="A619">
            <v>37790</v>
          </cell>
          <cell r="B619">
            <v>17.350000000000001</v>
          </cell>
        </row>
        <row r="620">
          <cell r="A620">
            <v>37791</v>
          </cell>
          <cell r="B620">
            <v>17.32</v>
          </cell>
        </row>
        <row r="621">
          <cell r="A621">
            <v>37792</v>
          </cell>
          <cell r="B621">
            <v>17.649999999999999</v>
          </cell>
        </row>
        <row r="622">
          <cell r="A622">
            <v>37795</v>
          </cell>
          <cell r="B622">
            <v>17.600000000000001</v>
          </cell>
        </row>
        <row r="623">
          <cell r="A623">
            <v>37796</v>
          </cell>
          <cell r="B623">
            <v>17.850000000000001</v>
          </cell>
        </row>
        <row r="624">
          <cell r="A624">
            <v>37797</v>
          </cell>
          <cell r="B624">
            <v>17.440000000000001</v>
          </cell>
        </row>
        <row r="625">
          <cell r="A625">
            <v>37798</v>
          </cell>
          <cell r="B625">
            <v>17.600000000000001</v>
          </cell>
        </row>
        <row r="626">
          <cell r="A626">
            <v>37799</v>
          </cell>
          <cell r="B626">
            <v>17.2</v>
          </cell>
        </row>
        <row r="627">
          <cell r="A627">
            <v>37802</v>
          </cell>
          <cell r="B627">
            <v>17.28</v>
          </cell>
        </row>
        <row r="628">
          <cell r="A628">
            <v>37803</v>
          </cell>
          <cell r="B628">
            <v>17.600000000000001</v>
          </cell>
        </row>
        <row r="629">
          <cell r="A629">
            <v>37804</v>
          </cell>
          <cell r="B629">
            <v>17.989999999999998</v>
          </cell>
        </row>
        <row r="630">
          <cell r="A630">
            <v>37805</v>
          </cell>
          <cell r="B630">
            <v>17.739999999999998</v>
          </cell>
        </row>
        <row r="631">
          <cell r="A631">
            <v>37809</v>
          </cell>
          <cell r="B631">
            <v>17.82</v>
          </cell>
        </row>
        <row r="632">
          <cell r="A632">
            <v>37810</v>
          </cell>
          <cell r="B632">
            <v>17.91</v>
          </cell>
        </row>
        <row r="633">
          <cell r="A633">
            <v>37811</v>
          </cell>
          <cell r="B633">
            <v>17.670000000000002</v>
          </cell>
        </row>
        <row r="634">
          <cell r="A634">
            <v>37812</v>
          </cell>
          <cell r="B634">
            <v>17.14</v>
          </cell>
        </row>
        <row r="635">
          <cell r="A635">
            <v>37813</v>
          </cell>
          <cell r="B635">
            <v>17.43</v>
          </cell>
        </row>
        <row r="636">
          <cell r="A636">
            <v>37816</v>
          </cell>
          <cell r="B636">
            <v>17.27</v>
          </cell>
        </row>
        <row r="637">
          <cell r="A637">
            <v>37817</v>
          </cell>
          <cell r="B637">
            <v>17.02</v>
          </cell>
        </row>
        <row r="638">
          <cell r="A638">
            <v>37818</v>
          </cell>
          <cell r="B638">
            <v>16.55</v>
          </cell>
        </row>
        <row r="639">
          <cell r="A639">
            <v>37819</v>
          </cell>
          <cell r="B639">
            <v>16.100000000000001</v>
          </cell>
        </row>
        <row r="640">
          <cell r="A640">
            <v>37820</v>
          </cell>
          <cell r="B640">
            <v>16.59</v>
          </cell>
        </row>
        <row r="641">
          <cell r="A641">
            <v>37823</v>
          </cell>
          <cell r="B641">
            <v>15.87</v>
          </cell>
        </row>
        <row r="642">
          <cell r="A642">
            <v>37824</v>
          </cell>
          <cell r="B642">
            <v>16.309999999999999</v>
          </cell>
        </row>
        <row r="643">
          <cell r="A643">
            <v>37825</v>
          </cell>
          <cell r="B643">
            <v>16.45</v>
          </cell>
        </row>
        <row r="644">
          <cell r="A644">
            <v>37826</v>
          </cell>
          <cell r="B644">
            <v>15.99</v>
          </cell>
        </row>
        <row r="645">
          <cell r="A645">
            <v>37827</v>
          </cell>
          <cell r="B645">
            <v>16.149999999999999</v>
          </cell>
        </row>
        <row r="646">
          <cell r="A646">
            <v>37830</v>
          </cell>
          <cell r="B646">
            <v>16.43</v>
          </cell>
        </row>
        <row r="647">
          <cell r="A647">
            <v>37831</v>
          </cell>
          <cell r="B647">
            <v>16.170000000000002</v>
          </cell>
        </row>
        <row r="648">
          <cell r="A648">
            <v>37832</v>
          </cell>
          <cell r="B648">
            <v>16.21</v>
          </cell>
        </row>
        <row r="649">
          <cell r="A649">
            <v>37833</v>
          </cell>
          <cell r="B649">
            <v>16.03</v>
          </cell>
        </row>
        <row r="650">
          <cell r="A650">
            <v>37834</v>
          </cell>
          <cell r="B650">
            <v>16.059999999999999</v>
          </cell>
        </row>
        <row r="651">
          <cell r="A651">
            <v>37837</v>
          </cell>
          <cell r="B651">
            <v>16.36</v>
          </cell>
        </row>
        <row r="652">
          <cell r="A652">
            <v>37838</v>
          </cell>
          <cell r="B652">
            <v>15.94</v>
          </cell>
        </row>
        <row r="653">
          <cell r="A653">
            <v>37839</v>
          </cell>
          <cell r="B653">
            <v>16.09</v>
          </cell>
        </row>
        <row r="654">
          <cell r="A654">
            <v>37840</v>
          </cell>
          <cell r="B654">
            <v>16.04</v>
          </cell>
        </row>
        <row r="655">
          <cell r="A655">
            <v>37841</v>
          </cell>
          <cell r="B655">
            <v>16.059999999999999</v>
          </cell>
        </row>
        <row r="656">
          <cell r="A656">
            <v>37844</v>
          </cell>
          <cell r="B656">
            <v>16.14</v>
          </cell>
        </row>
        <row r="657">
          <cell r="A657">
            <v>37845</v>
          </cell>
          <cell r="B657">
            <v>16.190000000000001</v>
          </cell>
        </row>
        <row r="658">
          <cell r="A658">
            <v>37846</v>
          </cell>
          <cell r="B658">
            <v>15.85</v>
          </cell>
        </row>
        <row r="659">
          <cell r="A659">
            <v>37847</v>
          </cell>
          <cell r="B659">
            <v>15.84</v>
          </cell>
        </row>
        <row r="660">
          <cell r="A660">
            <v>37848</v>
          </cell>
          <cell r="B660">
            <v>15.94</v>
          </cell>
        </row>
        <row r="661">
          <cell r="A661">
            <v>37851</v>
          </cell>
          <cell r="B661">
            <v>16.14</v>
          </cell>
        </row>
        <row r="662">
          <cell r="A662">
            <v>37852</v>
          </cell>
          <cell r="B662">
            <v>16.23</v>
          </cell>
        </row>
        <row r="663">
          <cell r="A663">
            <v>37853</v>
          </cell>
          <cell r="B663">
            <v>16.29</v>
          </cell>
        </row>
        <row r="664">
          <cell r="A664">
            <v>37854</v>
          </cell>
          <cell r="B664">
            <v>16.309999999999999</v>
          </cell>
        </row>
        <row r="665">
          <cell r="A665">
            <v>37855</v>
          </cell>
          <cell r="B665">
            <v>15.88</v>
          </cell>
        </row>
        <row r="666">
          <cell r="A666">
            <v>37858</v>
          </cell>
          <cell r="B666">
            <v>15.7</v>
          </cell>
        </row>
        <row r="667">
          <cell r="A667">
            <v>37859</v>
          </cell>
          <cell r="B667">
            <v>15.85</v>
          </cell>
        </row>
        <row r="668">
          <cell r="A668">
            <v>37860</v>
          </cell>
          <cell r="B668">
            <v>15.57</v>
          </cell>
        </row>
        <row r="669">
          <cell r="A669">
            <v>37861</v>
          </cell>
          <cell r="B669">
            <v>15.64</v>
          </cell>
        </row>
        <row r="670">
          <cell r="A670">
            <v>37862</v>
          </cell>
          <cell r="B670">
            <v>15.41</v>
          </cell>
        </row>
        <row r="671">
          <cell r="A671">
            <v>37866</v>
          </cell>
          <cell r="B671">
            <v>15.43</v>
          </cell>
        </row>
        <row r="672">
          <cell r="A672">
            <v>37867</v>
          </cell>
          <cell r="B672">
            <v>15.75</v>
          </cell>
        </row>
        <row r="673">
          <cell r="A673">
            <v>37868</v>
          </cell>
          <cell r="B673">
            <v>15.86</v>
          </cell>
        </row>
        <row r="674">
          <cell r="A674">
            <v>37869</v>
          </cell>
          <cell r="B674">
            <v>15.78</v>
          </cell>
        </row>
        <row r="675">
          <cell r="A675">
            <v>37872</v>
          </cell>
          <cell r="B675">
            <v>15.87</v>
          </cell>
        </row>
        <row r="676">
          <cell r="A676">
            <v>37873</v>
          </cell>
          <cell r="B676">
            <v>15.73</v>
          </cell>
        </row>
        <row r="677">
          <cell r="A677">
            <v>37874</v>
          </cell>
          <cell r="B677">
            <v>15.99</v>
          </cell>
        </row>
        <row r="678">
          <cell r="A678">
            <v>37875</v>
          </cell>
          <cell r="B678">
            <v>15.98</v>
          </cell>
        </row>
        <row r="679">
          <cell r="A679">
            <v>37876</v>
          </cell>
          <cell r="B679">
            <v>16.079999999999998</v>
          </cell>
        </row>
        <row r="680">
          <cell r="A680">
            <v>37879</v>
          </cell>
          <cell r="B680">
            <v>15.82</v>
          </cell>
        </row>
        <row r="681">
          <cell r="A681">
            <v>37880</v>
          </cell>
          <cell r="B681">
            <v>16.059999999999999</v>
          </cell>
        </row>
        <row r="682">
          <cell r="A682">
            <v>37881</v>
          </cell>
          <cell r="B682">
            <v>16.12</v>
          </cell>
        </row>
        <row r="683">
          <cell r="A683">
            <v>37882</v>
          </cell>
          <cell r="B683">
            <v>16.489999999999998</v>
          </cell>
        </row>
        <row r="684">
          <cell r="A684">
            <v>37883</v>
          </cell>
          <cell r="B684">
            <v>16.37</v>
          </cell>
        </row>
        <row r="685">
          <cell r="A685">
            <v>37886</v>
          </cell>
          <cell r="B685">
            <v>16.059999999999999</v>
          </cell>
        </row>
        <row r="686">
          <cell r="A686">
            <v>37887</v>
          </cell>
          <cell r="B686">
            <v>15.45</v>
          </cell>
        </row>
        <row r="687">
          <cell r="A687">
            <v>37888</v>
          </cell>
          <cell r="B687">
            <v>15.03</v>
          </cell>
        </row>
        <row r="688">
          <cell r="A688">
            <v>37889</v>
          </cell>
          <cell r="B688">
            <v>15.12</v>
          </cell>
        </row>
        <row r="689">
          <cell r="A689">
            <v>37890</v>
          </cell>
          <cell r="B689">
            <v>14.97</v>
          </cell>
        </row>
        <row r="690">
          <cell r="A690">
            <v>37893</v>
          </cell>
          <cell r="B690">
            <v>15.08</v>
          </cell>
        </row>
        <row r="691">
          <cell r="A691">
            <v>37894</v>
          </cell>
          <cell r="B691">
            <v>15.27</v>
          </cell>
        </row>
        <row r="692">
          <cell r="A692">
            <v>37895</v>
          </cell>
          <cell r="B692">
            <v>15.51</v>
          </cell>
        </row>
        <row r="693">
          <cell r="A693">
            <v>37896</v>
          </cell>
          <cell r="B693">
            <v>15.44</v>
          </cell>
        </row>
        <row r="694">
          <cell r="A694">
            <v>37897</v>
          </cell>
          <cell r="B694">
            <v>15.51</v>
          </cell>
        </row>
        <row r="695">
          <cell r="A695">
            <v>37900</v>
          </cell>
          <cell r="B695">
            <v>15.62</v>
          </cell>
        </row>
        <row r="696">
          <cell r="A696">
            <v>37901</v>
          </cell>
          <cell r="B696">
            <v>15.72</v>
          </cell>
        </row>
        <row r="697">
          <cell r="A697">
            <v>37902</v>
          </cell>
          <cell r="B697">
            <v>15.46</v>
          </cell>
        </row>
        <row r="698">
          <cell r="A698">
            <v>37903</v>
          </cell>
          <cell r="B698">
            <v>15.38</v>
          </cell>
        </row>
        <row r="699">
          <cell r="A699">
            <v>37904</v>
          </cell>
          <cell r="B699">
            <v>15.32</v>
          </cell>
        </row>
        <row r="700">
          <cell r="A700">
            <v>37907</v>
          </cell>
          <cell r="B700">
            <v>15.14</v>
          </cell>
        </row>
        <row r="701">
          <cell r="A701">
            <v>37908</v>
          </cell>
          <cell r="B701">
            <v>14.93</v>
          </cell>
        </row>
        <row r="702">
          <cell r="A702">
            <v>37909</v>
          </cell>
          <cell r="B702">
            <v>15.09</v>
          </cell>
        </row>
        <row r="703">
          <cell r="A703">
            <v>37910</v>
          </cell>
          <cell r="B703">
            <v>15.33</v>
          </cell>
        </row>
        <row r="704">
          <cell r="A704">
            <v>37911</v>
          </cell>
          <cell r="B704">
            <v>15.35</v>
          </cell>
        </row>
        <row r="705">
          <cell r="A705">
            <v>37914</v>
          </cell>
          <cell r="B705">
            <v>15.63</v>
          </cell>
        </row>
        <row r="706">
          <cell r="A706">
            <v>37915</v>
          </cell>
          <cell r="B706">
            <v>15.35</v>
          </cell>
        </row>
        <row r="707">
          <cell r="A707">
            <v>37916</v>
          </cell>
          <cell r="B707">
            <v>15.42</v>
          </cell>
        </row>
        <row r="708">
          <cell r="A708">
            <v>37917</v>
          </cell>
          <cell r="B708">
            <v>15.59</v>
          </cell>
        </row>
        <row r="709">
          <cell r="A709">
            <v>37918</v>
          </cell>
          <cell r="B709">
            <v>16.010000000000002</v>
          </cell>
        </row>
        <row r="710">
          <cell r="A710">
            <v>37921</v>
          </cell>
          <cell r="B710">
            <v>16.38</v>
          </cell>
        </row>
        <row r="711">
          <cell r="A711">
            <v>37922</v>
          </cell>
          <cell r="B711">
            <v>16.46</v>
          </cell>
        </row>
        <row r="712">
          <cell r="A712">
            <v>37923</v>
          </cell>
          <cell r="B712">
            <v>16.53</v>
          </cell>
        </row>
        <row r="713">
          <cell r="A713">
            <v>37924</v>
          </cell>
          <cell r="B713">
            <v>16.38</v>
          </cell>
        </row>
        <row r="714">
          <cell r="A714">
            <v>37925</v>
          </cell>
          <cell r="B714">
            <v>16.73</v>
          </cell>
        </row>
        <row r="715">
          <cell r="A715">
            <v>37928</v>
          </cell>
          <cell r="B715">
            <v>16.8</v>
          </cell>
        </row>
        <row r="716">
          <cell r="A716">
            <v>37929</v>
          </cell>
          <cell r="B716">
            <v>16.66</v>
          </cell>
        </row>
        <row r="717">
          <cell r="A717">
            <v>37930</v>
          </cell>
          <cell r="B717">
            <v>16.47</v>
          </cell>
        </row>
        <row r="718">
          <cell r="A718">
            <v>37931</v>
          </cell>
          <cell r="B718">
            <v>16.149999999999999</v>
          </cell>
        </row>
        <row r="719">
          <cell r="A719">
            <v>37932</v>
          </cell>
          <cell r="B719">
            <v>16.02</v>
          </cell>
        </row>
        <row r="720">
          <cell r="A720">
            <v>37935</v>
          </cell>
          <cell r="B720">
            <v>16.399999999999999</v>
          </cell>
        </row>
        <row r="721">
          <cell r="A721">
            <v>37936</v>
          </cell>
          <cell r="B721">
            <v>16.43</v>
          </cell>
        </row>
        <row r="722">
          <cell r="A722">
            <v>37937</v>
          </cell>
          <cell r="B722">
            <v>16.43</v>
          </cell>
        </row>
        <row r="723">
          <cell r="A723">
            <v>37938</v>
          </cell>
          <cell r="B723">
            <v>16.260000000000002</v>
          </cell>
        </row>
        <row r="724">
          <cell r="A724">
            <v>37939</v>
          </cell>
          <cell r="B724">
            <v>16.47</v>
          </cell>
        </row>
        <row r="725">
          <cell r="A725">
            <v>37942</v>
          </cell>
          <cell r="B725">
            <v>16.32</v>
          </cell>
        </row>
        <row r="726">
          <cell r="A726">
            <v>37943</v>
          </cell>
          <cell r="B726">
            <v>16.13</v>
          </cell>
        </row>
        <row r="727">
          <cell r="A727">
            <v>37944</v>
          </cell>
          <cell r="B727">
            <v>16.059999999999999</v>
          </cell>
        </row>
        <row r="728">
          <cell r="A728">
            <v>37945</v>
          </cell>
          <cell r="B728">
            <v>16</v>
          </cell>
        </row>
        <row r="729">
          <cell r="A729">
            <v>37946</v>
          </cell>
          <cell r="B729">
            <v>16.07</v>
          </cell>
        </row>
        <row r="730">
          <cell r="A730">
            <v>37949</v>
          </cell>
          <cell r="B730">
            <v>16.09</v>
          </cell>
        </row>
        <row r="731">
          <cell r="A731">
            <v>37950</v>
          </cell>
          <cell r="B731">
            <v>16.37</v>
          </cell>
        </row>
        <row r="732">
          <cell r="A732">
            <v>37951</v>
          </cell>
          <cell r="B732">
            <v>16.32</v>
          </cell>
        </row>
        <row r="733">
          <cell r="A733">
            <v>37953</v>
          </cell>
          <cell r="B733">
            <v>16.239999999999998</v>
          </cell>
        </row>
        <row r="734">
          <cell r="A734">
            <v>37956</v>
          </cell>
          <cell r="B734">
            <v>16.190000000000001</v>
          </cell>
        </row>
        <row r="735">
          <cell r="A735">
            <v>37957</v>
          </cell>
          <cell r="B735">
            <v>16.170000000000002</v>
          </cell>
        </row>
        <row r="736">
          <cell r="A736">
            <v>37958</v>
          </cell>
          <cell r="B736">
            <v>16.149999999999999</v>
          </cell>
        </row>
        <row r="737">
          <cell r="A737">
            <v>37959</v>
          </cell>
          <cell r="B737">
            <v>16.760000000000002</v>
          </cell>
        </row>
        <row r="738">
          <cell r="A738">
            <v>37960</v>
          </cell>
          <cell r="B738">
            <v>17.02</v>
          </cell>
        </row>
        <row r="739">
          <cell r="A739">
            <v>37963</v>
          </cell>
          <cell r="B739">
            <v>16.87</v>
          </cell>
        </row>
        <row r="740">
          <cell r="A740">
            <v>37964</v>
          </cell>
          <cell r="B740">
            <v>16.73</v>
          </cell>
        </row>
        <row r="741">
          <cell r="A741">
            <v>37965</v>
          </cell>
          <cell r="B741">
            <v>17.170000000000002</v>
          </cell>
        </row>
        <row r="742">
          <cell r="A742">
            <v>37966</v>
          </cell>
          <cell r="B742">
            <v>17.3</v>
          </cell>
        </row>
        <row r="743">
          <cell r="A743">
            <v>37967</v>
          </cell>
          <cell r="B743">
            <v>17.14</v>
          </cell>
        </row>
        <row r="744">
          <cell r="A744">
            <v>37970</v>
          </cell>
          <cell r="B744">
            <v>17.350000000000001</v>
          </cell>
        </row>
        <row r="745">
          <cell r="A745">
            <v>37971</v>
          </cell>
          <cell r="B745">
            <v>17.29</v>
          </cell>
        </row>
        <row r="746">
          <cell r="A746">
            <v>37972</v>
          </cell>
          <cell r="B746">
            <v>17.489999999999998</v>
          </cell>
        </row>
        <row r="747">
          <cell r="A747">
            <v>37973</v>
          </cell>
          <cell r="B747">
            <v>17.66</v>
          </cell>
        </row>
        <row r="748">
          <cell r="A748">
            <v>37974</v>
          </cell>
          <cell r="B748">
            <v>17.61</v>
          </cell>
        </row>
        <row r="749">
          <cell r="A749">
            <v>37977</v>
          </cell>
          <cell r="B749">
            <v>17.760000000000002</v>
          </cell>
        </row>
        <row r="750">
          <cell r="A750">
            <v>37978</v>
          </cell>
          <cell r="B750">
            <v>17.670000000000002</v>
          </cell>
        </row>
        <row r="751">
          <cell r="A751">
            <v>37979</v>
          </cell>
          <cell r="B751">
            <v>17.53</v>
          </cell>
        </row>
        <row r="752">
          <cell r="A752">
            <v>37981</v>
          </cell>
          <cell r="B752">
            <v>17.59</v>
          </cell>
        </row>
        <row r="753">
          <cell r="A753">
            <v>37984</v>
          </cell>
          <cell r="B753">
            <v>18.07</v>
          </cell>
        </row>
        <row r="754">
          <cell r="A754">
            <v>37985</v>
          </cell>
          <cell r="B754">
            <v>18.18</v>
          </cell>
        </row>
        <row r="755">
          <cell r="A755">
            <v>37986</v>
          </cell>
          <cell r="B755">
            <v>18.190000000000001</v>
          </cell>
        </row>
        <row r="756">
          <cell r="A756">
            <v>37988</v>
          </cell>
          <cell r="B756">
            <v>18.239999999999998</v>
          </cell>
        </row>
        <row r="757">
          <cell r="A757">
            <v>37991</v>
          </cell>
          <cell r="B757">
            <v>18.87</v>
          </cell>
        </row>
        <row r="758">
          <cell r="A758">
            <v>37992</v>
          </cell>
          <cell r="B758">
            <v>18.920000000000002</v>
          </cell>
        </row>
        <row r="759">
          <cell r="A759">
            <v>37993</v>
          </cell>
          <cell r="B759">
            <v>19.13</v>
          </cell>
        </row>
        <row r="760">
          <cell r="A760">
            <v>37994</v>
          </cell>
          <cell r="B760">
            <v>19.48</v>
          </cell>
        </row>
        <row r="761">
          <cell r="A761">
            <v>37995</v>
          </cell>
          <cell r="B761">
            <v>18.5</v>
          </cell>
        </row>
        <row r="762">
          <cell r="A762">
            <v>37998</v>
          </cell>
          <cell r="B762">
            <v>18.940000000000001</v>
          </cell>
        </row>
        <row r="763">
          <cell r="A763">
            <v>37999</v>
          </cell>
          <cell r="B763">
            <v>18.670000000000002</v>
          </cell>
        </row>
        <row r="764">
          <cell r="A764">
            <v>38000</v>
          </cell>
          <cell r="B764">
            <v>18.829999999999998</v>
          </cell>
        </row>
        <row r="765">
          <cell r="A765">
            <v>38001</v>
          </cell>
          <cell r="B765">
            <v>18.88</v>
          </cell>
        </row>
        <row r="766">
          <cell r="A766">
            <v>38002</v>
          </cell>
          <cell r="B766">
            <v>18.690000000000001</v>
          </cell>
        </row>
        <row r="767">
          <cell r="A767">
            <v>38006</v>
          </cell>
          <cell r="B767">
            <v>19.059999999999999</v>
          </cell>
        </row>
        <row r="768">
          <cell r="A768">
            <v>38007</v>
          </cell>
          <cell r="B768">
            <v>18.7</v>
          </cell>
        </row>
        <row r="769">
          <cell r="A769">
            <v>38008</v>
          </cell>
          <cell r="B769">
            <v>18.579999999999998</v>
          </cell>
        </row>
        <row r="770">
          <cell r="A770">
            <v>38009</v>
          </cell>
          <cell r="B770">
            <v>18.649999999999999</v>
          </cell>
        </row>
        <row r="771">
          <cell r="A771">
            <v>38012</v>
          </cell>
          <cell r="B771">
            <v>18.84</v>
          </cell>
        </row>
        <row r="772">
          <cell r="A772">
            <v>38013</v>
          </cell>
          <cell r="B772">
            <v>18.32</v>
          </cell>
        </row>
        <row r="773">
          <cell r="A773">
            <v>38014</v>
          </cell>
          <cell r="B773">
            <v>18.04</v>
          </cell>
        </row>
        <row r="774">
          <cell r="A774">
            <v>38015</v>
          </cell>
          <cell r="B774">
            <v>18.14</v>
          </cell>
        </row>
        <row r="775">
          <cell r="A775">
            <v>38016</v>
          </cell>
          <cell r="B775">
            <v>18</v>
          </cell>
        </row>
        <row r="776">
          <cell r="A776">
            <v>38019</v>
          </cell>
          <cell r="B776">
            <v>18.68</v>
          </cell>
        </row>
        <row r="777">
          <cell r="A777">
            <v>38020</v>
          </cell>
          <cell r="B777">
            <v>18.41</v>
          </cell>
        </row>
        <row r="778">
          <cell r="A778">
            <v>38021</v>
          </cell>
          <cell r="B778">
            <v>18.04</v>
          </cell>
        </row>
        <row r="779">
          <cell r="A779">
            <v>38022</v>
          </cell>
          <cell r="B779">
            <v>18.13</v>
          </cell>
        </row>
        <row r="780">
          <cell r="A780">
            <v>38023</v>
          </cell>
          <cell r="B780">
            <v>18.37</v>
          </cell>
        </row>
        <row r="781">
          <cell r="A781">
            <v>38026</v>
          </cell>
          <cell r="B781">
            <v>18.11</v>
          </cell>
        </row>
        <row r="782">
          <cell r="A782">
            <v>38027</v>
          </cell>
          <cell r="B782">
            <v>18.309999999999999</v>
          </cell>
        </row>
        <row r="783">
          <cell r="A783">
            <v>38028</v>
          </cell>
          <cell r="B783">
            <v>18.329999999999998</v>
          </cell>
        </row>
        <row r="784">
          <cell r="A784">
            <v>38029</v>
          </cell>
          <cell r="B784">
            <v>18.100000000000001</v>
          </cell>
        </row>
        <row r="785">
          <cell r="A785">
            <v>38030</v>
          </cell>
          <cell r="B785">
            <v>17.68</v>
          </cell>
        </row>
        <row r="786">
          <cell r="A786">
            <v>38034</v>
          </cell>
          <cell r="B786">
            <v>17.559999999999999</v>
          </cell>
        </row>
        <row r="787">
          <cell r="A787">
            <v>38035</v>
          </cell>
          <cell r="B787">
            <v>17.260000000000002</v>
          </cell>
        </row>
        <row r="788">
          <cell r="A788">
            <v>38036</v>
          </cell>
          <cell r="B788">
            <v>17.079999999999998</v>
          </cell>
        </row>
        <row r="789">
          <cell r="A789">
            <v>38037</v>
          </cell>
          <cell r="B789">
            <v>16.86</v>
          </cell>
        </row>
        <row r="790">
          <cell r="A790">
            <v>38040</v>
          </cell>
          <cell r="B790">
            <v>16.940000000000001</v>
          </cell>
        </row>
        <row r="791">
          <cell r="A791">
            <v>38041</v>
          </cell>
          <cell r="B791">
            <v>17.03</v>
          </cell>
        </row>
        <row r="792">
          <cell r="A792">
            <v>38042</v>
          </cell>
          <cell r="B792">
            <v>17.05</v>
          </cell>
        </row>
        <row r="793">
          <cell r="A793">
            <v>38043</v>
          </cell>
          <cell r="B793">
            <v>17.03</v>
          </cell>
        </row>
        <row r="794">
          <cell r="A794">
            <v>38044</v>
          </cell>
          <cell r="B794">
            <v>16.95</v>
          </cell>
        </row>
        <row r="795">
          <cell r="A795">
            <v>38047</v>
          </cell>
          <cell r="B795">
            <v>17.12</v>
          </cell>
        </row>
        <row r="796">
          <cell r="A796">
            <v>38048</v>
          </cell>
          <cell r="B796">
            <v>17.989999999999998</v>
          </cell>
        </row>
        <row r="797">
          <cell r="A797">
            <v>38049</v>
          </cell>
          <cell r="B797">
            <v>17.82</v>
          </cell>
        </row>
        <row r="798">
          <cell r="A798">
            <v>38050</v>
          </cell>
          <cell r="B798">
            <v>17.78</v>
          </cell>
        </row>
        <row r="799">
          <cell r="A799">
            <v>38051</v>
          </cell>
          <cell r="B799">
            <v>17.66</v>
          </cell>
        </row>
        <row r="800">
          <cell r="A800">
            <v>38054</v>
          </cell>
          <cell r="B800">
            <v>17.75</v>
          </cell>
        </row>
        <row r="801">
          <cell r="A801">
            <v>38055</v>
          </cell>
          <cell r="B801">
            <v>17.75</v>
          </cell>
        </row>
        <row r="802">
          <cell r="A802">
            <v>38056</v>
          </cell>
          <cell r="B802">
            <v>17.18</v>
          </cell>
        </row>
        <row r="803">
          <cell r="A803">
            <v>38057</v>
          </cell>
          <cell r="B803">
            <v>16.98</v>
          </cell>
        </row>
        <row r="804">
          <cell r="A804">
            <v>38058</v>
          </cell>
          <cell r="B804">
            <v>17.2</v>
          </cell>
        </row>
        <row r="805">
          <cell r="A805">
            <v>38061</v>
          </cell>
          <cell r="B805">
            <v>17.07</v>
          </cell>
        </row>
        <row r="806">
          <cell r="A806">
            <v>38062</v>
          </cell>
          <cell r="B806">
            <v>17.13</v>
          </cell>
        </row>
        <row r="807">
          <cell r="A807">
            <v>38063</v>
          </cell>
          <cell r="B807">
            <v>17.32</v>
          </cell>
        </row>
        <row r="808">
          <cell r="A808">
            <v>38064</v>
          </cell>
          <cell r="B808">
            <v>17.440000000000001</v>
          </cell>
        </row>
        <row r="809">
          <cell r="A809">
            <v>38065</v>
          </cell>
          <cell r="B809">
            <v>17.38</v>
          </cell>
        </row>
        <row r="810">
          <cell r="A810">
            <v>38068</v>
          </cell>
          <cell r="B810">
            <v>17.010000000000002</v>
          </cell>
        </row>
        <row r="811">
          <cell r="A811">
            <v>38069</v>
          </cell>
          <cell r="B811">
            <v>16.93</v>
          </cell>
        </row>
        <row r="812">
          <cell r="A812">
            <v>38070</v>
          </cell>
          <cell r="B812">
            <v>16.739999999999998</v>
          </cell>
        </row>
        <row r="813">
          <cell r="A813">
            <v>38071</v>
          </cell>
          <cell r="B813">
            <v>16.989999999999998</v>
          </cell>
        </row>
        <row r="814">
          <cell r="A814">
            <v>38072</v>
          </cell>
          <cell r="B814">
            <v>16.89</v>
          </cell>
        </row>
        <row r="815">
          <cell r="A815">
            <v>38075</v>
          </cell>
          <cell r="B815">
            <v>17.100000000000001</v>
          </cell>
        </row>
        <row r="816">
          <cell r="A816">
            <v>38076</v>
          </cell>
          <cell r="B816">
            <v>17.2</v>
          </cell>
        </row>
        <row r="817">
          <cell r="A817">
            <v>38077</v>
          </cell>
          <cell r="B817">
            <v>17.32</v>
          </cell>
        </row>
        <row r="818">
          <cell r="A818">
            <v>38078</v>
          </cell>
          <cell r="B818">
            <v>17.46</v>
          </cell>
        </row>
        <row r="819">
          <cell r="A819">
            <v>38079</v>
          </cell>
          <cell r="B819">
            <v>17.559999999999999</v>
          </cell>
        </row>
        <row r="820">
          <cell r="A820">
            <v>38082</v>
          </cell>
          <cell r="B820">
            <v>17.89</v>
          </cell>
        </row>
        <row r="821">
          <cell r="A821">
            <v>38083</v>
          </cell>
          <cell r="B821">
            <v>17.899999999999999</v>
          </cell>
        </row>
        <row r="822">
          <cell r="A822">
            <v>38084</v>
          </cell>
          <cell r="B822">
            <v>17.57</v>
          </cell>
        </row>
        <row r="823">
          <cell r="A823">
            <v>38085</v>
          </cell>
          <cell r="B823">
            <v>17.48</v>
          </cell>
        </row>
        <row r="824">
          <cell r="A824">
            <v>38089</v>
          </cell>
          <cell r="B824">
            <v>17.489999999999998</v>
          </cell>
        </row>
        <row r="825">
          <cell r="A825">
            <v>38090</v>
          </cell>
          <cell r="B825">
            <v>17.34</v>
          </cell>
        </row>
        <row r="826">
          <cell r="A826">
            <v>38091</v>
          </cell>
          <cell r="B826">
            <v>17.27</v>
          </cell>
        </row>
        <row r="827">
          <cell r="A827">
            <v>38092</v>
          </cell>
          <cell r="B827">
            <v>17.41</v>
          </cell>
        </row>
        <row r="828">
          <cell r="A828">
            <v>38093</v>
          </cell>
          <cell r="B828">
            <v>17.28</v>
          </cell>
        </row>
        <row r="829">
          <cell r="A829">
            <v>38096</v>
          </cell>
          <cell r="B829">
            <v>17.45</v>
          </cell>
        </row>
        <row r="830">
          <cell r="A830">
            <v>38097</v>
          </cell>
          <cell r="B830">
            <v>17.41</v>
          </cell>
        </row>
        <row r="831">
          <cell r="A831">
            <v>38098</v>
          </cell>
          <cell r="B831">
            <v>17.7</v>
          </cell>
        </row>
        <row r="832">
          <cell r="A832">
            <v>38099</v>
          </cell>
          <cell r="B832">
            <v>18.149999999999999</v>
          </cell>
        </row>
        <row r="833">
          <cell r="A833">
            <v>38100</v>
          </cell>
          <cell r="B833">
            <v>18.170000000000002</v>
          </cell>
        </row>
        <row r="834">
          <cell r="A834">
            <v>38103</v>
          </cell>
          <cell r="B834">
            <v>18.23</v>
          </cell>
        </row>
        <row r="835">
          <cell r="A835">
            <v>38104</v>
          </cell>
          <cell r="B835">
            <v>18.22</v>
          </cell>
        </row>
        <row r="836">
          <cell r="A836">
            <v>38105</v>
          </cell>
          <cell r="B836">
            <v>18.02</v>
          </cell>
        </row>
        <row r="837">
          <cell r="A837">
            <v>38106</v>
          </cell>
          <cell r="B837">
            <v>18.13</v>
          </cell>
        </row>
        <row r="838">
          <cell r="A838">
            <v>38107</v>
          </cell>
          <cell r="B838">
            <v>17.8</v>
          </cell>
        </row>
        <row r="839">
          <cell r="A839">
            <v>38110</v>
          </cell>
          <cell r="B839">
            <v>18.03</v>
          </cell>
        </row>
        <row r="840">
          <cell r="A840">
            <v>38111</v>
          </cell>
          <cell r="B840">
            <v>18.16</v>
          </cell>
        </row>
        <row r="841">
          <cell r="A841">
            <v>38112</v>
          </cell>
          <cell r="B841">
            <v>18.190000000000001</v>
          </cell>
        </row>
        <row r="842">
          <cell r="A842">
            <v>38113</v>
          </cell>
          <cell r="B842">
            <v>18.079999999999998</v>
          </cell>
        </row>
        <row r="843">
          <cell r="A843">
            <v>38114</v>
          </cell>
          <cell r="B843">
            <v>17.68</v>
          </cell>
        </row>
        <row r="844">
          <cell r="A844">
            <v>38117</v>
          </cell>
          <cell r="B844">
            <v>17.52</v>
          </cell>
        </row>
        <row r="845">
          <cell r="A845">
            <v>38118</v>
          </cell>
          <cell r="B845">
            <v>17.5</v>
          </cell>
        </row>
        <row r="846">
          <cell r="A846">
            <v>38119</v>
          </cell>
          <cell r="B846">
            <v>17.510000000000002</v>
          </cell>
        </row>
        <row r="847">
          <cell r="A847">
            <v>38120</v>
          </cell>
          <cell r="B847">
            <v>17.64</v>
          </cell>
        </row>
        <row r="848">
          <cell r="A848">
            <v>38121</v>
          </cell>
          <cell r="B848">
            <v>17.510000000000002</v>
          </cell>
        </row>
        <row r="849">
          <cell r="A849">
            <v>38124</v>
          </cell>
          <cell r="B849">
            <v>17.37</v>
          </cell>
        </row>
        <row r="850">
          <cell r="A850">
            <v>38125</v>
          </cell>
          <cell r="B850">
            <v>17.579999999999998</v>
          </cell>
        </row>
        <row r="851">
          <cell r="A851">
            <v>38126</v>
          </cell>
          <cell r="B851">
            <v>17.45</v>
          </cell>
        </row>
        <row r="852">
          <cell r="A852">
            <v>38127</v>
          </cell>
          <cell r="B852">
            <v>17.38</v>
          </cell>
        </row>
        <row r="853">
          <cell r="A853">
            <v>38128</v>
          </cell>
          <cell r="B853">
            <v>17.39</v>
          </cell>
        </row>
        <row r="854">
          <cell r="A854">
            <v>38131</v>
          </cell>
          <cell r="B854">
            <v>17.29</v>
          </cell>
        </row>
        <row r="855">
          <cell r="A855">
            <v>38132</v>
          </cell>
          <cell r="B855">
            <v>17.190000000000001</v>
          </cell>
        </row>
        <row r="856">
          <cell r="A856">
            <v>38133</v>
          </cell>
          <cell r="B856">
            <v>16.8</v>
          </cell>
        </row>
        <row r="857">
          <cell r="A857">
            <v>38134</v>
          </cell>
          <cell r="B857">
            <v>17.05</v>
          </cell>
        </row>
        <row r="858">
          <cell r="A858">
            <v>38135</v>
          </cell>
          <cell r="B858">
            <v>16.940000000000001</v>
          </cell>
        </row>
        <row r="859">
          <cell r="A859">
            <v>38139</v>
          </cell>
          <cell r="B859">
            <v>16.97</v>
          </cell>
        </row>
        <row r="860">
          <cell r="A860">
            <v>38140</v>
          </cell>
          <cell r="B860">
            <v>17.059999999999999</v>
          </cell>
        </row>
        <row r="861">
          <cell r="A861">
            <v>38141</v>
          </cell>
          <cell r="B861">
            <v>16.95</v>
          </cell>
        </row>
        <row r="862">
          <cell r="A862">
            <v>38142</v>
          </cell>
          <cell r="B862">
            <v>17.100000000000001</v>
          </cell>
        </row>
        <row r="863">
          <cell r="A863">
            <v>38145</v>
          </cell>
          <cell r="B863">
            <v>17.350000000000001</v>
          </cell>
        </row>
        <row r="864">
          <cell r="A864">
            <v>38146</v>
          </cell>
          <cell r="B864">
            <v>17.399999999999999</v>
          </cell>
        </row>
        <row r="865">
          <cell r="A865">
            <v>38147</v>
          </cell>
          <cell r="B865">
            <v>17.600000000000001</v>
          </cell>
        </row>
        <row r="866">
          <cell r="A866">
            <v>38148</v>
          </cell>
          <cell r="B866">
            <v>17.73</v>
          </cell>
        </row>
        <row r="867">
          <cell r="A867">
            <v>38152</v>
          </cell>
          <cell r="B867">
            <v>17.55</v>
          </cell>
        </row>
        <row r="868">
          <cell r="A868">
            <v>38153</v>
          </cell>
          <cell r="B868">
            <v>17.489999999999998</v>
          </cell>
        </row>
        <row r="869">
          <cell r="A869">
            <v>38154</v>
          </cell>
          <cell r="B869">
            <v>17.47</v>
          </cell>
        </row>
        <row r="870">
          <cell r="A870">
            <v>38155</v>
          </cell>
          <cell r="B870">
            <v>17.54</v>
          </cell>
        </row>
        <row r="871">
          <cell r="A871">
            <v>38156</v>
          </cell>
          <cell r="B871">
            <v>17.579999999999998</v>
          </cell>
        </row>
        <row r="872">
          <cell r="A872">
            <v>38159</v>
          </cell>
          <cell r="B872">
            <v>17.440000000000001</v>
          </cell>
        </row>
        <row r="873">
          <cell r="A873">
            <v>38160</v>
          </cell>
          <cell r="B873">
            <v>17.2</v>
          </cell>
        </row>
        <row r="874">
          <cell r="A874">
            <v>38161</v>
          </cell>
          <cell r="B874">
            <v>17.329999999999998</v>
          </cell>
        </row>
        <row r="875">
          <cell r="A875">
            <v>38162</v>
          </cell>
          <cell r="B875">
            <v>17</v>
          </cell>
        </row>
        <row r="876">
          <cell r="A876">
            <v>38163</v>
          </cell>
          <cell r="B876">
            <v>17.010000000000002</v>
          </cell>
        </row>
        <row r="877">
          <cell r="A877">
            <v>38166</v>
          </cell>
          <cell r="B877">
            <v>17.260000000000002</v>
          </cell>
        </row>
        <row r="878">
          <cell r="A878">
            <v>38167</v>
          </cell>
          <cell r="B878">
            <v>17.34</v>
          </cell>
        </row>
        <row r="879">
          <cell r="A879">
            <v>38168</v>
          </cell>
          <cell r="B879">
            <v>17.329999999999998</v>
          </cell>
        </row>
        <row r="880">
          <cell r="A880">
            <v>38169</v>
          </cell>
          <cell r="B880">
            <v>17.25</v>
          </cell>
        </row>
        <row r="881">
          <cell r="A881">
            <v>38170</v>
          </cell>
          <cell r="B881">
            <v>17.23</v>
          </cell>
        </row>
        <row r="882">
          <cell r="A882">
            <v>38174</v>
          </cell>
          <cell r="B882">
            <v>17.25</v>
          </cell>
        </row>
        <row r="883">
          <cell r="A883">
            <v>38175</v>
          </cell>
          <cell r="B883">
            <v>17.27</v>
          </cell>
        </row>
        <row r="884">
          <cell r="A884">
            <v>38176</v>
          </cell>
          <cell r="B884">
            <v>16.989999999999998</v>
          </cell>
        </row>
        <row r="885">
          <cell r="A885">
            <v>38177</v>
          </cell>
          <cell r="B885">
            <v>17.079999999999998</v>
          </cell>
        </row>
        <row r="886">
          <cell r="A886">
            <v>38180</v>
          </cell>
          <cell r="B886">
            <v>17.14</v>
          </cell>
        </row>
        <row r="887">
          <cell r="A887">
            <v>38181</v>
          </cell>
          <cell r="B887">
            <v>16.95</v>
          </cell>
        </row>
        <row r="888">
          <cell r="A888">
            <v>38182</v>
          </cell>
          <cell r="B888">
            <v>17.05</v>
          </cell>
        </row>
        <row r="889">
          <cell r="A889">
            <v>38183</v>
          </cell>
          <cell r="B889">
            <v>16.66</v>
          </cell>
        </row>
        <row r="890">
          <cell r="A890">
            <v>38184</v>
          </cell>
          <cell r="B890">
            <v>16.73</v>
          </cell>
        </row>
        <row r="891">
          <cell r="A891">
            <v>38187</v>
          </cell>
          <cell r="B891">
            <v>16.77</v>
          </cell>
        </row>
        <row r="892">
          <cell r="A892">
            <v>38188</v>
          </cell>
          <cell r="B892">
            <v>16.850000000000001</v>
          </cell>
        </row>
        <row r="893">
          <cell r="A893">
            <v>38189</v>
          </cell>
          <cell r="B893">
            <v>16.8</v>
          </cell>
        </row>
        <row r="894">
          <cell r="A894">
            <v>38190</v>
          </cell>
          <cell r="B894">
            <v>17.079999999999998</v>
          </cell>
        </row>
        <row r="895">
          <cell r="A895">
            <v>38191</v>
          </cell>
          <cell r="B895">
            <v>17.54</v>
          </cell>
        </row>
        <row r="896">
          <cell r="A896">
            <v>38194</v>
          </cell>
          <cell r="B896">
            <v>17.920000000000002</v>
          </cell>
        </row>
        <row r="897">
          <cell r="A897">
            <v>38195</v>
          </cell>
          <cell r="B897">
            <v>18.350000000000001</v>
          </cell>
        </row>
        <row r="898">
          <cell r="A898">
            <v>38196</v>
          </cell>
          <cell r="B898">
            <v>18.39</v>
          </cell>
        </row>
        <row r="899">
          <cell r="A899">
            <v>38197</v>
          </cell>
          <cell r="B899">
            <v>18.39</v>
          </cell>
        </row>
        <row r="900">
          <cell r="A900">
            <v>38198</v>
          </cell>
          <cell r="B900">
            <v>18.350000000000001</v>
          </cell>
        </row>
        <row r="901">
          <cell r="A901">
            <v>38201</v>
          </cell>
          <cell r="B901">
            <v>18.46</v>
          </cell>
        </row>
        <row r="902">
          <cell r="A902">
            <v>38202</v>
          </cell>
          <cell r="B902">
            <v>18.510000000000002</v>
          </cell>
        </row>
        <row r="903">
          <cell r="A903">
            <v>38203</v>
          </cell>
          <cell r="B903">
            <v>18.53</v>
          </cell>
        </row>
        <row r="904">
          <cell r="A904">
            <v>38204</v>
          </cell>
          <cell r="B904">
            <v>18.309999999999999</v>
          </cell>
        </row>
        <row r="905">
          <cell r="A905">
            <v>38205</v>
          </cell>
          <cell r="B905">
            <v>18</v>
          </cell>
        </row>
        <row r="906">
          <cell r="A906">
            <v>38208</v>
          </cell>
          <cell r="B906">
            <v>18</v>
          </cell>
        </row>
        <row r="907">
          <cell r="A907">
            <v>38209</v>
          </cell>
          <cell r="B907">
            <v>18.28</v>
          </cell>
        </row>
        <row r="908">
          <cell r="A908">
            <v>38210</v>
          </cell>
          <cell r="B908">
            <v>18.309999999999999</v>
          </cell>
        </row>
        <row r="909">
          <cell r="A909">
            <v>38211</v>
          </cell>
          <cell r="B909">
            <v>18.28</v>
          </cell>
        </row>
        <row r="910">
          <cell r="A910">
            <v>38212</v>
          </cell>
          <cell r="B910">
            <v>18.149999999999999</v>
          </cell>
        </row>
        <row r="911">
          <cell r="A911">
            <v>38215</v>
          </cell>
          <cell r="B911">
            <v>18.489999999999998</v>
          </cell>
        </row>
        <row r="912">
          <cell r="A912">
            <v>38216</v>
          </cell>
          <cell r="B912">
            <v>18.37</v>
          </cell>
        </row>
        <row r="913">
          <cell r="A913">
            <v>38217</v>
          </cell>
          <cell r="B913">
            <v>18.52</v>
          </cell>
        </row>
        <row r="914">
          <cell r="A914">
            <v>38218</v>
          </cell>
          <cell r="B914">
            <v>18.5</v>
          </cell>
        </row>
        <row r="915">
          <cell r="A915">
            <v>38219</v>
          </cell>
          <cell r="B915">
            <v>18.52</v>
          </cell>
        </row>
        <row r="916">
          <cell r="A916">
            <v>38222</v>
          </cell>
          <cell r="B916">
            <v>18.55</v>
          </cell>
        </row>
        <row r="917">
          <cell r="A917">
            <v>38223</v>
          </cell>
          <cell r="B917">
            <v>18.53</v>
          </cell>
        </row>
        <row r="918">
          <cell r="A918">
            <v>38224</v>
          </cell>
          <cell r="B918">
            <v>18.600000000000001</v>
          </cell>
        </row>
        <row r="919">
          <cell r="A919">
            <v>38225</v>
          </cell>
          <cell r="B919">
            <v>18.64</v>
          </cell>
        </row>
        <row r="920">
          <cell r="A920">
            <v>38226</v>
          </cell>
          <cell r="B920">
            <v>18.71</v>
          </cell>
        </row>
        <row r="921">
          <cell r="A921">
            <v>38229</v>
          </cell>
          <cell r="B921">
            <v>18.68</v>
          </cell>
        </row>
        <row r="922">
          <cell r="A922">
            <v>38230</v>
          </cell>
          <cell r="B922">
            <v>18.68</v>
          </cell>
        </row>
        <row r="923">
          <cell r="A923">
            <v>38231</v>
          </cell>
          <cell r="B923">
            <v>18.82</v>
          </cell>
        </row>
        <row r="924">
          <cell r="A924">
            <v>38232</v>
          </cell>
          <cell r="B924">
            <v>18.96</v>
          </cell>
        </row>
        <row r="925">
          <cell r="A925">
            <v>38233</v>
          </cell>
          <cell r="B925">
            <v>18.97</v>
          </cell>
        </row>
        <row r="926">
          <cell r="A926">
            <v>38237</v>
          </cell>
          <cell r="B926">
            <v>19.329999999999998</v>
          </cell>
        </row>
        <row r="927">
          <cell r="A927">
            <v>38238</v>
          </cell>
          <cell r="B927">
            <v>19.23</v>
          </cell>
        </row>
        <row r="928">
          <cell r="A928">
            <v>38239</v>
          </cell>
          <cell r="B928">
            <v>19.05</v>
          </cell>
        </row>
        <row r="929">
          <cell r="A929">
            <v>38240</v>
          </cell>
          <cell r="B929">
            <v>19.239999999999998</v>
          </cell>
        </row>
        <row r="930">
          <cell r="A930">
            <v>38243</v>
          </cell>
          <cell r="B930">
            <v>19.440000000000001</v>
          </cell>
        </row>
        <row r="931">
          <cell r="A931">
            <v>38244</v>
          </cell>
          <cell r="B931">
            <v>19.28</v>
          </cell>
        </row>
        <row r="932">
          <cell r="A932">
            <v>38245</v>
          </cell>
          <cell r="B932">
            <v>18.87</v>
          </cell>
        </row>
        <row r="933">
          <cell r="A933">
            <v>38246</v>
          </cell>
          <cell r="B933">
            <v>19.23</v>
          </cell>
        </row>
        <row r="934">
          <cell r="A934">
            <v>38247</v>
          </cell>
          <cell r="B934">
            <v>19.18</v>
          </cell>
        </row>
        <row r="935">
          <cell r="A935">
            <v>38250</v>
          </cell>
          <cell r="B935">
            <v>19.149999999999999</v>
          </cell>
        </row>
        <row r="936">
          <cell r="A936">
            <v>38251</v>
          </cell>
          <cell r="B936">
            <v>19.12</v>
          </cell>
        </row>
        <row r="937">
          <cell r="A937">
            <v>38252</v>
          </cell>
          <cell r="B937">
            <v>19.09</v>
          </cell>
        </row>
        <row r="938">
          <cell r="A938">
            <v>38253</v>
          </cell>
          <cell r="B938">
            <v>18.86</v>
          </cell>
        </row>
        <row r="939">
          <cell r="A939">
            <v>38254</v>
          </cell>
          <cell r="B939">
            <v>18.86</v>
          </cell>
        </row>
        <row r="940">
          <cell r="A940">
            <v>38257</v>
          </cell>
          <cell r="B940">
            <v>18.809999999999999</v>
          </cell>
        </row>
        <row r="941">
          <cell r="A941">
            <v>38258</v>
          </cell>
          <cell r="B941">
            <v>18.7</v>
          </cell>
        </row>
        <row r="942">
          <cell r="A942">
            <v>38259</v>
          </cell>
          <cell r="B942">
            <v>18.84</v>
          </cell>
        </row>
        <row r="943">
          <cell r="A943">
            <v>38260</v>
          </cell>
          <cell r="B943">
            <v>18.79</v>
          </cell>
        </row>
        <row r="944">
          <cell r="A944">
            <v>38261</v>
          </cell>
          <cell r="B944">
            <v>19.059999999999999</v>
          </cell>
        </row>
        <row r="945">
          <cell r="A945">
            <v>38264</v>
          </cell>
          <cell r="B945">
            <v>19.48</v>
          </cell>
        </row>
        <row r="946">
          <cell r="A946">
            <v>38265</v>
          </cell>
          <cell r="B946">
            <v>19.7</v>
          </cell>
        </row>
        <row r="947">
          <cell r="A947">
            <v>38266</v>
          </cell>
          <cell r="B947">
            <v>19.89</v>
          </cell>
        </row>
        <row r="948">
          <cell r="A948">
            <v>38267</v>
          </cell>
          <cell r="B948">
            <v>19.78</v>
          </cell>
        </row>
        <row r="949">
          <cell r="A949">
            <v>38268</v>
          </cell>
          <cell r="B949">
            <v>19.66</v>
          </cell>
        </row>
        <row r="950">
          <cell r="A950">
            <v>38271</v>
          </cell>
          <cell r="B950">
            <v>19.68</v>
          </cell>
        </row>
        <row r="951">
          <cell r="A951">
            <v>38272</v>
          </cell>
          <cell r="B951">
            <v>19.7</v>
          </cell>
        </row>
        <row r="952">
          <cell r="A952">
            <v>38273</v>
          </cell>
          <cell r="B952">
            <v>19.510000000000002</v>
          </cell>
        </row>
        <row r="953">
          <cell r="A953">
            <v>38274</v>
          </cell>
          <cell r="B953">
            <v>19.3</v>
          </cell>
        </row>
        <row r="954">
          <cell r="A954">
            <v>38275</v>
          </cell>
          <cell r="B954">
            <v>19.55</v>
          </cell>
        </row>
        <row r="955">
          <cell r="A955">
            <v>38278</v>
          </cell>
          <cell r="B955">
            <v>19.71</v>
          </cell>
        </row>
        <row r="956">
          <cell r="A956">
            <v>38279</v>
          </cell>
          <cell r="B956">
            <v>19.559999999999999</v>
          </cell>
        </row>
        <row r="957">
          <cell r="A957">
            <v>38280</v>
          </cell>
          <cell r="B957">
            <v>19.38</v>
          </cell>
        </row>
        <row r="958">
          <cell r="A958">
            <v>38281</v>
          </cell>
          <cell r="B958">
            <v>18.809999999999999</v>
          </cell>
        </row>
        <row r="959">
          <cell r="A959">
            <v>38282</v>
          </cell>
          <cell r="B959">
            <v>18.489999999999998</v>
          </cell>
        </row>
        <row r="960">
          <cell r="A960">
            <v>38285</v>
          </cell>
          <cell r="B960">
            <v>18.309999999999999</v>
          </cell>
        </row>
        <row r="961">
          <cell r="A961">
            <v>38286</v>
          </cell>
          <cell r="B961">
            <v>18.13</v>
          </cell>
        </row>
        <row r="962">
          <cell r="A962">
            <v>38287</v>
          </cell>
          <cell r="B962">
            <v>18.29</v>
          </cell>
        </row>
        <row r="963">
          <cell r="A963">
            <v>38288</v>
          </cell>
          <cell r="B963">
            <v>18.57</v>
          </cell>
        </row>
        <row r="964">
          <cell r="A964">
            <v>38289</v>
          </cell>
          <cell r="B964">
            <v>18.5</v>
          </cell>
        </row>
        <row r="965">
          <cell r="A965">
            <v>38292</v>
          </cell>
          <cell r="B965">
            <v>18.809999999999999</v>
          </cell>
        </row>
        <row r="966">
          <cell r="A966">
            <v>38293</v>
          </cell>
          <cell r="B966">
            <v>18.7</v>
          </cell>
        </row>
        <row r="967">
          <cell r="A967">
            <v>38294</v>
          </cell>
          <cell r="B967">
            <v>18.829999999999998</v>
          </cell>
        </row>
        <row r="968">
          <cell r="A968">
            <v>38295</v>
          </cell>
          <cell r="B968">
            <v>19.14</v>
          </cell>
        </row>
        <row r="969">
          <cell r="A969">
            <v>38296</v>
          </cell>
          <cell r="B969">
            <v>19.23</v>
          </cell>
        </row>
        <row r="970">
          <cell r="A970">
            <v>38299</v>
          </cell>
          <cell r="B970">
            <v>19.260000000000002</v>
          </cell>
        </row>
        <row r="971">
          <cell r="A971">
            <v>38300</v>
          </cell>
          <cell r="B971">
            <v>19.16</v>
          </cell>
        </row>
        <row r="972">
          <cell r="A972">
            <v>38301</v>
          </cell>
          <cell r="B972">
            <v>19.03</v>
          </cell>
        </row>
        <row r="973">
          <cell r="A973">
            <v>38302</v>
          </cell>
          <cell r="B973">
            <v>19.190000000000001</v>
          </cell>
        </row>
        <row r="974">
          <cell r="A974">
            <v>38303</v>
          </cell>
          <cell r="B974">
            <v>19.54</v>
          </cell>
        </row>
        <row r="975">
          <cell r="A975">
            <v>38306</v>
          </cell>
          <cell r="B975">
            <v>19.329999999999998</v>
          </cell>
        </row>
        <row r="976">
          <cell r="A976">
            <v>38307</v>
          </cell>
          <cell r="B976">
            <v>19.14</v>
          </cell>
        </row>
        <row r="977">
          <cell r="A977">
            <v>38308</v>
          </cell>
          <cell r="B977">
            <v>19.18</v>
          </cell>
        </row>
        <row r="978">
          <cell r="A978">
            <v>38309</v>
          </cell>
          <cell r="B978">
            <v>19.13</v>
          </cell>
        </row>
        <row r="979">
          <cell r="A979">
            <v>38310</v>
          </cell>
          <cell r="B979">
            <v>18.97</v>
          </cell>
        </row>
        <row r="980">
          <cell r="A980">
            <v>38313</v>
          </cell>
          <cell r="B980">
            <v>18.7</v>
          </cell>
        </row>
        <row r="981">
          <cell r="A981">
            <v>38314</v>
          </cell>
          <cell r="B981">
            <v>18.649999999999999</v>
          </cell>
        </row>
        <row r="982">
          <cell r="A982">
            <v>38315</v>
          </cell>
          <cell r="B982">
            <v>18.579999999999998</v>
          </cell>
        </row>
        <row r="983">
          <cell r="A983">
            <v>38317</v>
          </cell>
          <cell r="B983">
            <v>18.670000000000002</v>
          </cell>
        </row>
        <row r="984">
          <cell r="A984">
            <v>38320</v>
          </cell>
          <cell r="B984">
            <v>18.57</v>
          </cell>
        </row>
        <row r="985">
          <cell r="A985">
            <v>38321</v>
          </cell>
          <cell r="B985">
            <v>18.440000000000001</v>
          </cell>
        </row>
        <row r="986">
          <cell r="A986">
            <v>38322</v>
          </cell>
          <cell r="B986">
            <v>18.89</v>
          </cell>
        </row>
        <row r="987">
          <cell r="A987">
            <v>38323</v>
          </cell>
          <cell r="B987">
            <v>19.12</v>
          </cell>
        </row>
        <row r="988">
          <cell r="A988">
            <v>38324</v>
          </cell>
          <cell r="B988">
            <v>18.91</v>
          </cell>
        </row>
        <row r="989">
          <cell r="A989">
            <v>38327</v>
          </cell>
          <cell r="B989">
            <v>18.690000000000001</v>
          </cell>
        </row>
        <row r="990">
          <cell r="A990">
            <v>38328</v>
          </cell>
          <cell r="B990">
            <v>18.61</v>
          </cell>
        </row>
        <row r="991">
          <cell r="A991">
            <v>38329</v>
          </cell>
          <cell r="B991">
            <v>18.5</v>
          </cell>
        </row>
        <row r="992">
          <cell r="A992">
            <v>38330</v>
          </cell>
          <cell r="B992">
            <v>18.329999999999998</v>
          </cell>
        </row>
        <row r="993">
          <cell r="A993">
            <v>38331</v>
          </cell>
          <cell r="B993">
            <v>18.54</v>
          </cell>
        </row>
        <row r="994">
          <cell r="A994">
            <v>38334</v>
          </cell>
          <cell r="B994">
            <v>18.87</v>
          </cell>
        </row>
        <row r="995">
          <cell r="A995">
            <v>38335</v>
          </cell>
          <cell r="B995">
            <v>19.010000000000002</v>
          </cell>
        </row>
        <row r="996">
          <cell r="A996">
            <v>38336</v>
          </cell>
          <cell r="B996">
            <v>18.809999999999999</v>
          </cell>
        </row>
        <row r="997">
          <cell r="A997">
            <v>38337</v>
          </cell>
          <cell r="B997">
            <v>18.829999999999998</v>
          </cell>
        </row>
        <row r="998">
          <cell r="A998">
            <v>38338</v>
          </cell>
          <cell r="B998">
            <v>18.829999999999998</v>
          </cell>
        </row>
        <row r="999">
          <cell r="A999">
            <v>38341</v>
          </cell>
          <cell r="B999">
            <v>18.91</v>
          </cell>
        </row>
        <row r="1000">
          <cell r="A1000">
            <v>38342</v>
          </cell>
          <cell r="B1000">
            <v>18.97</v>
          </cell>
        </row>
        <row r="1001">
          <cell r="A1001">
            <v>38343</v>
          </cell>
          <cell r="B1001">
            <v>19.010000000000002</v>
          </cell>
        </row>
        <row r="1002">
          <cell r="A1002">
            <v>38344</v>
          </cell>
          <cell r="B1002">
            <v>19.07</v>
          </cell>
        </row>
        <row r="1003">
          <cell r="A1003">
            <v>38348</v>
          </cell>
          <cell r="B1003">
            <v>19.010000000000002</v>
          </cell>
        </row>
        <row r="1004">
          <cell r="A1004">
            <v>38349</v>
          </cell>
          <cell r="B1004">
            <v>19.079999999999998</v>
          </cell>
        </row>
        <row r="1005">
          <cell r="A1005">
            <v>38350</v>
          </cell>
          <cell r="B1005">
            <v>18.96</v>
          </cell>
        </row>
        <row r="1006">
          <cell r="A1006">
            <v>38351</v>
          </cell>
          <cell r="B1006">
            <v>18.87</v>
          </cell>
        </row>
        <row r="1007">
          <cell r="A1007">
            <v>38352</v>
          </cell>
          <cell r="B1007">
            <v>18.88</v>
          </cell>
        </row>
        <row r="1008">
          <cell r="A1008">
            <v>38355</v>
          </cell>
          <cell r="B1008">
            <v>18.75</v>
          </cell>
        </row>
        <row r="1009">
          <cell r="A1009">
            <v>38356</v>
          </cell>
          <cell r="B1009">
            <v>18.55</v>
          </cell>
        </row>
        <row r="1010">
          <cell r="A1010">
            <v>38357</v>
          </cell>
          <cell r="B1010">
            <v>18.64</v>
          </cell>
        </row>
        <row r="1011">
          <cell r="A1011">
            <v>38358</v>
          </cell>
          <cell r="B1011">
            <v>18.66</v>
          </cell>
        </row>
        <row r="1012">
          <cell r="A1012">
            <v>38359</v>
          </cell>
          <cell r="B1012">
            <v>18.61</v>
          </cell>
        </row>
        <row r="1013">
          <cell r="A1013">
            <v>38362</v>
          </cell>
          <cell r="B1013">
            <v>18.48</v>
          </cell>
        </row>
        <row r="1014">
          <cell r="A1014">
            <v>38363</v>
          </cell>
          <cell r="B1014">
            <v>18.29</v>
          </cell>
        </row>
        <row r="1015">
          <cell r="A1015">
            <v>38364</v>
          </cell>
          <cell r="B1015">
            <v>18.41</v>
          </cell>
        </row>
        <row r="1016">
          <cell r="A1016">
            <v>38365</v>
          </cell>
          <cell r="B1016">
            <v>18.13</v>
          </cell>
        </row>
        <row r="1017">
          <cell r="A1017">
            <v>38366</v>
          </cell>
          <cell r="B1017">
            <v>18.11</v>
          </cell>
        </row>
        <row r="1018">
          <cell r="A1018">
            <v>38370</v>
          </cell>
          <cell r="B1018">
            <v>18.46</v>
          </cell>
        </row>
        <row r="1019">
          <cell r="A1019">
            <v>38371</v>
          </cell>
          <cell r="B1019">
            <v>18.39</v>
          </cell>
        </row>
        <row r="1020">
          <cell r="A1020">
            <v>38372</v>
          </cell>
          <cell r="B1020">
            <v>18.16</v>
          </cell>
        </row>
        <row r="1021">
          <cell r="A1021">
            <v>38373</v>
          </cell>
          <cell r="B1021">
            <v>18.239999999999998</v>
          </cell>
        </row>
        <row r="1022">
          <cell r="A1022">
            <v>38376</v>
          </cell>
          <cell r="B1022">
            <v>18.21</v>
          </cell>
        </row>
        <row r="1023">
          <cell r="A1023">
            <v>38377</v>
          </cell>
          <cell r="B1023">
            <v>18.14</v>
          </cell>
        </row>
        <row r="1024">
          <cell r="A1024">
            <v>38378</v>
          </cell>
          <cell r="B1024">
            <v>18.239999999999998</v>
          </cell>
        </row>
        <row r="1025">
          <cell r="A1025">
            <v>38379</v>
          </cell>
          <cell r="B1025">
            <v>17.559999999999999</v>
          </cell>
        </row>
        <row r="1026">
          <cell r="A1026">
            <v>38380</v>
          </cell>
          <cell r="B1026">
            <v>17.53</v>
          </cell>
        </row>
        <row r="1027">
          <cell r="A1027">
            <v>38383</v>
          </cell>
          <cell r="B1027">
            <v>17.63</v>
          </cell>
        </row>
        <row r="1028">
          <cell r="A1028">
            <v>38384</v>
          </cell>
          <cell r="B1028">
            <v>17.75</v>
          </cell>
        </row>
        <row r="1029">
          <cell r="A1029">
            <v>38385</v>
          </cell>
          <cell r="B1029">
            <v>18.100000000000001</v>
          </cell>
        </row>
        <row r="1030">
          <cell r="A1030">
            <v>38386</v>
          </cell>
          <cell r="B1030">
            <v>18.27</v>
          </cell>
        </row>
        <row r="1031">
          <cell r="A1031">
            <v>38387</v>
          </cell>
          <cell r="B1031">
            <v>18.25</v>
          </cell>
        </row>
        <row r="1032">
          <cell r="A1032">
            <v>38390</v>
          </cell>
          <cell r="B1032">
            <v>18.16</v>
          </cell>
        </row>
        <row r="1033">
          <cell r="A1033">
            <v>38391</v>
          </cell>
          <cell r="B1033">
            <v>18.260000000000002</v>
          </cell>
        </row>
        <row r="1034">
          <cell r="A1034">
            <v>38392</v>
          </cell>
          <cell r="B1034">
            <v>18.09</v>
          </cell>
        </row>
        <row r="1035">
          <cell r="A1035">
            <v>38393</v>
          </cell>
          <cell r="B1035">
            <v>17.88</v>
          </cell>
        </row>
        <row r="1036">
          <cell r="A1036">
            <v>38394</v>
          </cell>
          <cell r="B1036">
            <v>18</v>
          </cell>
        </row>
        <row r="1037">
          <cell r="A1037">
            <v>38397</v>
          </cell>
          <cell r="B1037">
            <v>18.079999999999998</v>
          </cell>
        </row>
        <row r="1038">
          <cell r="A1038">
            <v>38398</v>
          </cell>
          <cell r="B1038">
            <v>18.190000000000001</v>
          </cell>
        </row>
        <row r="1039">
          <cell r="A1039">
            <v>38399</v>
          </cell>
          <cell r="B1039">
            <v>18.190000000000001</v>
          </cell>
        </row>
        <row r="1040">
          <cell r="A1040">
            <v>38400</v>
          </cell>
          <cell r="B1040">
            <v>17.989999999999998</v>
          </cell>
        </row>
        <row r="1041">
          <cell r="A1041">
            <v>38401</v>
          </cell>
          <cell r="B1041">
            <v>17.940000000000001</v>
          </cell>
        </row>
        <row r="1042">
          <cell r="A1042">
            <v>38405</v>
          </cell>
          <cell r="B1042">
            <v>17.829999999999998</v>
          </cell>
        </row>
        <row r="1043">
          <cell r="A1043">
            <v>38406</v>
          </cell>
          <cell r="B1043">
            <v>17.91</v>
          </cell>
        </row>
        <row r="1044">
          <cell r="A1044">
            <v>38407</v>
          </cell>
          <cell r="B1044">
            <v>17.93</v>
          </cell>
        </row>
        <row r="1045">
          <cell r="A1045">
            <v>38408</v>
          </cell>
          <cell r="B1045">
            <v>17.96</v>
          </cell>
        </row>
        <row r="1046">
          <cell r="A1046">
            <v>38411</v>
          </cell>
          <cell r="B1046">
            <v>17.850000000000001</v>
          </cell>
        </row>
        <row r="1047">
          <cell r="A1047">
            <v>38412</v>
          </cell>
          <cell r="B1047">
            <v>18.05</v>
          </cell>
        </row>
        <row r="1048">
          <cell r="A1048">
            <v>38413</v>
          </cell>
          <cell r="B1048">
            <v>18.05</v>
          </cell>
        </row>
        <row r="1049">
          <cell r="A1049">
            <v>38414</v>
          </cell>
          <cell r="B1049">
            <v>18.079999999999998</v>
          </cell>
        </row>
        <row r="1050">
          <cell r="A1050">
            <v>38415</v>
          </cell>
          <cell r="B1050">
            <v>18.170000000000002</v>
          </cell>
        </row>
        <row r="1051">
          <cell r="A1051">
            <v>38418</v>
          </cell>
          <cell r="B1051">
            <v>18.12</v>
          </cell>
        </row>
        <row r="1052">
          <cell r="A1052">
            <v>38419</v>
          </cell>
          <cell r="B1052">
            <v>17.93</v>
          </cell>
        </row>
        <row r="1053">
          <cell r="A1053">
            <v>38420</v>
          </cell>
          <cell r="B1053">
            <v>17.88</v>
          </cell>
        </row>
        <row r="1054">
          <cell r="A1054">
            <v>38421</v>
          </cell>
          <cell r="B1054">
            <v>17.899999999999999</v>
          </cell>
        </row>
        <row r="1055">
          <cell r="A1055">
            <v>38422</v>
          </cell>
          <cell r="B1055">
            <v>17.809999999999999</v>
          </cell>
        </row>
        <row r="1056">
          <cell r="A1056">
            <v>38425</v>
          </cell>
          <cell r="B1056">
            <v>17.87</v>
          </cell>
        </row>
        <row r="1057">
          <cell r="A1057">
            <v>38426</v>
          </cell>
          <cell r="B1057">
            <v>17.559999999999999</v>
          </cell>
        </row>
        <row r="1058">
          <cell r="A1058">
            <v>38427</v>
          </cell>
          <cell r="B1058">
            <v>17.38</v>
          </cell>
        </row>
        <row r="1059">
          <cell r="A1059">
            <v>38428</v>
          </cell>
          <cell r="B1059">
            <v>17.36</v>
          </cell>
        </row>
        <row r="1060">
          <cell r="A1060">
            <v>38429</v>
          </cell>
          <cell r="B1060">
            <v>17.329999999999998</v>
          </cell>
        </row>
        <row r="1061">
          <cell r="A1061">
            <v>38432</v>
          </cell>
          <cell r="B1061">
            <v>17.22</v>
          </cell>
        </row>
        <row r="1062">
          <cell r="A1062">
            <v>38433</v>
          </cell>
          <cell r="B1062">
            <v>17.100000000000001</v>
          </cell>
        </row>
        <row r="1063">
          <cell r="A1063">
            <v>38434</v>
          </cell>
          <cell r="B1063">
            <v>17.36</v>
          </cell>
        </row>
        <row r="1064">
          <cell r="A1064">
            <v>38435</v>
          </cell>
          <cell r="B1064">
            <v>17.29</v>
          </cell>
        </row>
        <row r="1065">
          <cell r="A1065">
            <v>38439</v>
          </cell>
          <cell r="B1065">
            <v>17.43</v>
          </cell>
        </row>
        <row r="1066">
          <cell r="A1066">
            <v>38440</v>
          </cell>
          <cell r="B1066">
            <v>17.309999999999999</v>
          </cell>
        </row>
        <row r="1067">
          <cell r="A1067">
            <v>38441</v>
          </cell>
          <cell r="B1067">
            <v>17.59</v>
          </cell>
        </row>
        <row r="1068">
          <cell r="A1068">
            <v>38442</v>
          </cell>
          <cell r="B1068">
            <v>17.579999999999998</v>
          </cell>
        </row>
        <row r="1069">
          <cell r="A1069">
            <v>38443</v>
          </cell>
          <cell r="B1069">
            <v>17.559999999999999</v>
          </cell>
        </row>
        <row r="1070">
          <cell r="A1070">
            <v>38446</v>
          </cell>
          <cell r="B1070">
            <v>17.739999999999998</v>
          </cell>
        </row>
        <row r="1071">
          <cell r="A1071">
            <v>38447</v>
          </cell>
          <cell r="B1071">
            <v>17.96</v>
          </cell>
        </row>
        <row r="1072">
          <cell r="A1072">
            <v>38448</v>
          </cell>
          <cell r="B1072">
            <v>17.98</v>
          </cell>
        </row>
        <row r="1073">
          <cell r="A1073">
            <v>38449</v>
          </cell>
          <cell r="B1073">
            <v>17.93</v>
          </cell>
        </row>
        <row r="1074">
          <cell r="A1074">
            <v>38450</v>
          </cell>
          <cell r="B1074">
            <v>17.86</v>
          </cell>
        </row>
        <row r="1075">
          <cell r="A1075">
            <v>38453</v>
          </cell>
          <cell r="B1075">
            <v>17.920000000000002</v>
          </cell>
        </row>
        <row r="1076">
          <cell r="A1076">
            <v>38454</v>
          </cell>
          <cell r="B1076">
            <v>17.97</v>
          </cell>
        </row>
        <row r="1077">
          <cell r="A1077">
            <v>38455</v>
          </cell>
          <cell r="B1077">
            <v>17.920000000000002</v>
          </cell>
        </row>
        <row r="1078">
          <cell r="A1078">
            <v>38456</v>
          </cell>
          <cell r="B1078">
            <v>17.79</v>
          </cell>
        </row>
        <row r="1079">
          <cell r="A1079">
            <v>38457</v>
          </cell>
          <cell r="B1079">
            <v>17.3</v>
          </cell>
        </row>
        <row r="1080">
          <cell r="A1080">
            <v>38460</v>
          </cell>
          <cell r="B1080">
            <v>17.45</v>
          </cell>
        </row>
        <row r="1081">
          <cell r="A1081">
            <v>38461</v>
          </cell>
          <cell r="B1081">
            <v>17.45</v>
          </cell>
        </row>
        <row r="1082">
          <cell r="A1082">
            <v>38462</v>
          </cell>
          <cell r="B1082">
            <v>17.27</v>
          </cell>
        </row>
        <row r="1083">
          <cell r="A1083">
            <v>38463</v>
          </cell>
          <cell r="B1083">
            <v>17.43</v>
          </cell>
        </row>
        <row r="1084">
          <cell r="A1084">
            <v>38464</v>
          </cell>
          <cell r="B1084">
            <v>17.45</v>
          </cell>
        </row>
        <row r="1085">
          <cell r="A1085">
            <v>38467</v>
          </cell>
          <cell r="B1085">
            <v>17.54</v>
          </cell>
        </row>
        <row r="1086">
          <cell r="A1086">
            <v>38468</v>
          </cell>
          <cell r="B1086">
            <v>17.420000000000002</v>
          </cell>
        </row>
        <row r="1087">
          <cell r="A1087">
            <v>38469</v>
          </cell>
          <cell r="B1087">
            <v>17.63</v>
          </cell>
        </row>
        <row r="1088">
          <cell r="A1088">
            <v>38470</v>
          </cell>
          <cell r="B1088">
            <v>17.690000000000001</v>
          </cell>
        </row>
        <row r="1089">
          <cell r="A1089">
            <v>38471</v>
          </cell>
          <cell r="B1089">
            <v>17.899999999999999</v>
          </cell>
        </row>
        <row r="1090">
          <cell r="A1090">
            <v>38474</v>
          </cell>
          <cell r="B1090">
            <v>17.88</v>
          </cell>
        </row>
        <row r="1091">
          <cell r="A1091">
            <v>38475</v>
          </cell>
          <cell r="B1091">
            <v>17.899999999999999</v>
          </cell>
        </row>
        <row r="1092">
          <cell r="A1092">
            <v>38476</v>
          </cell>
          <cell r="B1092">
            <v>17.899999999999999</v>
          </cell>
        </row>
        <row r="1093">
          <cell r="A1093">
            <v>38477</v>
          </cell>
          <cell r="B1093">
            <v>17.809999999999999</v>
          </cell>
        </row>
        <row r="1094">
          <cell r="A1094">
            <v>38478</v>
          </cell>
          <cell r="B1094">
            <v>17.760000000000002</v>
          </cell>
        </row>
        <row r="1095">
          <cell r="A1095">
            <v>38481</v>
          </cell>
          <cell r="B1095">
            <v>17.73</v>
          </cell>
        </row>
        <row r="1096">
          <cell r="A1096">
            <v>38482</v>
          </cell>
          <cell r="B1096">
            <v>17.64</v>
          </cell>
        </row>
        <row r="1097">
          <cell r="A1097">
            <v>38483</v>
          </cell>
          <cell r="B1097">
            <v>17.52</v>
          </cell>
        </row>
        <row r="1098">
          <cell r="A1098">
            <v>38484</v>
          </cell>
          <cell r="B1098">
            <v>17.48</v>
          </cell>
        </row>
        <row r="1099">
          <cell r="A1099">
            <v>38485</v>
          </cell>
          <cell r="B1099">
            <v>17.36</v>
          </cell>
        </row>
        <row r="1100">
          <cell r="A1100">
            <v>38488</v>
          </cell>
          <cell r="B1100">
            <v>17.559999999999999</v>
          </cell>
        </row>
        <row r="1101">
          <cell r="A1101">
            <v>38489</v>
          </cell>
          <cell r="B1101">
            <v>17.670000000000002</v>
          </cell>
        </row>
        <row r="1102">
          <cell r="A1102">
            <v>38490</v>
          </cell>
          <cell r="B1102">
            <v>17.809999999999999</v>
          </cell>
        </row>
        <row r="1103">
          <cell r="A1103">
            <v>38491</v>
          </cell>
          <cell r="B1103">
            <v>17.850000000000001</v>
          </cell>
        </row>
        <row r="1104">
          <cell r="A1104">
            <v>38492</v>
          </cell>
          <cell r="B1104">
            <v>17.77</v>
          </cell>
        </row>
        <row r="1105">
          <cell r="A1105">
            <v>38495</v>
          </cell>
          <cell r="B1105">
            <v>17.82</v>
          </cell>
        </row>
        <row r="1106">
          <cell r="A1106">
            <v>38496</v>
          </cell>
          <cell r="B1106">
            <v>17.760000000000002</v>
          </cell>
        </row>
        <row r="1107">
          <cell r="A1107">
            <v>38497</v>
          </cell>
          <cell r="B1107">
            <v>17.71</v>
          </cell>
        </row>
        <row r="1108">
          <cell r="A1108">
            <v>38498</v>
          </cell>
          <cell r="B1108">
            <v>17.79</v>
          </cell>
        </row>
        <row r="1109">
          <cell r="A1109">
            <v>38499</v>
          </cell>
          <cell r="B1109">
            <v>17.8</v>
          </cell>
        </row>
        <row r="1110">
          <cell r="A1110">
            <v>38503</v>
          </cell>
          <cell r="B1110">
            <v>17.579999999999998</v>
          </cell>
        </row>
        <row r="1111">
          <cell r="A1111">
            <v>38504</v>
          </cell>
          <cell r="B1111">
            <v>17.510000000000002</v>
          </cell>
        </row>
        <row r="1112">
          <cell r="A1112">
            <v>38505</v>
          </cell>
          <cell r="B1112">
            <v>17.61</v>
          </cell>
        </row>
        <row r="1113">
          <cell r="A1113">
            <v>38506</v>
          </cell>
          <cell r="B1113">
            <v>17.55</v>
          </cell>
        </row>
        <row r="1114">
          <cell r="A1114">
            <v>38509</v>
          </cell>
          <cell r="B1114">
            <v>17.52</v>
          </cell>
        </row>
        <row r="1115">
          <cell r="A1115">
            <v>38510</v>
          </cell>
          <cell r="B1115">
            <v>17.63</v>
          </cell>
        </row>
        <row r="1116">
          <cell r="A1116">
            <v>38511</v>
          </cell>
          <cell r="B1116">
            <v>17.7</v>
          </cell>
        </row>
        <row r="1117">
          <cell r="A1117">
            <v>38512</v>
          </cell>
          <cell r="B1117">
            <v>17.61</v>
          </cell>
        </row>
        <row r="1118">
          <cell r="A1118">
            <v>38513</v>
          </cell>
          <cell r="B1118">
            <v>17.77</v>
          </cell>
        </row>
        <row r="1119">
          <cell r="A1119">
            <v>38516</v>
          </cell>
          <cell r="B1119">
            <v>17.98</v>
          </cell>
        </row>
        <row r="1120">
          <cell r="A1120">
            <v>38517</v>
          </cell>
          <cell r="B1120">
            <v>17.97</v>
          </cell>
        </row>
        <row r="1121">
          <cell r="A1121">
            <v>38518</v>
          </cell>
          <cell r="B1121">
            <v>18.059999999999999</v>
          </cell>
        </row>
        <row r="1122">
          <cell r="A1122">
            <v>38519</v>
          </cell>
          <cell r="B1122">
            <v>18.010000000000002</v>
          </cell>
        </row>
        <row r="1123">
          <cell r="A1123">
            <v>38520</v>
          </cell>
          <cell r="B1123">
            <v>18.059999999999999</v>
          </cell>
        </row>
        <row r="1124">
          <cell r="A1124">
            <v>38523</v>
          </cell>
          <cell r="B1124">
            <v>18.100000000000001</v>
          </cell>
        </row>
        <row r="1125">
          <cell r="A1125">
            <v>38524</v>
          </cell>
          <cell r="B1125">
            <v>17.95</v>
          </cell>
        </row>
        <row r="1126">
          <cell r="A1126">
            <v>38525</v>
          </cell>
          <cell r="B1126">
            <v>17.88</v>
          </cell>
        </row>
        <row r="1127">
          <cell r="A1127">
            <v>38526</v>
          </cell>
          <cell r="B1127">
            <v>17.79</v>
          </cell>
        </row>
        <row r="1128">
          <cell r="A1128">
            <v>38527</v>
          </cell>
          <cell r="B1128">
            <v>17.670000000000002</v>
          </cell>
        </row>
        <row r="1129">
          <cell r="A1129">
            <v>38530</v>
          </cell>
          <cell r="B1129">
            <v>17.73</v>
          </cell>
        </row>
        <row r="1130">
          <cell r="A1130">
            <v>38531</v>
          </cell>
          <cell r="B1130">
            <v>17.82</v>
          </cell>
        </row>
        <row r="1131">
          <cell r="A1131">
            <v>38532</v>
          </cell>
          <cell r="B1131">
            <v>18</v>
          </cell>
        </row>
        <row r="1132">
          <cell r="A1132">
            <v>38533</v>
          </cell>
          <cell r="B1132">
            <v>17.86</v>
          </cell>
        </row>
        <row r="1133">
          <cell r="A1133">
            <v>38534</v>
          </cell>
          <cell r="B1133">
            <v>18</v>
          </cell>
        </row>
        <row r="1134">
          <cell r="A1134">
            <v>38538</v>
          </cell>
          <cell r="B1134">
            <v>18.12</v>
          </cell>
        </row>
        <row r="1135">
          <cell r="A1135">
            <v>38539</v>
          </cell>
          <cell r="B1135">
            <v>18</v>
          </cell>
        </row>
        <row r="1136">
          <cell r="A1136">
            <v>38540</v>
          </cell>
          <cell r="B1136">
            <v>17.809999999999999</v>
          </cell>
        </row>
        <row r="1137">
          <cell r="A1137">
            <v>38541</v>
          </cell>
          <cell r="B1137">
            <v>17.97</v>
          </cell>
        </row>
        <row r="1138">
          <cell r="A1138">
            <v>38544</v>
          </cell>
          <cell r="B1138">
            <v>18.13</v>
          </cell>
        </row>
        <row r="1139">
          <cell r="A1139">
            <v>38545</v>
          </cell>
          <cell r="B1139">
            <v>18.2</v>
          </cell>
        </row>
        <row r="1140">
          <cell r="A1140">
            <v>38546</v>
          </cell>
          <cell r="B1140">
            <v>18.21</v>
          </cell>
        </row>
        <row r="1141">
          <cell r="A1141">
            <v>38547</v>
          </cell>
          <cell r="B1141">
            <v>18.37</v>
          </cell>
        </row>
        <row r="1142">
          <cell r="A1142">
            <v>38548</v>
          </cell>
          <cell r="B1142">
            <v>18.39</v>
          </cell>
        </row>
        <row r="1143">
          <cell r="A1143">
            <v>38551</v>
          </cell>
          <cell r="B1143">
            <v>18.170000000000002</v>
          </cell>
        </row>
        <row r="1144">
          <cell r="A1144">
            <v>38552</v>
          </cell>
          <cell r="B1144">
            <v>18.13</v>
          </cell>
        </row>
        <row r="1145">
          <cell r="A1145">
            <v>38553</v>
          </cell>
          <cell r="B1145">
            <v>18.14</v>
          </cell>
        </row>
        <row r="1146">
          <cell r="A1146">
            <v>38554</v>
          </cell>
          <cell r="B1146">
            <v>18.07</v>
          </cell>
        </row>
        <row r="1147">
          <cell r="A1147">
            <v>38555</v>
          </cell>
          <cell r="B1147">
            <v>18.079999999999998</v>
          </cell>
        </row>
        <row r="1148">
          <cell r="A1148">
            <v>38558</v>
          </cell>
          <cell r="B1148">
            <v>18.16</v>
          </cell>
        </row>
        <row r="1149">
          <cell r="A1149">
            <v>38559</v>
          </cell>
          <cell r="B1149">
            <v>18.32</v>
          </cell>
        </row>
        <row r="1150">
          <cell r="A1150">
            <v>38560</v>
          </cell>
          <cell r="B1150">
            <v>18.53</v>
          </cell>
        </row>
        <row r="1151">
          <cell r="A1151">
            <v>38561</v>
          </cell>
          <cell r="B1151">
            <v>18.850000000000001</v>
          </cell>
        </row>
        <row r="1152">
          <cell r="A1152">
            <v>38562</v>
          </cell>
          <cell r="B1152">
            <v>18.64</v>
          </cell>
        </row>
        <row r="1153">
          <cell r="A1153">
            <v>38565</v>
          </cell>
          <cell r="B1153">
            <v>18.649999999999999</v>
          </cell>
        </row>
        <row r="1154">
          <cell r="A1154">
            <v>38566</v>
          </cell>
          <cell r="B1154">
            <v>18.8</v>
          </cell>
        </row>
        <row r="1155">
          <cell r="A1155">
            <v>38567</v>
          </cell>
          <cell r="B1155">
            <v>19.03</v>
          </cell>
        </row>
        <row r="1156">
          <cell r="A1156">
            <v>38568</v>
          </cell>
          <cell r="B1156">
            <v>18.86</v>
          </cell>
        </row>
        <row r="1157">
          <cell r="A1157">
            <v>38569</v>
          </cell>
          <cell r="B1157">
            <v>18.760000000000002</v>
          </cell>
        </row>
        <row r="1158">
          <cell r="A1158">
            <v>38572</v>
          </cell>
          <cell r="B1158">
            <v>18.649999999999999</v>
          </cell>
        </row>
        <row r="1159">
          <cell r="A1159">
            <v>38573</v>
          </cell>
          <cell r="B1159">
            <v>18.71</v>
          </cell>
        </row>
        <row r="1160">
          <cell r="A1160">
            <v>38574</v>
          </cell>
          <cell r="B1160">
            <v>18.79</v>
          </cell>
        </row>
        <row r="1161">
          <cell r="A1161">
            <v>38575</v>
          </cell>
          <cell r="B1161">
            <v>18.86</v>
          </cell>
        </row>
        <row r="1162">
          <cell r="A1162">
            <v>38576</v>
          </cell>
          <cell r="B1162">
            <v>18.64</v>
          </cell>
        </row>
        <row r="1163">
          <cell r="A1163">
            <v>38579</v>
          </cell>
          <cell r="B1163">
            <v>18.64</v>
          </cell>
        </row>
        <row r="1164">
          <cell r="A1164">
            <v>38580</v>
          </cell>
          <cell r="B1164">
            <v>18.489999999999998</v>
          </cell>
        </row>
        <row r="1165">
          <cell r="A1165">
            <v>38581</v>
          </cell>
          <cell r="B1165">
            <v>18.45</v>
          </cell>
        </row>
        <row r="1166">
          <cell r="A1166">
            <v>38582</v>
          </cell>
          <cell r="B1166">
            <v>18.329999999999998</v>
          </cell>
        </row>
        <row r="1167">
          <cell r="A1167">
            <v>38583</v>
          </cell>
          <cell r="B1167">
            <v>18.399999999999999</v>
          </cell>
        </row>
        <row r="1168">
          <cell r="A1168">
            <v>38586</v>
          </cell>
          <cell r="B1168">
            <v>18.32</v>
          </cell>
        </row>
        <row r="1169">
          <cell r="A1169">
            <v>38587</v>
          </cell>
          <cell r="B1169">
            <v>18.45</v>
          </cell>
        </row>
        <row r="1170">
          <cell r="A1170">
            <v>38588</v>
          </cell>
          <cell r="B1170">
            <v>18.23</v>
          </cell>
        </row>
        <row r="1171">
          <cell r="A1171">
            <v>38589</v>
          </cell>
          <cell r="B1171">
            <v>18.2</v>
          </cell>
        </row>
        <row r="1172">
          <cell r="A1172">
            <v>38590</v>
          </cell>
          <cell r="B1172">
            <v>18.07</v>
          </cell>
        </row>
        <row r="1173">
          <cell r="A1173">
            <v>38593</v>
          </cell>
          <cell r="B1173">
            <v>18.16</v>
          </cell>
        </row>
        <row r="1174">
          <cell r="A1174">
            <v>38594</v>
          </cell>
          <cell r="B1174">
            <v>18.149999999999999</v>
          </cell>
        </row>
        <row r="1175">
          <cell r="A1175">
            <v>38595</v>
          </cell>
          <cell r="B1175">
            <v>18.36</v>
          </cell>
        </row>
        <row r="1176">
          <cell r="A1176">
            <v>38596</v>
          </cell>
          <cell r="B1176">
            <v>18.309999999999999</v>
          </cell>
        </row>
        <row r="1177">
          <cell r="A1177">
            <v>38597</v>
          </cell>
          <cell r="B1177">
            <v>18.2</v>
          </cell>
        </row>
        <row r="1178">
          <cell r="A1178">
            <v>38601</v>
          </cell>
          <cell r="B1178">
            <v>18.48</v>
          </cell>
        </row>
        <row r="1179">
          <cell r="A1179">
            <v>38602</v>
          </cell>
          <cell r="B1179">
            <v>18.36</v>
          </cell>
        </row>
        <row r="1180">
          <cell r="A1180">
            <v>38603</v>
          </cell>
          <cell r="B1180">
            <v>18.3</v>
          </cell>
        </row>
        <row r="1181">
          <cell r="A1181">
            <v>38604</v>
          </cell>
          <cell r="B1181">
            <v>18.329999999999998</v>
          </cell>
        </row>
        <row r="1182">
          <cell r="A1182">
            <v>38607</v>
          </cell>
          <cell r="B1182">
            <v>18.16</v>
          </cell>
        </row>
        <row r="1183">
          <cell r="A1183">
            <v>38608</v>
          </cell>
          <cell r="B1183">
            <v>18.13</v>
          </cell>
        </row>
        <row r="1184">
          <cell r="A1184">
            <v>38609</v>
          </cell>
          <cell r="B1184">
            <v>18.059999999999999</v>
          </cell>
        </row>
        <row r="1185">
          <cell r="A1185">
            <v>38610</v>
          </cell>
          <cell r="B1185">
            <v>18.23</v>
          </cell>
        </row>
        <row r="1186">
          <cell r="A1186">
            <v>38611</v>
          </cell>
          <cell r="B1186">
            <v>18.47</v>
          </cell>
        </row>
        <row r="1187">
          <cell r="A1187">
            <v>38614</v>
          </cell>
          <cell r="B1187">
            <v>18.34</v>
          </cell>
        </row>
        <row r="1188">
          <cell r="A1188">
            <v>38615</v>
          </cell>
          <cell r="B1188">
            <v>18.36</v>
          </cell>
        </row>
        <row r="1189">
          <cell r="A1189">
            <v>38616</v>
          </cell>
          <cell r="B1189">
            <v>18.25</v>
          </cell>
        </row>
        <row r="1190">
          <cell r="A1190">
            <v>38617</v>
          </cell>
          <cell r="B1190">
            <v>18.16</v>
          </cell>
        </row>
        <row r="1191">
          <cell r="A1191">
            <v>38618</v>
          </cell>
          <cell r="B1191">
            <v>18.12</v>
          </cell>
        </row>
        <row r="1192">
          <cell r="A1192">
            <v>38621</v>
          </cell>
          <cell r="B1192">
            <v>18.170000000000002</v>
          </cell>
        </row>
        <row r="1193">
          <cell r="A1193">
            <v>38622</v>
          </cell>
          <cell r="B1193">
            <v>18.02</v>
          </cell>
        </row>
        <row r="1194">
          <cell r="A1194">
            <v>38623</v>
          </cell>
          <cell r="B1194">
            <v>18.22</v>
          </cell>
        </row>
        <row r="1195">
          <cell r="A1195">
            <v>38624</v>
          </cell>
          <cell r="B1195">
            <v>18.079999999999998</v>
          </cell>
        </row>
        <row r="1196">
          <cell r="A1196">
            <v>38625</v>
          </cell>
          <cell r="B1196">
            <v>18.27</v>
          </cell>
        </row>
        <row r="1197">
          <cell r="A1197">
            <v>38628</v>
          </cell>
          <cell r="B1197">
            <v>18.260000000000002</v>
          </cell>
        </row>
        <row r="1198">
          <cell r="A1198">
            <v>38629</v>
          </cell>
          <cell r="B1198">
            <v>18.260000000000002</v>
          </cell>
        </row>
        <row r="1199">
          <cell r="A1199">
            <v>38630</v>
          </cell>
          <cell r="B1199">
            <v>18.02</v>
          </cell>
        </row>
        <row r="1200">
          <cell r="A1200">
            <v>38631</v>
          </cell>
          <cell r="B1200">
            <v>17.84</v>
          </cell>
        </row>
        <row r="1201">
          <cell r="A1201">
            <v>38632</v>
          </cell>
          <cell r="B1201">
            <v>17.579999999999998</v>
          </cell>
        </row>
        <row r="1202">
          <cell r="A1202">
            <v>38635</v>
          </cell>
          <cell r="B1202">
            <v>17.59</v>
          </cell>
        </row>
        <row r="1203">
          <cell r="A1203">
            <v>38636</v>
          </cell>
          <cell r="B1203">
            <v>17.43</v>
          </cell>
        </row>
        <row r="1204">
          <cell r="A1204">
            <v>38637</v>
          </cell>
          <cell r="B1204">
            <v>17.239999999999998</v>
          </cell>
        </row>
        <row r="1205">
          <cell r="A1205">
            <v>38638</v>
          </cell>
          <cell r="B1205">
            <v>17.190000000000001</v>
          </cell>
        </row>
        <row r="1206">
          <cell r="A1206">
            <v>38639</v>
          </cell>
          <cell r="B1206">
            <v>17.149999999999999</v>
          </cell>
        </row>
        <row r="1207">
          <cell r="A1207">
            <v>38642</v>
          </cell>
          <cell r="B1207">
            <v>17.149999999999999</v>
          </cell>
        </row>
        <row r="1208">
          <cell r="A1208">
            <v>38643</v>
          </cell>
          <cell r="B1208">
            <v>17.079999999999998</v>
          </cell>
        </row>
        <row r="1209">
          <cell r="A1209">
            <v>38644</v>
          </cell>
          <cell r="B1209">
            <v>17.32</v>
          </cell>
        </row>
        <row r="1210">
          <cell r="A1210">
            <v>38645</v>
          </cell>
          <cell r="B1210">
            <v>17.420000000000002</v>
          </cell>
        </row>
        <row r="1211">
          <cell r="A1211">
            <v>38646</v>
          </cell>
          <cell r="B1211">
            <v>17.77</v>
          </cell>
        </row>
        <row r="1212">
          <cell r="A1212">
            <v>38649</v>
          </cell>
          <cell r="B1212">
            <v>18.23</v>
          </cell>
        </row>
        <row r="1213">
          <cell r="A1213">
            <v>38650</v>
          </cell>
          <cell r="B1213">
            <v>18.3</v>
          </cell>
        </row>
        <row r="1214">
          <cell r="A1214">
            <v>38651</v>
          </cell>
          <cell r="B1214">
            <v>18.27</v>
          </cell>
        </row>
        <row r="1215">
          <cell r="A1215">
            <v>38652</v>
          </cell>
          <cell r="B1215">
            <v>18.309999999999999</v>
          </cell>
        </row>
        <row r="1216">
          <cell r="A1216">
            <v>38653</v>
          </cell>
          <cell r="B1216">
            <v>18.46</v>
          </cell>
        </row>
        <row r="1217">
          <cell r="A1217">
            <v>38656</v>
          </cell>
          <cell r="B1217">
            <v>18.43</v>
          </cell>
        </row>
        <row r="1218">
          <cell r="A1218">
            <v>38657</v>
          </cell>
          <cell r="B1218">
            <v>18.37</v>
          </cell>
        </row>
        <row r="1219">
          <cell r="A1219">
            <v>38658</v>
          </cell>
          <cell r="B1219">
            <v>18.47</v>
          </cell>
        </row>
        <row r="1220">
          <cell r="A1220">
            <v>38659</v>
          </cell>
          <cell r="B1220">
            <v>18.170000000000002</v>
          </cell>
        </row>
        <row r="1221">
          <cell r="A1221">
            <v>38660</v>
          </cell>
          <cell r="B1221">
            <v>18.28</v>
          </cell>
        </row>
        <row r="1222">
          <cell r="A1222">
            <v>38663</v>
          </cell>
          <cell r="B1222">
            <v>18.09</v>
          </cell>
        </row>
        <row r="1223">
          <cell r="A1223">
            <v>38664</v>
          </cell>
          <cell r="B1223">
            <v>18.239999999999998</v>
          </cell>
        </row>
        <row r="1224">
          <cell r="A1224">
            <v>38665</v>
          </cell>
          <cell r="B1224">
            <v>18.239999999999998</v>
          </cell>
        </row>
        <row r="1225">
          <cell r="A1225">
            <v>38666</v>
          </cell>
          <cell r="B1225">
            <v>18.46</v>
          </cell>
        </row>
        <row r="1226">
          <cell r="A1226">
            <v>38667</v>
          </cell>
          <cell r="B1226">
            <v>18.510000000000002</v>
          </cell>
        </row>
        <row r="1227">
          <cell r="A1227">
            <v>38670</v>
          </cell>
          <cell r="B1227">
            <v>18.510000000000002</v>
          </cell>
        </row>
        <row r="1228">
          <cell r="A1228">
            <v>38671</v>
          </cell>
          <cell r="B1228">
            <v>18.46</v>
          </cell>
        </row>
        <row r="1229">
          <cell r="A1229">
            <v>38672</v>
          </cell>
          <cell r="B1229">
            <v>18.41</v>
          </cell>
        </row>
        <row r="1230">
          <cell r="A1230">
            <v>38673</v>
          </cell>
          <cell r="B1230">
            <v>18.68</v>
          </cell>
        </row>
        <row r="1231">
          <cell r="A1231">
            <v>38674</v>
          </cell>
          <cell r="B1231">
            <v>18.84</v>
          </cell>
        </row>
        <row r="1232">
          <cell r="A1232">
            <v>38677</v>
          </cell>
          <cell r="B1232">
            <v>18.829999999999998</v>
          </cell>
        </row>
        <row r="1233">
          <cell r="A1233">
            <v>38678</v>
          </cell>
          <cell r="B1233">
            <v>19.14</v>
          </cell>
        </row>
        <row r="1234">
          <cell r="A1234">
            <v>38679</v>
          </cell>
          <cell r="B1234">
            <v>19.07</v>
          </cell>
        </row>
        <row r="1235">
          <cell r="A1235">
            <v>38681</v>
          </cell>
          <cell r="B1235">
            <v>19.14</v>
          </cell>
        </row>
        <row r="1236">
          <cell r="A1236">
            <v>38684</v>
          </cell>
          <cell r="B1236">
            <v>19.38</v>
          </cell>
        </row>
        <row r="1237">
          <cell r="A1237">
            <v>38685</v>
          </cell>
          <cell r="B1237">
            <v>19.36</v>
          </cell>
        </row>
        <row r="1238">
          <cell r="A1238">
            <v>38686</v>
          </cell>
          <cell r="B1238">
            <v>19.25</v>
          </cell>
        </row>
        <row r="1239">
          <cell r="A1239">
            <v>38687</v>
          </cell>
          <cell r="B1239">
            <v>19.55</v>
          </cell>
        </row>
        <row r="1240">
          <cell r="A1240">
            <v>38688</v>
          </cell>
          <cell r="B1240">
            <v>19.37</v>
          </cell>
        </row>
        <row r="1241">
          <cell r="A1241">
            <v>38691</v>
          </cell>
          <cell r="B1241">
            <v>19.54</v>
          </cell>
        </row>
        <row r="1242">
          <cell r="A1242">
            <v>38692</v>
          </cell>
          <cell r="B1242">
            <v>19.47</v>
          </cell>
        </row>
        <row r="1243">
          <cell r="A1243">
            <v>38693</v>
          </cell>
          <cell r="B1243">
            <v>19.39</v>
          </cell>
        </row>
        <row r="1244">
          <cell r="A1244">
            <v>38694</v>
          </cell>
          <cell r="B1244">
            <v>19.2</v>
          </cell>
        </row>
        <row r="1245">
          <cell r="A1245">
            <v>38695</v>
          </cell>
          <cell r="B1245">
            <v>19.239999999999998</v>
          </cell>
        </row>
        <row r="1246">
          <cell r="A1246">
            <v>38698</v>
          </cell>
          <cell r="B1246">
            <v>19.21</v>
          </cell>
        </row>
        <row r="1247">
          <cell r="A1247">
            <v>38699</v>
          </cell>
          <cell r="B1247">
            <v>19.329999999999998</v>
          </cell>
        </row>
        <row r="1248">
          <cell r="A1248">
            <v>38700</v>
          </cell>
          <cell r="B1248">
            <v>19.22</v>
          </cell>
        </row>
        <row r="1249">
          <cell r="A1249">
            <v>38701</v>
          </cell>
          <cell r="B1249">
            <v>19.2</v>
          </cell>
        </row>
        <row r="1250">
          <cell r="A1250">
            <v>38702</v>
          </cell>
          <cell r="B1250">
            <v>19.29</v>
          </cell>
        </row>
        <row r="1251">
          <cell r="A1251">
            <v>38705</v>
          </cell>
          <cell r="B1251">
            <v>19.190000000000001</v>
          </cell>
        </row>
        <row r="1252">
          <cell r="A1252">
            <v>38706</v>
          </cell>
          <cell r="B1252">
            <v>19.05</v>
          </cell>
        </row>
        <row r="1253">
          <cell r="A1253">
            <v>38707</v>
          </cell>
          <cell r="B1253">
            <v>18.89</v>
          </cell>
        </row>
        <row r="1254">
          <cell r="A1254">
            <v>38708</v>
          </cell>
          <cell r="B1254">
            <v>18.989999999999998</v>
          </cell>
        </row>
        <row r="1255">
          <cell r="A1255">
            <v>38709</v>
          </cell>
          <cell r="B1255">
            <v>19.03</v>
          </cell>
        </row>
        <row r="1256">
          <cell r="A1256">
            <v>38713</v>
          </cell>
          <cell r="B1256">
            <v>19.03</v>
          </cell>
        </row>
        <row r="1257">
          <cell r="A1257">
            <v>38714</v>
          </cell>
          <cell r="B1257">
            <v>19.02</v>
          </cell>
        </row>
        <row r="1258">
          <cell r="A1258">
            <v>38715</v>
          </cell>
          <cell r="B1258">
            <v>19.02</v>
          </cell>
        </row>
        <row r="1259">
          <cell r="A1259">
            <v>38716</v>
          </cell>
          <cell r="B1259">
            <v>18.920000000000002</v>
          </cell>
        </row>
        <row r="1260">
          <cell r="A1260">
            <v>38720</v>
          </cell>
          <cell r="B1260">
            <v>19.09</v>
          </cell>
        </row>
        <row r="1261">
          <cell r="A1261">
            <v>38721</v>
          </cell>
          <cell r="B1261">
            <v>19.23</v>
          </cell>
        </row>
        <row r="1262">
          <cell r="A1262">
            <v>38722</v>
          </cell>
          <cell r="B1262">
            <v>19.28</v>
          </cell>
        </row>
        <row r="1263">
          <cell r="A1263">
            <v>38723</v>
          </cell>
          <cell r="B1263">
            <v>19.52</v>
          </cell>
        </row>
        <row r="1264">
          <cell r="A1264">
            <v>38726</v>
          </cell>
          <cell r="B1264">
            <v>19.59</v>
          </cell>
        </row>
        <row r="1265">
          <cell r="A1265">
            <v>38727</v>
          </cell>
          <cell r="B1265">
            <v>19.48</v>
          </cell>
        </row>
        <row r="1266">
          <cell r="A1266">
            <v>38728</v>
          </cell>
          <cell r="B1266">
            <v>19.63</v>
          </cell>
        </row>
        <row r="1267">
          <cell r="A1267">
            <v>38729</v>
          </cell>
          <cell r="B1267">
            <v>19.55</v>
          </cell>
        </row>
        <row r="1268">
          <cell r="A1268">
            <v>38730</v>
          </cell>
          <cell r="B1268">
            <v>19.57</v>
          </cell>
        </row>
        <row r="1269">
          <cell r="A1269">
            <v>38734</v>
          </cell>
          <cell r="B1269">
            <v>19.45</v>
          </cell>
        </row>
        <row r="1270">
          <cell r="A1270">
            <v>38735</v>
          </cell>
          <cell r="B1270">
            <v>19.440000000000001</v>
          </cell>
        </row>
        <row r="1271">
          <cell r="A1271">
            <v>38736</v>
          </cell>
          <cell r="B1271">
            <v>19.5</v>
          </cell>
        </row>
        <row r="1272">
          <cell r="A1272">
            <v>38737</v>
          </cell>
          <cell r="B1272">
            <v>19.350000000000001</v>
          </cell>
        </row>
        <row r="1273">
          <cell r="A1273">
            <v>38740</v>
          </cell>
          <cell r="B1273">
            <v>19.149999999999999</v>
          </cell>
        </row>
        <row r="1274">
          <cell r="A1274">
            <v>38741</v>
          </cell>
          <cell r="B1274">
            <v>19.309999999999999</v>
          </cell>
        </row>
        <row r="1275">
          <cell r="A1275">
            <v>38742</v>
          </cell>
          <cell r="B1275">
            <v>19.739999999999998</v>
          </cell>
        </row>
        <row r="1276">
          <cell r="A1276">
            <v>38743</v>
          </cell>
          <cell r="B1276">
            <v>19.98</v>
          </cell>
        </row>
        <row r="1277">
          <cell r="A1277">
            <v>38744</v>
          </cell>
          <cell r="B1277">
            <v>20.28</v>
          </cell>
        </row>
        <row r="1278">
          <cell r="A1278">
            <v>38747</v>
          </cell>
          <cell r="B1278">
            <v>20.399999999999999</v>
          </cell>
        </row>
        <row r="1279">
          <cell r="A1279">
            <v>38748</v>
          </cell>
          <cell r="B1279">
            <v>20.32</v>
          </cell>
        </row>
        <row r="1280">
          <cell r="A1280">
            <v>38749</v>
          </cell>
          <cell r="B1280">
            <v>20.79</v>
          </cell>
        </row>
        <row r="1281">
          <cell r="A1281">
            <v>38750</v>
          </cell>
          <cell r="B1281">
            <v>20.77</v>
          </cell>
        </row>
        <row r="1282">
          <cell r="A1282">
            <v>38751</v>
          </cell>
          <cell r="B1282">
            <v>20.98</v>
          </cell>
        </row>
        <row r="1283">
          <cell r="A1283">
            <v>38754</v>
          </cell>
          <cell r="B1283">
            <v>21.18</v>
          </cell>
        </row>
        <row r="1284">
          <cell r="A1284">
            <v>38755</v>
          </cell>
          <cell r="B1284">
            <v>21.08</v>
          </cell>
        </row>
        <row r="1285">
          <cell r="A1285">
            <v>38756</v>
          </cell>
          <cell r="B1285">
            <v>21.25</v>
          </cell>
        </row>
        <row r="1286">
          <cell r="A1286">
            <v>38757</v>
          </cell>
          <cell r="B1286">
            <v>21.25</v>
          </cell>
        </row>
        <row r="1287">
          <cell r="A1287">
            <v>38758</v>
          </cell>
          <cell r="B1287">
            <v>21.52</v>
          </cell>
        </row>
        <row r="1288">
          <cell r="A1288">
            <v>38761</v>
          </cell>
          <cell r="B1288">
            <v>21.65</v>
          </cell>
        </row>
        <row r="1289">
          <cell r="A1289">
            <v>38762</v>
          </cell>
          <cell r="B1289">
            <v>22.15</v>
          </cell>
        </row>
        <row r="1290">
          <cell r="A1290">
            <v>38763</v>
          </cell>
          <cell r="B1290">
            <v>22.18</v>
          </cell>
        </row>
        <row r="1291">
          <cell r="A1291">
            <v>38764</v>
          </cell>
          <cell r="B1291">
            <v>22.28</v>
          </cell>
        </row>
        <row r="1292">
          <cell r="A1292">
            <v>38765</v>
          </cell>
          <cell r="B1292">
            <v>22.15</v>
          </cell>
        </row>
        <row r="1293">
          <cell r="A1293">
            <v>38769</v>
          </cell>
          <cell r="B1293">
            <v>22.04</v>
          </cell>
        </row>
        <row r="1294">
          <cell r="A1294">
            <v>38770</v>
          </cell>
          <cell r="B1294">
            <v>22.12</v>
          </cell>
        </row>
        <row r="1295">
          <cell r="A1295">
            <v>38771</v>
          </cell>
          <cell r="B1295">
            <v>21.88</v>
          </cell>
        </row>
        <row r="1296">
          <cell r="A1296">
            <v>38772</v>
          </cell>
          <cell r="B1296">
            <v>21.59</v>
          </cell>
        </row>
        <row r="1297">
          <cell r="A1297">
            <v>38775</v>
          </cell>
          <cell r="B1297">
            <v>21.75</v>
          </cell>
        </row>
        <row r="1298">
          <cell r="A1298">
            <v>38776</v>
          </cell>
          <cell r="B1298">
            <v>21.61</v>
          </cell>
        </row>
        <row r="1299">
          <cell r="A1299">
            <v>38777</v>
          </cell>
          <cell r="B1299">
            <v>22</v>
          </cell>
        </row>
        <row r="1300">
          <cell r="A1300">
            <v>38778</v>
          </cell>
          <cell r="B1300">
            <v>22.15</v>
          </cell>
        </row>
        <row r="1301">
          <cell r="A1301">
            <v>38779</v>
          </cell>
          <cell r="B1301">
            <v>21.92</v>
          </cell>
        </row>
        <row r="1302">
          <cell r="A1302">
            <v>38782</v>
          </cell>
          <cell r="B1302">
            <v>21.16</v>
          </cell>
        </row>
        <row r="1303">
          <cell r="A1303">
            <v>38783</v>
          </cell>
          <cell r="B1303">
            <v>20.78</v>
          </cell>
        </row>
        <row r="1304">
          <cell r="A1304">
            <v>38784</v>
          </cell>
          <cell r="B1304">
            <v>20.98</v>
          </cell>
        </row>
        <row r="1305">
          <cell r="A1305">
            <v>38785</v>
          </cell>
          <cell r="B1305">
            <v>21.11</v>
          </cell>
        </row>
        <row r="1306">
          <cell r="A1306">
            <v>38786</v>
          </cell>
          <cell r="B1306">
            <v>21.32</v>
          </cell>
        </row>
        <row r="1307">
          <cell r="A1307">
            <v>38789</v>
          </cell>
          <cell r="B1307">
            <v>21.24</v>
          </cell>
        </row>
        <row r="1308">
          <cell r="A1308">
            <v>38790</v>
          </cell>
          <cell r="B1308">
            <v>21.39</v>
          </cell>
        </row>
        <row r="1309">
          <cell r="A1309">
            <v>38791</v>
          </cell>
          <cell r="B1309">
            <v>21.39</v>
          </cell>
        </row>
        <row r="1310">
          <cell r="A1310">
            <v>38792</v>
          </cell>
          <cell r="B1310">
            <v>21.23</v>
          </cell>
        </row>
        <row r="1311">
          <cell r="A1311">
            <v>38793</v>
          </cell>
          <cell r="B1311">
            <v>21.14</v>
          </cell>
        </row>
        <row r="1312">
          <cell r="A1312">
            <v>38796</v>
          </cell>
          <cell r="B1312">
            <v>21</v>
          </cell>
        </row>
        <row r="1313">
          <cell r="A1313">
            <v>38797</v>
          </cell>
          <cell r="B1313">
            <v>20.93</v>
          </cell>
        </row>
        <row r="1314">
          <cell r="A1314">
            <v>38798</v>
          </cell>
          <cell r="B1314">
            <v>21.08</v>
          </cell>
        </row>
        <row r="1315">
          <cell r="A1315">
            <v>38799</v>
          </cell>
          <cell r="B1315">
            <v>21.14</v>
          </cell>
        </row>
        <row r="1316">
          <cell r="A1316">
            <v>38800</v>
          </cell>
          <cell r="B1316">
            <v>21.43</v>
          </cell>
        </row>
        <row r="1317">
          <cell r="A1317">
            <v>38803</v>
          </cell>
          <cell r="B1317">
            <v>21.39</v>
          </cell>
        </row>
        <row r="1318">
          <cell r="A1318">
            <v>38804</v>
          </cell>
          <cell r="B1318">
            <v>21.16</v>
          </cell>
        </row>
        <row r="1319">
          <cell r="A1319">
            <v>38805</v>
          </cell>
          <cell r="B1319">
            <v>21.35</v>
          </cell>
        </row>
        <row r="1320">
          <cell r="A1320">
            <v>38806</v>
          </cell>
          <cell r="B1320">
            <v>21.16</v>
          </cell>
        </row>
        <row r="1321">
          <cell r="A1321">
            <v>38807</v>
          </cell>
          <cell r="B1321">
            <v>21.18</v>
          </cell>
        </row>
        <row r="1322">
          <cell r="A1322">
            <v>38810</v>
          </cell>
          <cell r="B1322">
            <v>21.11</v>
          </cell>
        </row>
        <row r="1323">
          <cell r="A1323">
            <v>38811</v>
          </cell>
          <cell r="B1323">
            <v>21.24</v>
          </cell>
        </row>
        <row r="1324">
          <cell r="A1324">
            <v>38812</v>
          </cell>
          <cell r="B1324">
            <v>21.21</v>
          </cell>
        </row>
        <row r="1325">
          <cell r="A1325">
            <v>38813</v>
          </cell>
          <cell r="B1325">
            <v>20.97</v>
          </cell>
        </row>
        <row r="1326">
          <cell r="A1326">
            <v>38814</v>
          </cell>
          <cell r="B1326">
            <v>20.74</v>
          </cell>
        </row>
        <row r="1327">
          <cell r="A1327">
            <v>38817</v>
          </cell>
          <cell r="B1327">
            <v>20.64</v>
          </cell>
        </row>
        <row r="1328">
          <cell r="A1328">
            <v>38818</v>
          </cell>
          <cell r="B1328">
            <v>20.440000000000001</v>
          </cell>
        </row>
        <row r="1329">
          <cell r="A1329">
            <v>38819</v>
          </cell>
          <cell r="B1329">
            <v>20.309999999999999</v>
          </cell>
        </row>
        <row r="1330">
          <cell r="A1330">
            <v>38820</v>
          </cell>
          <cell r="B1330">
            <v>20.28</v>
          </cell>
        </row>
        <row r="1331">
          <cell r="A1331">
            <v>38824</v>
          </cell>
          <cell r="B1331">
            <v>20.16</v>
          </cell>
        </row>
        <row r="1332">
          <cell r="A1332">
            <v>38825</v>
          </cell>
          <cell r="B1332">
            <v>20.57</v>
          </cell>
        </row>
        <row r="1333">
          <cell r="A1333">
            <v>38826</v>
          </cell>
          <cell r="B1333">
            <v>20.420000000000002</v>
          </cell>
        </row>
        <row r="1334">
          <cell r="A1334">
            <v>38827</v>
          </cell>
          <cell r="B1334">
            <v>20.09</v>
          </cell>
        </row>
        <row r="1335">
          <cell r="A1335">
            <v>38828</v>
          </cell>
          <cell r="B1335">
            <v>20.100000000000001</v>
          </cell>
        </row>
        <row r="1336">
          <cell r="A1336">
            <v>38831</v>
          </cell>
          <cell r="B1336">
            <v>20.239999999999998</v>
          </cell>
        </row>
        <row r="1337">
          <cell r="A1337">
            <v>38832</v>
          </cell>
          <cell r="B1337">
            <v>20.3</v>
          </cell>
        </row>
        <row r="1338">
          <cell r="A1338">
            <v>38833</v>
          </cell>
          <cell r="B1338">
            <v>20.74</v>
          </cell>
        </row>
        <row r="1339">
          <cell r="A1339">
            <v>38834</v>
          </cell>
          <cell r="B1339">
            <v>20.92</v>
          </cell>
        </row>
        <row r="1340">
          <cell r="A1340">
            <v>38835</v>
          </cell>
          <cell r="B1340">
            <v>20.78</v>
          </cell>
        </row>
        <row r="1341">
          <cell r="A1341">
            <v>38838</v>
          </cell>
          <cell r="B1341">
            <v>20.74</v>
          </cell>
        </row>
        <row r="1342">
          <cell r="A1342">
            <v>38839</v>
          </cell>
          <cell r="B1342">
            <v>20.74</v>
          </cell>
        </row>
        <row r="1343">
          <cell r="A1343">
            <v>38840</v>
          </cell>
          <cell r="B1343">
            <v>20.61</v>
          </cell>
        </row>
        <row r="1344">
          <cell r="A1344">
            <v>38841</v>
          </cell>
          <cell r="B1344">
            <v>20.55</v>
          </cell>
        </row>
        <row r="1345">
          <cell r="A1345">
            <v>38842</v>
          </cell>
          <cell r="B1345">
            <v>20.59</v>
          </cell>
        </row>
        <row r="1346">
          <cell r="A1346">
            <v>38845</v>
          </cell>
          <cell r="B1346">
            <v>20.73</v>
          </cell>
        </row>
        <row r="1347">
          <cell r="A1347">
            <v>38846</v>
          </cell>
          <cell r="B1347">
            <v>20.86</v>
          </cell>
        </row>
        <row r="1348">
          <cell r="A1348">
            <v>38847</v>
          </cell>
          <cell r="B1348">
            <v>20.75</v>
          </cell>
        </row>
        <row r="1349">
          <cell r="A1349">
            <v>38848</v>
          </cell>
          <cell r="B1349">
            <v>20.7</v>
          </cell>
        </row>
        <row r="1350">
          <cell r="A1350">
            <v>38849</v>
          </cell>
          <cell r="B1350">
            <v>20.309999999999999</v>
          </cell>
        </row>
        <row r="1351">
          <cell r="A1351">
            <v>38852</v>
          </cell>
          <cell r="B1351">
            <v>20.45</v>
          </cell>
        </row>
        <row r="1352">
          <cell r="A1352">
            <v>38853</v>
          </cell>
          <cell r="B1352">
            <v>20.43</v>
          </cell>
        </row>
        <row r="1353">
          <cell r="A1353">
            <v>38854</v>
          </cell>
          <cell r="B1353">
            <v>19.899999999999999</v>
          </cell>
        </row>
        <row r="1354">
          <cell r="A1354">
            <v>38855</v>
          </cell>
          <cell r="B1354">
            <v>19.62</v>
          </cell>
        </row>
        <row r="1355">
          <cell r="A1355">
            <v>38856</v>
          </cell>
          <cell r="B1355">
            <v>20.04</v>
          </cell>
        </row>
        <row r="1356">
          <cell r="A1356">
            <v>38859</v>
          </cell>
          <cell r="B1356">
            <v>20.010000000000002</v>
          </cell>
        </row>
        <row r="1357">
          <cell r="A1357">
            <v>38860</v>
          </cell>
          <cell r="B1357">
            <v>20.02</v>
          </cell>
        </row>
        <row r="1358">
          <cell r="A1358">
            <v>38861</v>
          </cell>
          <cell r="B1358">
            <v>20.190000000000001</v>
          </cell>
        </row>
        <row r="1359">
          <cell r="A1359">
            <v>38862</v>
          </cell>
          <cell r="B1359">
            <v>20.38</v>
          </cell>
        </row>
        <row r="1360">
          <cell r="A1360">
            <v>38863</v>
          </cell>
          <cell r="B1360">
            <v>20.8</v>
          </cell>
        </row>
        <row r="1361">
          <cell r="A1361">
            <v>38867</v>
          </cell>
          <cell r="B1361">
            <v>20.49</v>
          </cell>
        </row>
        <row r="1362">
          <cell r="A1362">
            <v>38868</v>
          </cell>
          <cell r="B1362">
            <v>20.66</v>
          </cell>
        </row>
        <row r="1363">
          <cell r="A1363">
            <v>38869</v>
          </cell>
          <cell r="B1363">
            <v>21.34</v>
          </cell>
        </row>
        <row r="1364">
          <cell r="A1364">
            <v>38870</v>
          </cell>
          <cell r="B1364">
            <v>21.19</v>
          </cell>
        </row>
        <row r="1365">
          <cell r="A1365">
            <v>38873</v>
          </cell>
          <cell r="B1365">
            <v>21.09</v>
          </cell>
        </row>
        <row r="1366">
          <cell r="A1366">
            <v>38874</v>
          </cell>
          <cell r="B1366">
            <v>21.19</v>
          </cell>
        </row>
        <row r="1367">
          <cell r="A1367">
            <v>38875</v>
          </cell>
          <cell r="B1367">
            <v>21.08</v>
          </cell>
        </row>
        <row r="1368">
          <cell r="A1368">
            <v>38876</v>
          </cell>
          <cell r="B1368">
            <v>21.07</v>
          </cell>
        </row>
        <row r="1369">
          <cell r="A1369">
            <v>38877</v>
          </cell>
          <cell r="B1369">
            <v>21.11</v>
          </cell>
        </row>
        <row r="1370">
          <cell r="A1370">
            <v>38880</v>
          </cell>
          <cell r="B1370">
            <v>21.14</v>
          </cell>
        </row>
        <row r="1371">
          <cell r="A1371">
            <v>38881</v>
          </cell>
          <cell r="B1371">
            <v>21.42</v>
          </cell>
        </row>
        <row r="1372">
          <cell r="A1372">
            <v>38882</v>
          </cell>
          <cell r="B1372">
            <v>21.54</v>
          </cell>
        </row>
        <row r="1373">
          <cell r="A1373">
            <v>38883</v>
          </cell>
          <cell r="B1373">
            <v>21.99</v>
          </cell>
        </row>
        <row r="1374">
          <cell r="A1374">
            <v>38884</v>
          </cell>
          <cell r="B1374">
            <v>22.03</v>
          </cell>
        </row>
        <row r="1375">
          <cell r="A1375">
            <v>38887</v>
          </cell>
          <cell r="B1375">
            <v>22.07</v>
          </cell>
        </row>
        <row r="1376">
          <cell r="A1376">
            <v>38888</v>
          </cell>
          <cell r="B1376">
            <v>21.87</v>
          </cell>
        </row>
        <row r="1377">
          <cell r="A1377">
            <v>38889</v>
          </cell>
          <cell r="B1377">
            <v>21.67</v>
          </cell>
        </row>
        <row r="1378">
          <cell r="A1378">
            <v>38890</v>
          </cell>
          <cell r="B1378">
            <v>21.64</v>
          </cell>
        </row>
        <row r="1379">
          <cell r="A1379">
            <v>38891</v>
          </cell>
          <cell r="B1379">
            <v>21.7</v>
          </cell>
        </row>
        <row r="1380">
          <cell r="A1380">
            <v>38894</v>
          </cell>
          <cell r="B1380">
            <v>21.67</v>
          </cell>
        </row>
        <row r="1381">
          <cell r="A1381">
            <v>38895</v>
          </cell>
          <cell r="B1381">
            <v>21.68</v>
          </cell>
        </row>
        <row r="1382">
          <cell r="A1382">
            <v>38896</v>
          </cell>
          <cell r="B1382">
            <v>21.73</v>
          </cell>
        </row>
        <row r="1383">
          <cell r="A1383">
            <v>38897</v>
          </cell>
          <cell r="B1383">
            <v>21.96</v>
          </cell>
        </row>
        <row r="1384">
          <cell r="A1384">
            <v>38898</v>
          </cell>
          <cell r="B1384">
            <v>22.11</v>
          </cell>
        </row>
        <row r="1385">
          <cell r="A1385">
            <v>38901</v>
          </cell>
          <cell r="B1385">
            <v>22.14</v>
          </cell>
        </row>
        <row r="1386">
          <cell r="A1386">
            <v>38903</v>
          </cell>
          <cell r="B1386">
            <v>22.12</v>
          </cell>
        </row>
        <row r="1387">
          <cell r="A1387">
            <v>38904</v>
          </cell>
          <cell r="B1387">
            <v>22.2</v>
          </cell>
        </row>
        <row r="1388">
          <cell r="A1388">
            <v>38905</v>
          </cell>
          <cell r="B1388">
            <v>22.26</v>
          </cell>
        </row>
        <row r="1389">
          <cell r="A1389">
            <v>38908</v>
          </cell>
          <cell r="B1389">
            <v>21.97</v>
          </cell>
        </row>
        <row r="1390">
          <cell r="A1390">
            <v>38909</v>
          </cell>
          <cell r="B1390">
            <v>21.86</v>
          </cell>
        </row>
        <row r="1391">
          <cell r="A1391">
            <v>38910</v>
          </cell>
          <cell r="B1391">
            <v>21.79</v>
          </cell>
        </row>
        <row r="1392">
          <cell r="A1392">
            <v>38911</v>
          </cell>
          <cell r="B1392">
            <v>21.31</v>
          </cell>
        </row>
        <row r="1393">
          <cell r="A1393">
            <v>38912</v>
          </cell>
          <cell r="B1393">
            <v>21.33</v>
          </cell>
        </row>
        <row r="1394">
          <cell r="A1394">
            <v>38915</v>
          </cell>
          <cell r="B1394">
            <v>21.47</v>
          </cell>
        </row>
        <row r="1395">
          <cell r="A1395">
            <v>38916</v>
          </cell>
          <cell r="B1395">
            <v>21.66</v>
          </cell>
        </row>
        <row r="1396">
          <cell r="A1396">
            <v>38917</v>
          </cell>
          <cell r="B1396">
            <v>22.04</v>
          </cell>
        </row>
        <row r="1397">
          <cell r="A1397">
            <v>38918</v>
          </cell>
          <cell r="B1397">
            <v>21.91</v>
          </cell>
        </row>
        <row r="1398">
          <cell r="A1398">
            <v>38919</v>
          </cell>
          <cell r="B1398">
            <v>21.94</v>
          </cell>
        </row>
        <row r="1399">
          <cell r="A1399">
            <v>38922</v>
          </cell>
          <cell r="B1399">
            <v>22.29</v>
          </cell>
        </row>
        <row r="1400">
          <cell r="A1400">
            <v>38923</v>
          </cell>
          <cell r="B1400">
            <v>23.23</v>
          </cell>
        </row>
        <row r="1401">
          <cell r="A1401">
            <v>38924</v>
          </cell>
          <cell r="B1401">
            <v>23.67</v>
          </cell>
        </row>
        <row r="1402">
          <cell r="A1402">
            <v>38925</v>
          </cell>
          <cell r="B1402">
            <v>23.82</v>
          </cell>
        </row>
        <row r="1403">
          <cell r="A1403">
            <v>38926</v>
          </cell>
          <cell r="B1403">
            <v>24.12</v>
          </cell>
        </row>
        <row r="1404">
          <cell r="A1404">
            <v>38929</v>
          </cell>
          <cell r="B1404">
            <v>24.07</v>
          </cell>
        </row>
        <row r="1405">
          <cell r="A1405">
            <v>38930</v>
          </cell>
          <cell r="B1405">
            <v>23.88</v>
          </cell>
        </row>
        <row r="1406">
          <cell r="A1406">
            <v>38931</v>
          </cell>
          <cell r="B1406">
            <v>24.54</v>
          </cell>
        </row>
        <row r="1407">
          <cell r="A1407">
            <v>38932</v>
          </cell>
          <cell r="B1407">
            <v>24.8</v>
          </cell>
        </row>
        <row r="1408">
          <cell r="A1408">
            <v>38933</v>
          </cell>
          <cell r="B1408">
            <v>24.85</v>
          </cell>
        </row>
        <row r="1409">
          <cell r="A1409">
            <v>38936</v>
          </cell>
          <cell r="B1409">
            <v>24.71</v>
          </cell>
        </row>
        <row r="1410">
          <cell r="A1410">
            <v>38937</v>
          </cell>
          <cell r="B1410">
            <v>24.64</v>
          </cell>
        </row>
        <row r="1411">
          <cell r="A1411">
            <v>38938</v>
          </cell>
          <cell r="B1411">
            <v>24.27</v>
          </cell>
        </row>
        <row r="1412">
          <cell r="A1412">
            <v>38939</v>
          </cell>
          <cell r="B1412">
            <v>24.25</v>
          </cell>
        </row>
        <row r="1413">
          <cell r="A1413">
            <v>38940</v>
          </cell>
          <cell r="B1413">
            <v>24.25</v>
          </cell>
        </row>
        <row r="1414">
          <cell r="A1414">
            <v>38943</v>
          </cell>
          <cell r="B1414">
            <v>24.07</v>
          </cell>
        </row>
        <row r="1415">
          <cell r="A1415">
            <v>38944</v>
          </cell>
          <cell r="B1415">
            <v>24.36</v>
          </cell>
        </row>
        <row r="1416">
          <cell r="A1416">
            <v>38945</v>
          </cell>
          <cell r="B1416">
            <v>24.27</v>
          </cell>
        </row>
        <row r="1417">
          <cell r="A1417">
            <v>38946</v>
          </cell>
          <cell r="B1417">
            <v>24.43</v>
          </cell>
        </row>
        <row r="1418">
          <cell r="A1418">
            <v>38947</v>
          </cell>
          <cell r="B1418">
            <v>24.48</v>
          </cell>
        </row>
        <row r="1419">
          <cell r="A1419">
            <v>38950</v>
          </cell>
          <cell r="B1419">
            <v>24.52</v>
          </cell>
        </row>
        <row r="1420">
          <cell r="A1420">
            <v>38951</v>
          </cell>
          <cell r="B1420">
            <v>24.51</v>
          </cell>
        </row>
        <row r="1421">
          <cell r="A1421">
            <v>38952</v>
          </cell>
          <cell r="B1421">
            <v>24.46</v>
          </cell>
        </row>
        <row r="1422">
          <cell r="A1422">
            <v>38953</v>
          </cell>
          <cell r="B1422">
            <v>24.45</v>
          </cell>
        </row>
        <row r="1423">
          <cell r="A1423">
            <v>38954</v>
          </cell>
          <cell r="B1423">
            <v>24.58</v>
          </cell>
        </row>
        <row r="1424">
          <cell r="A1424">
            <v>38957</v>
          </cell>
          <cell r="B1424">
            <v>24.85</v>
          </cell>
        </row>
        <row r="1425">
          <cell r="A1425">
            <v>38958</v>
          </cell>
          <cell r="B1425">
            <v>25.09</v>
          </cell>
        </row>
        <row r="1426">
          <cell r="A1426">
            <v>38959</v>
          </cell>
          <cell r="B1426">
            <v>25.03</v>
          </cell>
        </row>
        <row r="1427">
          <cell r="A1427">
            <v>38960</v>
          </cell>
          <cell r="B1427">
            <v>24.98</v>
          </cell>
        </row>
        <row r="1428">
          <cell r="A1428">
            <v>38961</v>
          </cell>
          <cell r="B1428">
            <v>25.37</v>
          </cell>
        </row>
        <row r="1429">
          <cell r="A1429">
            <v>38965</v>
          </cell>
          <cell r="B1429">
            <v>25.45</v>
          </cell>
        </row>
        <row r="1430">
          <cell r="A1430">
            <v>38966</v>
          </cell>
          <cell r="B1430">
            <v>25.33</v>
          </cell>
        </row>
        <row r="1431">
          <cell r="A1431">
            <v>38967</v>
          </cell>
          <cell r="B1431">
            <v>25.1</v>
          </cell>
        </row>
        <row r="1432">
          <cell r="A1432">
            <v>38968</v>
          </cell>
          <cell r="B1432">
            <v>25.16</v>
          </cell>
        </row>
        <row r="1433">
          <cell r="A1433">
            <v>38971</v>
          </cell>
          <cell r="B1433">
            <v>25.36</v>
          </cell>
        </row>
        <row r="1434">
          <cell r="A1434">
            <v>38972</v>
          </cell>
          <cell r="B1434">
            <v>25.6</v>
          </cell>
        </row>
        <row r="1435">
          <cell r="A1435">
            <v>38973</v>
          </cell>
          <cell r="B1435">
            <v>25.57</v>
          </cell>
        </row>
        <row r="1436">
          <cell r="A1436">
            <v>38974</v>
          </cell>
          <cell r="B1436">
            <v>25.88</v>
          </cell>
        </row>
        <row r="1437">
          <cell r="A1437">
            <v>38975</v>
          </cell>
          <cell r="B1437">
            <v>25.57</v>
          </cell>
        </row>
        <row r="1438">
          <cell r="A1438">
            <v>38978</v>
          </cell>
          <cell r="B1438">
            <v>25.2</v>
          </cell>
        </row>
        <row r="1439">
          <cell r="A1439">
            <v>38979</v>
          </cell>
          <cell r="B1439">
            <v>25.23</v>
          </cell>
        </row>
        <row r="1440">
          <cell r="A1440">
            <v>38980</v>
          </cell>
          <cell r="B1440">
            <v>25.73</v>
          </cell>
        </row>
        <row r="1441">
          <cell r="A1441">
            <v>38981</v>
          </cell>
          <cell r="B1441">
            <v>25.9</v>
          </cell>
        </row>
        <row r="1442">
          <cell r="A1442">
            <v>38982</v>
          </cell>
          <cell r="B1442">
            <v>26.4</v>
          </cell>
        </row>
        <row r="1443">
          <cell r="A1443">
            <v>38985</v>
          </cell>
          <cell r="B1443">
            <v>26.87</v>
          </cell>
        </row>
        <row r="1444">
          <cell r="A1444">
            <v>38986</v>
          </cell>
          <cell r="B1444">
            <v>26.76</v>
          </cell>
        </row>
        <row r="1445">
          <cell r="A1445">
            <v>38987</v>
          </cell>
          <cell r="B1445">
            <v>26.14</v>
          </cell>
        </row>
        <row r="1446">
          <cell r="A1446">
            <v>38988</v>
          </cell>
          <cell r="B1446">
            <v>25.98</v>
          </cell>
        </row>
        <row r="1447">
          <cell r="A1447">
            <v>38989</v>
          </cell>
          <cell r="B1447">
            <v>26.13</v>
          </cell>
        </row>
        <row r="1448">
          <cell r="A1448">
            <v>38992</v>
          </cell>
          <cell r="B1448">
            <v>25.86</v>
          </cell>
        </row>
        <row r="1449">
          <cell r="A1449">
            <v>38993</v>
          </cell>
          <cell r="B1449">
            <v>26.12</v>
          </cell>
        </row>
        <row r="1450">
          <cell r="A1450">
            <v>38994</v>
          </cell>
          <cell r="B1450">
            <v>26.26</v>
          </cell>
        </row>
        <row r="1451">
          <cell r="A1451">
            <v>38995</v>
          </cell>
          <cell r="B1451">
            <v>25.89</v>
          </cell>
        </row>
        <row r="1452">
          <cell r="A1452">
            <v>38996</v>
          </cell>
          <cell r="B1452">
            <v>25.76</v>
          </cell>
        </row>
        <row r="1453">
          <cell r="A1453">
            <v>38999</v>
          </cell>
          <cell r="B1453">
            <v>26.09</v>
          </cell>
        </row>
        <row r="1454">
          <cell r="A1454">
            <v>39000</v>
          </cell>
          <cell r="B1454">
            <v>26.57</v>
          </cell>
        </row>
        <row r="1455">
          <cell r="A1455">
            <v>39001</v>
          </cell>
          <cell r="B1455">
            <v>26.72</v>
          </cell>
        </row>
        <row r="1456">
          <cell r="A1456">
            <v>39002</v>
          </cell>
          <cell r="B1456">
            <v>27.24</v>
          </cell>
        </row>
        <row r="1457">
          <cell r="A1457">
            <v>39003</v>
          </cell>
          <cell r="B1457">
            <v>27.24</v>
          </cell>
        </row>
        <row r="1458">
          <cell r="A1458">
            <v>39006</v>
          </cell>
          <cell r="B1458">
            <v>26.74</v>
          </cell>
        </row>
        <row r="1459">
          <cell r="A1459">
            <v>39007</v>
          </cell>
          <cell r="B1459">
            <v>26.8</v>
          </cell>
        </row>
        <row r="1460">
          <cell r="A1460">
            <v>39008</v>
          </cell>
          <cell r="B1460">
            <v>26.7</v>
          </cell>
        </row>
        <row r="1461">
          <cell r="A1461">
            <v>39009</v>
          </cell>
          <cell r="B1461">
            <v>27.36</v>
          </cell>
        </row>
        <row r="1462">
          <cell r="A1462">
            <v>39010</v>
          </cell>
          <cell r="B1462">
            <v>27.92</v>
          </cell>
        </row>
        <row r="1463">
          <cell r="A1463">
            <v>39013</v>
          </cell>
          <cell r="B1463">
            <v>28.14</v>
          </cell>
        </row>
        <row r="1464">
          <cell r="A1464">
            <v>39014</v>
          </cell>
          <cell r="B1464">
            <v>28.16</v>
          </cell>
        </row>
        <row r="1465">
          <cell r="A1465">
            <v>39015</v>
          </cell>
          <cell r="B1465">
            <v>27.83</v>
          </cell>
        </row>
        <row r="1466">
          <cell r="A1466">
            <v>39016</v>
          </cell>
          <cell r="B1466">
            <v>27.89</v>
          </cell>
        </row>
        <row r="1467">
          <cell r="A1467">
            <v>39017</v>
          </cell>
          <cell r="B1467">
            <v>27.74</v>
          </cell>
        </row>
        <row r="1468">
          <cell r="A1468">
            <v>39020</v>
          </cell>
          <cell r="B1468">
            <v>27.5</v>
          </cell>
        </row>
        <row r="1469">
          <cell r="A1469">
            <v>39021</v>
          </cell>
          <cell r="B1469">
            <v>27.77</v>
          </cell>
        </row>
        <row r="1470">
          <cell r="A1470">
            <v>39022</v>
          </cell>
          <cell r="B1470">
            <v>27.37</v>
          </cell>
        </row>
        <row r="1471">
          <cell r="A1471">
            <v>39023</v>
          </cell>
          <cell r="B1471">
            <v>27.58</v>
          </cell>
        </row>
        <row r="1472">
          <cell r="A1472">
            <v>39024</v>
          </cell>
          <cell r="B1472">
            <v>27.34</v>
          </cell>
        </row>
        <row r="1473">
          <cell r="A1473">
            <v>39027</v>
          </cell>
          <cell r="B1473">
            <v>27.81</v>
          </cell>
        </row>
        <row r="1474">
          <cell r="A1474">
            <v>39028</v>
          </cell>
          <cell r="B1474">
            <v>27.81</v>
          </cell>
        </row>
        <row r="1475">
          <cell r="A1475">
            <v>39029</v>
          </cell>
          <cell r="B1475">
            <v>27.86</v>
          </cell>
        </row>
        <row r="1476">
          <cell r="A1476">
            <v>39030</v>
          </cell>
          <cell r="B1476">
            <v>27.09</v>
          </cell>
        </row>
        <row r="1477">
          <cell r="A1477">
            <v>39031</v>
          </cell>
          <cell r="B1477">
            <v>26.79</v>
          </cell>
        </row>
        <row r="1478">
          <cell r="A1478">
            <v>39034</v>
          </cell>
          <cell r="B1478">
            <v>26.8</v>
          </cell>
        </row>
        <row r="1479">
          <cell r="A1479">
            <v>39035</v>
          </cell>
          <cell r="B1479">
            <v>26.72</v>
          </cell>
        </row>
        <row r="1480">
          <cell r="A1480">
            <v>39036</v>
          </cell>
          <cell r="B1480">
            <v>26.32</v>
          </cell>
        </row>
        <row r="1481">
          <cell r="A1481">
            <v>39037</v>
          </cell>
          <cell r="B1481">
            <v>26.27</v>
          </cell>
        </row>
        <row r="1482">
          <cell r="A1482">
            <v>39038</v>
          </cell>
          <cell r="B1482">
            <v>26.92</v>
          </cell>
        </row>
        <row r="1483">
          <cell r="A1483">
            <v>39041</v>
          </cell>
          <cell r="B1483">
            <v>26.92</v>
          </cell>
        </row>
        <row r="1484">
          <cell r="A1484">
            <v>39042</v>
          </cell>
          <cell r="B1484">
            <v>26.55</v>
          </cell>
        </row>
        <row r="1485">
          <cell r="A1485">
            <v>39043</v>
          </cell>
          <cell r="B1485">
            <v>26.49</v>
          </cell>
        </row>
        <row r="1486">
          <cell r="A1486">
            <v>39045</v>
          </cell>
          <cell r="B1486">
            <v>26.49</v>
          </cell>
        </row>
        <row r="1487">
          <cell r="A1487">
            <v>39048</v>
          </cell>
          <cell r="B1487">
            <v>26.49</v>
          </cell>
        </row>
        <row r="1488">
          <cell r="A1488">
            <v>39049</v>
          </cell>
          <cell r="B1488">
            <v>26.61</v>
          </cell>
        </row>
        <row r="1489">
          <cell r="A1489">
            <v>39050</v>
          </cell>
          <cell r="B1489">
            <v>27.16</v>
          </cell>
        </row>
        <row r="1490">
          <cell r="A1490">
            <v>39051</v>
          </cell>
          <cell r="B1490">
            <v>27.49</v>
          </cell>
        </row>
        <row r="1491">
          <cell r="A1491">
            <v>39052</v>
          </cell>
          <cell r="B1491">
            <v>27.56</v>
          </cell>
        </row>
        <row r="1492">
          <cell r="A1492">
            <v>39055</v>
          </cell>
          <cell r="B1492">
            <v>27.76</v>
          </cell>
        </row>
        <row r="1493">
          <cell r="A1493">
            <v>39056</v>
          </cell>
          <cell r="B1493">
            <v>28.12</v>
          </cell>
        </row>
        <row r="1494">
          <cell r="A1494">
            <v>39057</v>
          </cell>
          <cell r="B1494">
            <v>28.2</v>
          </cell>
        </row>
        <row r="1495">
          <cell r="A1495">
            <v>39058</v>
          </cell>
          <cell r="B1495">
            <v>28.07</v>
          </cell>
        </row>
        <row r="1496">
          <cell r="A1496">
            <v>39059</v>
          </cell>
          <cell r="B1496">
            <v>28.35</v>
          </cell>
        </row>
        <row r="1497">
          <cell r="A1497">
            <v>39062</v>
          </cell>
          <cell r="B1497">
            <v>28.52</v>
          </cell>
        </row>
        <row r="1498">
          <cell r="A1498">
            <v>39063</v>
          </cell>
          <cell r="B1498">
            <v>28.89</v>
          </cell>
        </row>
        <row r="1499">
          <cell r="A1499">
            <v>39064</v>
          </cell>
          <cell r="B1499">
            <v>28.82</v>
          </cell>
        </row>
        <row r="1500">
          <cell r="A1500">
            <v>39065</v>
          </cell>
          <cell r="B1500">
            <v>28.91</v>
          </cell>
        </row>
        <row r="1501">
          <cell r="A1501">
            <v>39066</v>
          </cell>
          <cell r="B1501">
            <v>28.91</v>
          </cell>
        </row>
        <row r="1502">
          <cell r="A1502">
            <v>39069</v>
          </cell>
          <cell r="B1502">
            <v>28.76</v>
          </cell>
        </row>
        <row r="1503">
          <cell r="A1503">
            <v>39070</v>
          </cell>
          <cell r="B1503">
            <v>28.37</v>
          </cell>
        </row>
        <row r="1504">
          <cell r="A1504">
            <v>39071</v>
          </cell>
          <cell r="B1504">
            <v>28.33</v>
          </cell>
        </row>
        <row r="1505">
          <cell r="A1505">
            <v>39072</v>
          </cell>
          <cell r="B1505">
            <v>28.51</v>
          </cell>
        </row>
        <row r="1506">
          <cell r="A1506">
            <v>39073</v>
          </cell>
          <cell r="B1506">
            <v>28.36</v>
          </cell>
        </row>
        <row r="1507">
          <cell r="A1507">
            <v>39077</v>
          </cell>
          <cell r="B1507">
            <v>28.38</v>
          </cell>
        </row>
        <row r="1508">
          <cell r="A1508">
            <v>39078</v>
          </cell>
          <cell r="B1508">
            <v>28.71</v>
          </cell>
        </row>
        <row r="1509">
          <cell r="A1509">
            <v>39079</v>
          </cell>
          <cell r="B1509">
            <v>28.78</v>
          </cell>
        </row>
        <row r="1510">
          <cell r="A1510">
            <v>39080</v>
          </cell>
          <cell r="B1510">
            <v>28.98</v>
          </cell>
        </row>
        <row r="1511">
          <cell r="A1511">
            <v>39085</v>
          </cell>
          <cell r="B1511">
            <v>28.33</v>
          </cell>
        </row>
        <row r="1512">
          <cell r="A1512">
            <v>39086</v>
          </cell>
          <cell r="B1512">
            <v>27.97</v>
          </cell>
        </row>
        <row r="1513">
          <cell r="A1513">
            <v>39087</v>
          </cell>
          <cell r="B1513">
            <v>27.53</v>
          </cell>
        </row>
        <row r="1514">
          <cell r="A1514">
            <v>39090</v>
          </cell>
          <cell r="B1514">
            <v>27.7</v>
          </cell>
        </row>
        <row r="1515">
          <cell r="A1515">
            <v>39091</v>
          </cell>
          <cell r="B1515">
            <v>27.81</v>
          </cell>
        </row>
        <row r="1516">
          <cell r="A1516">
            <v>39092</v>
          </cell>
          <cell r="B1516">
            <v>27.88</v>
          </cell>
        </row>
        <row r="1517">
          <cell r="A1517">
            <v>39093</v>
          </cell>
          <cell r="B1517">
            <v>28.26</v>
          </cell>
        </row>
        <row r="1518">
          <cell r="A1518">
            <v>39094</v>
          </cell>
          <cell r="B1518">
            <v>28.45</v>
          </cell>
        </row>
        <row r="1519">
          <cell r="A1519">
            <v>39098</v>
          </cell>
          <cell r="B1519">
            <v>28.37</v>
          </cell>
        </row>
        <row r="1520">
          <cell r="A1520">
            <v>39099</v>
          </cell>
          <cell r="B1520">
            <v>28.26</v>
          </cell>
        </row>
        <row r="1521">
          <cell r="A1521">
            <v>39100</v>
          </cell>
          <cell r="B1521">
            <v>28.69</v>
          </cell>
        </row>
        <row r="1522">
          <cell r="A1522">
            <v>39101</v>
          </cell>
          <cell r="B1522">
            <v>28.73</v>
          </cell>
        </row>
        <row r="1523">
          <cell r="A1523">
            <v>39104</v>
          </cell>
          <cell r="B1523">
            <v>28.9</v>
          </cell>
        </row>
        <row r="1524">
          <cell r="A1524">
            <v>39105</v>
          </cell>
          <cell r="B1524">
            <v>28.97</v>
          </cell>
        </row>
        <row r="1525">
          <cell r="A1525">
            <v>39106</v>
          </cell>
          <cell r="B1525">
            <v>30.01</v>
          </cell>
        </row>
        <row r="1526">
          <cell r="A1526">
            <v>39107</v>
          </cell>
          <cell r="B1526">
            <v>30.14</v>
          </cell>
        </row>
        <row r="1527">
          <cell r="A1527">
            <v>39108</v>
          </cell>
          <cell r="B1527">
            <v>29.82</v>
          </cell>
        </row>
        <row r="1528">
          <cell r="A1528">
            <v>39111</v>
          </cell>
          <cell r="B1528">
            <v>29.91</v>
          </cell>
        </row>
        <row r="1529">
          <cell r="A1529">
            <v>39112</v>
          </cell>
          <cell r="B1529">
            <v>30.39</v>
          </cell>
        </row>
        <row r="1530">
          <cell r="A1530">
            <v>39113</v>
          </cell>
          <cell r="B1530">
            <v>30.83</v>
          </cell>
        </row>
        <row r="1531">
          <cell r="A1531">
            <v>39114</v>
          </cell>
          <cell r="B1531">
            <v>30.93</v>
          </cell>
        </row>
        <row r="1532">
          <cell r="A1532">
            <v>39115</v>
          </cell>
          <cell r="B1532">
            <v>31.23</v>
          </cell>
        </row>
        <row r="1533">
          <cell r="A1533">
            <v>39118</v>
          </cell>
          <cell r="B1533">
            <v>30.96</v>
          </cell>
        </row>
        <row r="1534">
          <cell r="A1534">
            <v>39119</v>
          </cell>
          <cell r="B1534">
            <v>30.73</v>
          </cell>
        </row>
        <row r="1535">
          <cell r="A1535">
            <v>39120</v>
          </cell>
          <cell r="B1535">
            <v>30.44</v>
          </cell>
        </row>
        <row r="1536">
          <cell r="A1536">
            <v>39121</v>
          </cell>
          <cell r="B1536">
            <v>30.62</v>
          </cell>
        </row>
        <row r="1537">
          <cell r="A1537">
            <v>39122</v>
          </cell>
          <cell r="B1537">
            <v>30.23</v>
          </cell>
        </row>
        <row r="1538">
          <cell r="A1538">
            <v>39125</v>
          </cell>
          <cell r="B1538">
            <v>30.28</v>
          </cell>
        </row>
        <row r="1539">
          <cell r="A1539">
            <v>39126</v>
          </cell>
          <cell r="B1539">
            <v>30.47</v>
          </cell>
        </row>
        <row r="1540">
          <cell r="A1540">
            <v>39127</v>
          </cell>
          <cell r="B1540">
            <v>30.47</v>
          </cell>
        </row>
        <row r="1541">
          <cell r="A1541">
            <v>39128</v>
          </cell>
          <cell r="B1541">
            <v>30.5</v>
          </cell>
        </row>
        <row r="1542">
          <cell r="A1542">
            <v>39129</v>
          </cell>
          <cell r="B1542">
            <v>30.71</v>
          </cell>
        </row>
        <row r="1543">
          <cell r="A1543">
            <v>39133</v>
          </cell>
          <cell r="B1543">
            <v>30.61</v>
          </cell>
        </row>
        <row r="1544">
          <cell r="A1544">
            <v>39134</v>
          </cell>
          <cell r="B1544">
            <v>30.48</v>
          </cell>
        </row>
        <row r="1545">
          <cell r="A1545">
            <v>39135</v>
          </cell>
          <cell r="B1545">
            <v>30.35</v>
          </cell>
        </row>
        <row r="1546">
          <cell r="A1546">
            <v>39136</v>
          </cell>
          <cell r="B1546">
            <v>30.31</v>
          </cell>
        </row>
        <row r="1547">
          <cell r="A1547">
            <v>39139</v>
          </cell>
          <cell r="B1547">
            <v>30.72</v>
          </cell>
        </row>
        <row r="1548">
          <cell r="A1548">
            <v>39140</v>
          </cell>
          <cell r="B1548">
            <v>29.62</v>
          </cell>
        </row>
        <row r="1549">
          <cell r="A1549">
            <v>39141</v>
          </cell>
          <cell r="B1549">
            <v>30.15</v>
          </cell>
        </row>
        <row r="1550">
          <cell r="A1550">
            <v>39142</v>
          </cell>
          <cell r="B1550">
            <v>30.08</v>
          </cell>
        </row>
        <row r="1551">
          <cell r="A1551">
            <v>39143</v>
          </cell>
          <cell r="B1551">
            <v>29.85</v>
          </cell>
        </row>
        <row r="1552">
          <cell r="A1552">
            <v>39146</v>
          </cell>
          <cell r="B1552">
            <v>29.26</v>
          </cell>
        </row>
        <row r="1553">
          <cell r="A1553">
            <v>39147</v>
          </cell>
          <cell r="B1553">
            <v>29.49</v>
          </cell>
        </row>
        <row r="1554">
          <cell r="A1554">
            <v>39148</v>
          </cell>
          <cell r="B1554">
            <v>29.03</v>
          </cell>
        </row>
        <row r="1555">
          <cell r="A1555">
            <v>39149</v>
          </cell>
          <cell r="B1555">
            <v>29.91</v>
          </cell>
        </row>
        <row r="1556">
          <cell r="A1556">
            <v>39150</v>
          </cell>
          <cell r="B1556">
            <v>29.94</v>
          </cell>
        </row>
        <row r="1557">
          <cell r="A1557">
            <v>39153</v>
          </cell>
          <cell r="B1557">
            <v>30.36</v>
          </cell>
        </row>
        <row r="1558">
          <cell r="A1558">
            <v>39154</v>
          </cell>
          <cell r="B1558">
            <v>30.53</v>
          </cell>
        </row>
        <row r="1559">
          <cell r="A1559">
            <v>39155</v>
          </cell>
          <cell r="B1559">
            <v>30.48</v>
          </cell>
        </row>
        <row r="1560">
          <cell r="A1560">
            <v>39156</v>
          </cell>
          <cell r="B1560">
            <v>30.26</v>
          </cell>
        </row>
        <row r="1561">
          <cell r="A1561">
            <v>39157</v>
          </cell>
          <cell r="B1561">
            <v>30.3</v>
          </cell>
        </row>
        <row r="1562">
          <cell r="A1562">
            <v>39160</v>
          </cell>
          <cell r="B1562">
            <v>30.79</v>
          </cell>
        </row>
        <row r="1563">
          <cell r="A1563">
            <v>39161</v>
          </cell>
          <cell r="B1563">
            <v>31.06</v>
          </cell>
        </row>
        <row r="1564">
          <cell r="A1564">
            <v>39162</v>
          </cell>
          <cell r="B1564">
            <v>31.84</v>
          </cell>
        </row>
        <row r="1565">
          <cell r="A1565">
            <v>39163</v>
          </cell>
          <cell r="B1565">
            <v>32.04</v>
          </cell>
        </row>
        <row r="1566">
          <cell r="A1566">
            <v>39164</v>
          </cell>
          <cell r="B1566">
            <v>31.85</v>
          </cell>
        </row>
        <row r="1567">
          <cell r="A1567">
            <v>39167</v>
          </cell>
          <cell r="B1567">
            <v>32.21</v>
          </cell>
        </row>
        <row r="1568">
          <cell r="A1568">
            <v>39168</v>
          </cell>
          <cell r="B1568">
            <v>32.31</v>
          </cell>
        </row>
        <row r="1569">
          <cell r="A1569">
            <v>39169</v>
          </cell>
          <cell r="B1569">
            <v>31.91</v>
          </cell>
        </row>
        <row r="1570">
          <cell r="A1570">
            <v>39170</v>
          </cell>
          <cell r="B1570">
            <v>32.090000000000003</v>
          </cell>
        </row>
        <row r="1571">
          <cell r="A1571">
            <v>39171</v>
          </cell>
          <cell r="B1571">
            <v>32.299999999999997</v>
          </cell>
        </row>
        <row r="1572">
          <cell r="A1572">
            <v>39174</v>
          </cell>
          <cell r="B1572">
            <v>32.33</v>
          </cell>
        </row>
        <row r="1573">
          <cell r="A1573">
            <v>39175</v>
          </cell>
          <cell r="B1573">
            <v>32.56</v>
          </cell>
        </row>
        <row r="1574">
          <cell r="A1574">
            <v>39176</v>
          </cell>
          <cell r="B1574">
            <v>32.14</v>
          </cell>
        </row>
        <row r="1575">
          <cell r="A1575">
            <v>39177</v>
          </cell>
          <cell r="B1575">
            <v>32.47</v>
          </cell>
        </row>
        <row r="1576">
          <cell r="A1576">
            <v>39181</v>
          </cell>
          <cell r="B1576">
            <v>32.520000000000003</v>
          </cell>
        </row>
        <row r="1577">
          <cell r="A1577">
            <v>39182</v>
          </cell>
          <cell r="B1577">
            <v>32.619999999999997</v>
          </cell>
        </row>
        <row r="1578">
          <cell r="A1578">
            <v>39183</v>
          </cell>
          <cell r="B1578">
            <v>32.19</v>
          </cell>
        </row>
        <row r="1579">
          <cell r="A1579">
            <v>39184</v>
          </cell>
          <cell r="B1579">
            <v>31.96</v>
          </cell>
        </row>
        <row r="1580">
          <cell r="A1580">
            <v>39185</v>
          </cell>
          <cell r="B1580">
            <v>32.11</v>
          </cell>
        </row>
        <row r="1581">
          <cell r="A1581">
            <v>39188</v>
          </cell>
          <cell r="B1581">
            <v>32.46</v>
          </cell>
        </row>
        <row r="1582">
          <cell r="A1582">
            <v>39189</v>
          </cell>
          <cell r="B1582">
            <v>32.4</v>
          </cell>
        </row>
        <row r="1583">
          <cell r="A1583">
            <v>39190</v>
          </cell>
          <cell r="B1583">
            <v>32.22</v>
          </cell>
        </row>
        <row r="1584">
          <cell r="A1584">
            <v>39191</v>
          </cell>
          <cell r="B1584">
            <v>32.5</v>
          </cell>
        </row>
        <row r="1585">
          <cell r="A1585">
            <v>39192</v>
          </cell>
          <cell r="B1585">
            <v>32.96</v>
          </cell>
        </row>
        <row r="1586">
          <cell r="A1586">
            <v>39195</v>
          </cell>
          <cell r="B1586">
            <v>32.880000000000003</v>
          </cell>
        </row>
        <row r="1587">
          <cell r="A1587">
            <v>39196</v>
          </cell>
          <cell r="B1587">
            <v>32.33</v>
          </cell>
        </row>
        <row r="1588">
          <cell r="A1588">
            <v>39197</v>
          </cell>
          <cell r="B1588">
            <v>32.36</v>
          </cell>
        </row>
        <row r="1589">
          <cell r="A1589">
            <v>39198</v>
          </cell>
          <cell r="B1589">
            <v>32.21</v>
          </cell>
        </row>
        <row r="1590">
          <cell r="A1590">
            <v>39199</v>
          </cell>
          <cell r="B1590">
            <v>31.95</v>
          </cell>
        </row>
        <row r="1591">
          <cell r="A1591">
            <v>39202</v>
          </cell>
          <cell r="B1591">
            <v>32.01</v>
          </cell>
        </row>
        <row r="1592">
          <cell r="A1592">
            <v>39203</v>
          </cell>
          <cell r="B1592">
            <v>32.11</v>
          </cell>
        </row>
        <row r="1593">
          <cell r="A1593">
            <v>39204</v>
          </cell>
          <cell r="B1593">
            <v>31.98</v>
          </cell>
        </row>
        <row r="1594">
          <cell r="A1594">
            <v>39205</v>
          </cell>
          <cell r="B1594">
            <v>32.159999999999997</v>
          </cell>
        </row>
        <row r="1595">
          <cell r="A1595">
            <v>39206</v>
          </cell>
          <cell r="B1595">
            <v>32.64</v>
          </cell>
        </row>
        <row r="1596">
          <cell r="A1596">
            <v>39209</v>
          </cell>
          <cell r="B1596">
            <v>32.74</v>
          </cell>
        </row>
        <row r="1597">
          <cell r="A1597">
            <v>39210</v>
          </cell>
          <cell r="B1597">
            <v>32.47</v>
          </cell>
        </row>
        <row r="1598">
          <cell r="A1598">
            <v>39211</v>
          </cell>
          <cell r="B1598">
            <v>32.630000000000003</v>
          </cell>
        </row>
        <row r="1599">
          <cell r="A1599">
            <v>39212</v>
          </cell>
          <cell r="B1599">
            <v>32.17</v>
          </cell>
        </row>
        <row r="1600">
          <cell r="A1600">
            <v>39213</v>
          </cell>
          <cell r="B1600">
            <v>32.729999999999997</v>
          </cell>
        </row>
        <row r="1601">
          <cell r="A1601">
            <v>39216</v>
          </cell>
          <cell r="B1601">
            <v>33.090000000000003</v>
          </cell>
        </row>
        <row r="1602">
          <cell r="A1602">
            <v>39217</v>
          </cell>
          <cell r="B1602">
            <v>33.39</v>
          </cell>
        </row>
        <row r="1603">
          <cell r="A1603">
            <v>39218</v>
          </cell>
          <cell r="B1603">
            <v>34.01</v>
          </cell>
        </row>
        <row r="1604">
          <cell r="A1604">
            <v>39219</v>
          </cell>
          <cell r="B1604">
            <v>34.11</v>
          </cell>
        </row>
        <row r="1605">
          <cell r="A1605">
            <v>39220</v>
          </cell>
          <cell r="B1605">
            <v>33.979999999999997</v>
          </cell>
        </row>
        <row r="1606">
          <cell r="A1606">
            <v>39223</v>
          </cell>
          <cell r="B1606">
            <v>33.520000000000003</v>
          </cell>
        </row>
        <row r="1607">
          <cell r="A1607">
            <v>39224</v>
          </cell>
          <cell r="B1607">
            <v>33.43</v>
          </cell>
        </row>
        <row r="1608">
          <cell r="A1608">
            <v>39225</v>
          </cell>
          <cell r="B1608">
            <v>33.409999999999997</v>
          </cell>
        </row>
        <row r="1609">
          <cell r="A1609">
            <v>39226</v>
          </cell>
          <cell r="B1609">
            <v>33.42</v>
          </cell>
        </row>
        <row r="1610">
          <cell r="A1610">
            <v>39227</v>
          </cell>
          <cell r="B1610">
            <v>33.700000000000003</v>
          </cell>
        </row>
        <row r="1611">
          <cell r="A1611">
            <v>39231</v>
          </cell>
          <cell r="B1611">
            <v>33.47</v>
          </cell>
        </row>
        <row r="1612">
          <cell r="A1612">
            <v>39232</v>
          </cell>
          <cell r="B1612">
            <v>33.880000000000003</v>
          </cell>
        </row>
        <row r="1613">
          <cell r="A1613">
            <v>39233</v>
          </cell>
          <cell r="B1613">
            <v>34.18</v>
          </cell>
        </row>
        <row r="1614">
          <cell r="A1614">
            <v>39234</v>
          </cell>
          <cell r="B1614">
            <v>33.51</v>
          </cell>
        </row>
        <row r="1615">
          <cell r="A1615">
            <v>39237</v>
          </cell>
          <cell r="B1615">
            <v>33.81</v>
          </cell>
        </row>
        <row r="1616">
          <cell r="A1616">
            <v>39238</v>
          </cell>
          <cell r="B1616">
            <v>33.47</v>
          </cell>
        </row>
        <row r="1617">
          <cell r="A1617">
            <v>39239</v>
          </cell>
          <cell r="B1617">
            <v>33.380000000000003</v>
          </cell>
        </row>
        <row r="1618">
          <cell r="A1618">
            <v>39240</v>
          </cell>
          <cell r="B1618">
            <v>32.67</v>
          </cell>
        </row>
        <row r="1619">
          <cell r="A1619">
            <v>39241</v>
          </cell>
          <cell r="B1619">
            <v>33.28</v>
          </cell>
        </row>
        <row r="1620">
          <cell r="A1620">
            <v>39244</v>
          </cell>
          <cell r="B1620">
            <v>33.17</v>
          </cell>
        </row>
        <row r="1621">
          <cell r="A1621">
            <v>39245</v>
          </cell>
          <cell r="B1621">
            <v>32.31</v>
          </cell>
        </row>
        <row r="1622">
          <cell r="A1622">
            <v>39246</v>
          </cell>
          <cell r="B1622">
            <v>33.049999999999997</v>
          </cell>
        </row>
        <row r="1623">
          <cell r="A1623">
            <v>39247</v>
          </cell>
          <cell r="B1623">
            <v>33.53</v>
          </cell>
        </row>
        <row r="1624">
          <cell r="A1624">
            <v>39248</v>
          </cell>
          <cell r="B1624">
            <v>33.299999999999997</v>
          </cell>
        </row>
        <row r="1625">
          <cell r="A1625">
            <v>39251</v>
          </cell>
          <cell r="B1625">
            <v>33.08</v>
          </cell>
        </row>
        <row r="1626">
          <cell r="A1626">
            <v>39252</v>
          </cell>
          <cell r="B1626">
            <v>33.270000000000003</v>
          </cell>
        </row>
        <row r="1627">
          <cell r="A1627">
            <v>39253</v>
          </cell>
          <cell r="B1627">
            <v>32.68</v>
          </cell>
        </row>
        <row r="1628">
          <cell r="A1628">
            <v>39254</v>
          </cell>
          <cell r="B1628">
            <v>32.729999999999997</v>
          </cell>
        </row>
        <row r="1629">
          <cell r="A1629">
            <v>39255</v>
          </cell>
          <cell r="B1629">
            <v>32.119999999999997</v>
          </cell>
        </row>
        <row r="1630">
          <cell r="A1630">
            <v>39258</v>
          </cell>
          <cell r="B1630">
            <v>32.31</v>
          </cell>
        </row>
        <row r="1631">
          <cell r="A1631">
            <v>39259</v>
          </cell>
          <cell r="B1631">
            <v>32.479999999999997</v>
          </cell>
        </row>
        <row r="1632">
          <cell r="A1632">
            <v>39260</v>
          </cell>
          <cell r="B1632">
            <v>33.049999999999997</v>
          </cell>
        </row>
        <row r="1633">
          <cell r="A1633">
            <v>39261</v>
          </cell>
          <cell r="B1633">
            <v>33.68</v>
          </cell>
        </row>
        <row r="1634">
          <cell r="A1634">
            <v>39262</v>
          </cell>
          <cell r="B1634">
            <v>34.31</v>
          </cell>
        </row>
        <row r="1635">
          <cell r="A1635">
            <v>39265</v>
          </cell>
          <cell r="B1635">
            <v>34.6</v>
          </cell>
        </row>
        <row r="1636">
          <cell r="A1636">
            <v>39266</v>
          </cell>
          <cell r="B1636">
            <v>34.31</v>
          </cell>
        </row>
        <row r="1637">
          <cell r="A1637">
            <v>39268</v>
          </cell>
          <cell r="B1637">
            <v>33.86</v>
          </cell>
        </row>
        <row r="1638">
          <cell r="A1638">
            <v>39269</v>
          </cell>
          <cell r="B1638">
            <v>33.909999999999997</v>
          </cell>
        </row>
        <row r="1639">
          <cell r="A1639">
            <v>39272</v>
          </cell>
          <cell r="B1639">
            <v>33.770000000000003</v>
          </cell>
        </row>
        <row r="1640">
          <cell r="A1640">
            <v>39273</v>
          </cell>
          <cell r="B1640">
            <v>32.94</v>
          </cell>
        </row>
        <row r="1641">
          <cell r="A1641">
            <v>39274</v>
          </cell>
          <cell r="B1641">
            <v>33.200000000000003</v>
          </cell>
        </row>
        <row r="1642">
          <cell r="A1642">
            <v>39275</v>
          </cell>
          <cell r="B1642">
            <v>33.76</v>
          </cell>
        </row>
        <row r="1643">
          <cell r="A1643">
            <v>39276</v>
          </cell>
          <cell r="B1643">
            <v>33.69</v>
          </cell>
        </row>
        <row r="1644">
          <cell r="A1644">
            <v>39279</v>
          </cell>
          <cell r="B1644">
            <v>33.53</v>
          </cell>
        </row>
        <row r="1645">
          <cell r="A1645">
            <v>39280</v>
          </cell>
          <cell r="B1645">
            <v>33.229999999999997</v>
          </cell>
        </row>
        <row r="1646">
          <cell r="A1646">
            <v>39281</v>
          </cell>
          <cell r="B1646">
            <v>33.049999999999997</v>
          </cell>
        </row>
        <row r="1647">
          <cell r="A1647">
            <v>39282</v>
          </cell>
          <cell r="B1647">
            <v>33.07</v>
          </cell>
        </row>
        <row r="1648">
          <cell r="A1648">
            <v>39283</v>
          </cell>
          <cell r="B1648">
            <v>32.57</v>
          </cell>
        </row>
        <row r="1649">
          <cell r="A1649">
            <v>39286</v>
          </cell>
          <cell r="B1649">
            <v>33.380000000000003</v>
          </cell>
        </row>
        <row r="1650">
          <cell r="A1650">
            <v>39287</v>
          </cell>
          <cell r="B1650">
            <v>33.090000000000003</v>
          </cell>
        </row>
        <row r="1651">
          <cell r="A1651">
            <v>39288</v>
          </cell>
          <cell r="B1651">
            <v>33.78</v>
          </cell>
        </row>
        <row r="1652">
          <cell r="A1652">
            <v>39289</v>
          </cell>
          <cell r="B1652">
            <v>33.33</v>
          </cell>
        </row>
        <row r="1653">
          <cell r="A1653">
            <v>39290</v>
          </cell>
          <cell r="B1653">
            <v>32.729999999999997</v>
          </cell>
        </row>
        <row r="1654">
          <cell r="A1654">
            <v>39293</v>
          </cell>
          <cell r="B1654">
            <v>33.17</v>
          </cell>
        </row>
        <row r="1655">
          <cell r="A1655">
            <v>39294</v>
          </cell>
          <cell r="B1655">
            <v>32.659999999999997</v>
          </cell>
        </row>
        <row r="1656">
          <cell r="A1656">
            <v>39295</v>
          </cell>
          <cell r="B1656">
            <v>33.549999999999997</v>
          </cell>
        </row>
        <row r="1657">
          <cell r="A1657">
            <v>39296</v>
          </cell>
          <cell r="B1657">
            <v>33.86</v>
          </cell>
        </row>
        <row r="1658">
          <cell r="A1658">
            <v>39297</v>
          </cell>
          <cell r="B1658">
            <v>32.9</v>
          </cell>
        </row>
        <row r="1659">
          <cell r="A1659">
            <v>39300</v>
          </cell>
          <cell r="B1659">
            <v>33.58</v>
          </cell>
        </row>
        <row r="1660">
          <cell r="A1660">
            <v>39301</v>
          </cell>
          <cell r="B1660">
            <v>33.74</v>
          </cell>
        </row>
        <row r="1661">
          <cell r="A1661">
            <v>39302</v>
          </cell>
          <cell r="B1661">
            <v>33.65</v>
          </cell>
        </row>
        <row r="1662">
          <cell r="A1662">
            <v>39303</v>
          </cell>
          <cell r="B1662">
            <v>32.729999999999997</v>
          </cell>
        </row>
        <row r="1663">
          <cell r="A1663">
            <v>39304</v>
          </cell>
          <cell r="B1663">
            <v>32.42</v>
          </cell>
        </row>
        <row r="1664">
          <cell r="A1664">
            <v>39307</v>
          </cell>
          <cell r="B1664">
            <v>32.590000000000003</v>
          </cell>
        </row>
        <row r="1665">
          <cell r="A1665">
            <v>39308</v>
          </cell>
          <cell r="B1665">
            <v>31.91</v>
          </cell>
        </row>
        <row r="1666">
          <cell r="A1666">
            <v>39309</v>
          </cell>
          <cell r="B1666">
            <v>31.68</v>
          </cell>
        </row>
        <row r="1667">
          <cell r="A1667">
            <v>39310</v>
          </cell>
          <cell r="B1667">
            <v>31.62</v>
          </cell>
        </row>
        <row r="1668">
          <cell r="A1668">
            <v>39311</v>
          </cell>
          <cell r="B1668">
            <v>32.57</v>
          </cell>
        </row>
        <row r="1669">
          <cell r="A1669">
            <v>39314</v>
          </cell>
          <cell r="B1669">
            <v>32.229999999999997</v>
          </cell>
        </row>
        <row r="1670">
          <cell r="A1670">
            <v>39315</v>
          </cell>
          <cell r="B1670">
            <v>32.32</v>
          </cell>
        </row>
        <row r="1671">
          <cell r="A1671">
            <v>39316</v>
          </cell>
          <cell r="B1671">
            <v>33.18</v>
          </cell>
        </row>
        <row r="1672">
          <cell r="A1672">
            <v>39317</v>
          </cell>
          <cell r="B1672">
            <v>33.44</v>
          </cell>
        </row>
        <row r="1673">
          <cell r="A1673">
            <v>39318</v>
          </cell>
          <cell r="B1673">
            <v>33.659999999999997</v>
          </cell>
        </row>
        <row r="1674">
          <cell r="A1674">
            <v>39321</v>
          </cell>
          <cell r="B1674">
            <v>33.44</v>
          </cell>
        </row>
        <row r="1675">
          <cell r="A1675">
            <v>39322</v>
          </cell>
          <cell r="B1675">
            <v>32.35</v>
          </cell>
        </row>
        <row r="1676">
          <cell r="A1676">
            <v>39323</v>
          </cell>
          <cell r="B1676">
            <v>33.53</v>
          </cell>
        </row>
        <row r="1677">
          <cell r="A1677">
            <v>39324</v>
          </cell>
          <cell r="B1677">
            <v>33.159999999999997</v>
          </cell>
        </row>
        <row r="1678">
          <cell r="A1678">
            <v>39325</v>
          </cell>
          <cell r="B1678">
            <v>33.25</v>
          </cell>
        </row>
        <row r="1679">
          <cell r="A1679">
            <v>39329</v>
          </cell>
          <cell r="B1679">
            <v>33.590000000000003</v>
          </cell>
        </row>
        <row r="1680">
          <cell r="A1680">
            <v>39330</v>
          </cell>
          <cell r="B1680">
            <v>33.130000000000003</v>
          </cell>
        </row>
        <row r="1681">
          <cell r="A1681">
            <v>39331</v>
          </cell>
          <cell r="B1681">
            <v>33.14</v>
          </cell>
        </row>
        <row r="1682">
          <cell r="A1682">
            <v>39332</v>
          </cell>
          <cell r="B1682">
            <v>32.299999999999997</v>
          </cell>
        </row>
        <row r="1683">
          <cell r="A1683">
            <v>39335</v>
          </cell>
          <cell r="B1683">
            <v>32.340000000000003</v>
          </cell>
        </row>
        <row r="1684">
          <cell r="A1684">
            <v>39336</v>
          </cell>
          <cell r="B1684">
            <v>33.200000000000003</v>
          </cell>
        </row>
        <row r="1685">
          <cell r="A1685">
            <v>39337</v>
          </cell>
          <cell r="B1685">
            <v>33.24</v>
          </cell>
        </row>
        <row r="1686">
          <cell r="A1686">
            <v>39338</v>
          </cell>
          <cell r="B1686">
            <v>34</v>
          </cell>
        </row>
        <row r="1687">
          <cell r="A1687">
            <v>39339</v>
          </cell>
          <cell r="B1687">
            <v>33.729999999999997</v>
          </cell>
        </row>
        <row r="1688">
          <cell r="A1688">
            <v>39342</v>
          </cell>
          <cell r="B1688">
            <v>33.36</v>
          </cell>
        </row>
        <row r="1689">
          <cell r="A1689">
            <v>39343</v>
          </cell>
          <cell r="B1689">
            <v>34.049999999999997</v>
          </cell>
        </row>
        <row r="1690">
          <cell r="A1690">
            <v>39344</v>
          </cell>
          <cell r="B1690">
            <v>34.68</v>
          </cell>
        </row>
        <row r="1691">
          <cell r="A1691">
            <v>39345</v>
          </cell>
          <cell r="B1691">
            <v>35.049999999999997</v>
          </cell>
        </row>
        <row r="1692">
          <cell r="A1692">
            <v>39346</v>
          </cell>
          <cell r="B1692">
            <v>35.47</v>
          </cell>
        </row>
        <row r="1693">
          <cell r="A1693">
            <v>39349</v>
          </cell>
          <cell r="B1693">
            <v>35.25</v>
          </cell>
        </row>
        <row r="1694">
          <cell r="A1694">
            <v>39350</v>
          </cell>
          <cell r="B1694">
            <v>35.5</v>
          </cell>
        </row>
        <row r="1695">
          <cell r="A1695">
            <v>39351</v>
          </cell>
          <cell r="B1695">
            <v>35.72</v>
          </cell>
        </row>
        <row r="1696">
          <cell r="A1696">
            <v>39352</v>
          </cell>
          <cell r="B1696">
            <v>35.72</v>
          </cell>
        </row>
        <row r="1697">
          <cell r="A1697">
            <v>39353</v>
          </cell>
          <cell r="B1697">
            <v>35.29</v>
          </cell>
        </row>
        <row r="1698">
          <cell r="A1698">
            <v>39356</v>
          </cell>
          <cell r="B1698">
            <v>35.22</v>
          </cell>
        </row>
        <row r="1699">
          <cell r="A1699">
            <v>39357</v>
          </cell>
          <cell r="B1699">
            <v>35.369999999999997</v>
          </cell>
        </row>
        <row r="1700">
          <cell r="A1700">
            <v>39358</v>
          </cell>
          <cell r="B1700">
            <v>34.96</v>
          </cell>
        </row>
        <row r="1701">
          <cell r="A1701">
            <v>39359</v>
          </cell>
          <cell r="B1701">
            <v>35.020000000000003</v>
          </cell>
        </row>
        <row r="1702">
          <cell r="A1702">
            <v>39360</v>
          </cell>
          <cell r="B1702">
            <v>35.44</v>
          </cell>
        </row>
        <row r="1703">
          <cell r="A1703">
            <v>39363</v>
          </cell>
          <cell r="B1703">
            <v>35.270000000000003</v>
          </cell>
        </row>
        <row r="1704">
          <cell r="A1704">
            <v>39364</v>
          </cell>
          <cell r="B1704">
            <v>35.31</v>
          </cell>
        </row>
        <row r="1705">
          <cell r="A1705">
            <v>39365</v>
          </cell>
          <cell r="B1705">
            <v>35.119999999999997</v>
          </cell>
        </row>
        <row r="1706">
          <cell r="A1706">
            <v>39366</v>
          </cell>
          <cell r="B1706">
            <v>35</v>
          </cell>
        </row>
        <row r="1707">
          <cell r="A1707">
            <v>39367</v>
          </cell>
          <cell r="B1707">
            <v>35.57</v>
          </cell>
        </row>
        <row r="1708">
          <cell r="A1708">
            <v>39370</v>
          </cell>
          <cell r="B1708">
            <v>35.49</v>
          </cell>
        </row>
        <row r="1709">
          <cell r="A1709">
            <v>39371</v>
          </cell>
          <cell r="B1709">
            <v>35.17</v>
          </cell>
        </row>
        <row r="1710">
          <cell r="A1710">
            <v>39372</v>
          </cell>
          <cell r="B1710">
            <v>35.270000000000003</v>
          </cell>
        </row>
        <row r="1711">
          <cell r="A1711">
            <v>39373</v>
          </cell>
          <cell r="B1711">
            <v>35.17</v>
          </cell>
        </row>
        <row r="1712">
          <cell r="A1712">
            <v>39374</v>
          </cell>
          <cell r="B1712">
            <v>34.799999999999997</v>
          </cell>
        </row>
        <row r="1713">
          <cell r="A1713">
            <v>39377</v>
          </cell>
          <cell r="B1713">
            <v>34.630000000000003</v>
          </cell>
        </row>
        <row r="1714">
          <cell r="A1714">
            <v>39378</v>
          </cell>
          <cell r="B1714">
            <v>35.340000000000003</v>
          </cell>
        </row>
        <row r="1715">
          <cell r="A1715">
            <v>39379</v>
          </cell>
          <cell r="B1715">
            <v>34.950000000000003</v>
          </cell>
        </row>
        <row r="1716">
          <cell r="A1716">
            <v>39380</v>
          </cell>
          <cell r="B1716">
            <v>34.479999999999997</v>
          </cell>
        </row>
        <row r="1717">
          <cell r="A1717">
            <v>39381</v>
          </cell>
          <cell r="B1717">
            <v>34.869999999999997</v>
          </cell>
        </row>
        <row r="1718">
          <cell r="A1718">
            <v>39384</v>
          </cell>
          <cell r="B1718">
            <v>35.11</v>
          </cell>
        </row>
        <row r="1719">
          <cell r="A1719">
            <v>39385</v>
          </cell>
          <cell r="B1719">
            <v>34.83</v>
          </cell>
        </row>
        <row r="1720">
          <cell r="A1720">
            <v>39386</v>
          </cell>
          <cell r="B1720">
            <v>35.15</v>
          </cell>
        </row>
        <row r="1721">
          <cell r="A1721">
            <v>39387</v>
          </cell>
          <cell r="B1721">
            <v>34.03</v>
          </cell>
        </row>
        <row r="1722">
          <cell r="A1722">
            <v>39388</v>
          </cell>
          <cell r="B1722">
            <v>34</v>
          </cell>
        </row>
        <row r="1723">
          <cell r="A1723">
            <v>39391</v>
          </cell>
          <cell r="B1723">
            <v>33.68</v>
          </cell>
        </row>
        <row r="1724">
          <cell r="A1724">
            <v>39392</v>
          </cell>
          <cell r="B1724">
            <v>33.68</v>
          </cell>
        </row>
        <row r="1725">
          <cell r="A1725">
            <v>39393</v>
          </cell>
          <cell r="B1725">
            <v>32.520000000000003</v>
          </cell>
        </row>
        <row r="1726">
          <cell r="A1726">
            <v>39394</v>
          </cell>
          <cell r="B1726">
            <v>33.090000000000003</v>
          </cell>
        </row>
        <row r="1727">
          <cell r="A1727">
            <v>39395</v>
          </cell>
          <cell r="B1727">
            <v>32.97</v>
          </cell>
        </row>
        <row r="1728">
          <cell r="A1728">
            <v>39398</v>
          </cell>
          <cell r="B1728">
            <v>32.51</v>
          </cell>
        </row>
        <row r="1729">
          <cell r="A1729">
            <v>39399</v>
          </cell>
          <cell r="B1729">
            <v>33.520000000000003</v>
          </cell>
        </row>
        <row r="1730">
          <cell r="A1730">
            <v>39400</v>
          </cell>
          <cell r="B1730">
            <v>33.090000000000003</v>
          </cell>
        </row>
        <row r="1731">
          <cell r="A1731">
            <v>39401</v>
          </cell>
          <cell r="B1731">
            <v>33.11</v>
          </cell>
        </row>
        <row r="1732">
          <cell r="A1732">
            <v>39402</v>
          </cell>
          <cell r="B1732">
            <v>33.26</v>
          </cell>
        </row>
        <row r="1733">
          <cell r="A1733">
            <v>39405</v>
          </cell>
          <cell r="B1733">
            <v>31.75</v>
          </cell>
        </row>
        <row r="1734">
          <cell r="A1734">
            <v>39406</v>
          </cell>
          <cell r="B1734">
            <v>31.99</v>
          </cell>
        </row>
        <row r="1735">
          <cell r="A1735">
            <v>39407</v>
          </cell>
          <cell r="B1735">
            <v>31.5</v>
          </cell>
        </row>
        <row r="1736">
          <cell r="A1736">
            <v>39409</v>
          </cell>
          <cell r="B1736">
            <v>31.65</v>
          </cell>
        </row>
        <row r="1737">
          <cell r="A1737">
            <v>39412</v>
          </cell>
          <cell r="B1737">
            <v>30.57</v>
          </cell>
        </row>
        <row r="1738">
          <cell r="A1738">
            <v>39413</v>
          </cell>
          <cell r="B1738">
            <v>30.89</v>
          </cell>
        </row>
        <row r="1739">
          <cell r="A1739">
            <v>39414</v>
          </cell>
          <cell r="B1739">
            <v>31.54</v>
          </cell>
        </row>
        <row r="1740">
          <cell r="A1740">
            <v>39415</v>
          </cell>
          <cell r="B1740">
            <v>31.99</v>
          </cell>
        </row>
        <row r="1741">
          <cell r="A1741">
            <v>39416</v>
          </cell>
          <cell r="B1741">
            <v>32.14</v>
          </cell>
        </row>
        <row r="1742">
          <cell r="A1742">
            <v>39419</v>
          </cell>
          <cell r="B1742">
            <v>32.200000000000003</v>
          </cell>
        </row>
        <row r="1743">
          <cell r="A1743">
            <v>39420</v>
          </cell>
          <cell r="B1743">
            <v>31.84</v>
          </cell>
        </row>
        <row r="1744">
          <cell r="A1744">
            <v>39421</v>
          </cell>
          <cell r="B1744">
            <v>32.31</v>
          </cell>
        </row>
        <row r="1745">
          <cell r="A1745">
            <v>39422</v>
          </cell>
          <cell r="B1745">
            <v>32.65</v>
          </cell>
        </row>
        <row r="1746">
          <cell r="A1746">
            <v>39423</v>
          </cell>
          <cell r="B1746">
            <v>32.36</v>
          </cell>
        </row>
        <row r="1747">
          <cell r="A1747">
            <v>39426</v>
          </cell>
          <cell r="B1747">
            <v>31.88</v>
          </cell>
        </row>
        <row r="1748">
          <cell r="A1748">
            <v>39427</v>
          </cell>
          <cell r="B1748">
            <v>33.19</v>
          </cell>
        </row>
        <row r="1749">
          <cell r="A1749">
            <v>39428</v>
          </cell>
          <cell r="B1749">
            <v>35.08</v>
          </cell>
        </row>
        <row r="1750">
          <cell r="A1750">
            <v>39429</v>
          </cell>
          <cell r="B1750">
            <v>35.159999999999997</v>
          </cell>
        </row>
        <row r="1751">
          <cell r="A1751">
            <v>39430</v>
          </cell>
          <cell r="B1751">
            <v>34.6</v>
          </cell>
        </row>
        <row r="1752">
          <cell r="A1752">
            <v>39433</v>
          </cell>
          <cell r="B1752">
            <v>34.06</v>
          </cell>
        </row>
        <row r="1753">
          <cell r="A1753">
            <v>39434</v>
          </cell>
          <cell r="B1753">
            <v>34.15</v>
          </cell>
        </row>
        <row r="1754">
          <cell r="A1754">
            <v>39435</v>
          </cell>
          <cell r="B1754">
            <v>33.590000000000003</v>
          </cell>
        </row>
        <row r="1755">
          <cell r="A1755">
            <v>39436</v>
          </cell>
          <cell r="B1755">
            <v>33.86</v>
          </cell>
        </row>
        <row r="1756">
          <cell r="A1756">
            <v>39437</v>
          </cell>
          <cell r="B1756">
            <v>34.89</v>
          </cell>
        </row>
        <row r="1757">
          <cell r="A1757">
            <v>39440</v>
          </cell>
          <cell r="B1757">
            <v>34.9</v>
          </cell>
        </row>
        <row r="1758">
          <cell r="A1758">
            <v>39442</v>
          </cell>
          <cell r="B1758">
            <v>35.58</v>
          </cell>
        </row>
        <row r="1759">
          <cell r="A1759">
            <v>39443</v>
          </cell>
          <cell r="B1759">
            <v>35.340000000000003</v>
          </cell>
        </row>
        <row r="1760">
          <cell r="A1760">
            <v>39444</v>
          </cell>
          <cell r="B1760">
            <v>35.700000000000003</v>
          </cell>
        </row>
        <row r="1761">
          <cell r="A1761">
            <v>39447</v>
          </cell>
          <cell r="B1761">
            <v>34.96</v>
          </cell>
        </row>
        <row r="1762">
          <cell r="A1762">
            <v>39449</v>
          </cell>
          <cell r="B1762">
            <v>34.479999999999997</v>
          </cell>
        </row>
        <row r="1763">
          <cell r="A1763">
            <v>39450</v>
          </cell>
          <cell r="B1763">
            <v>34.81</v>
          </cell>
        </row>
        <row r="1764">
          <cell r="A1764">
            <v>39451</v>
          </cell>
          <cell r="B1764">
            <v>34.39</v>
          </cell>
        </row>
        <row r="1765">
          <cell r="A1765">
            <v>39454</v>
          </cell>
          <cell r="B1765">
            <v>34.85</v>
          </cell>
        </row>
        <row r="1766">
          <cell r="A1766">
            <v>39455</v>
          </cell>
          <cell r="B1766">
            <v>33.26</v>
          </cell>
        </row>
        <row r="1767">
          <cell r="A1767">
            <v>39456</v>
          </cell>
          <cell r="B1767">
            <v>33.119999999999997</v>
          </cell>
        </row>
        <row r="1768">
          <cell r="A1768">
            <v>39457</v>
          </cell>
          <cell r="B1768">
            <v>33.46</v>
          </cell>
        </row>
        <row r="1769">
          <cell r="A1769">
            <v>39458</v>
          </cell>
          <cell r="B1769">
            <v>32.44</v>
          </cell>
        </row>
        <row r="1770">
          <cell r="A1770">
            <v>39461</v>
          </cell>
          <cell r="B1770">
            <v>32.71</v>
          </cell>
        </row>
        <row r="1771">
          <cell r="A1771">
            <v>39462</v>
          </cell>
          <cell r="B1771">
            <v>31.96</v>
          </cell>
        </row>
        <row r="1772">
          <cell r="A1772">
            <v>39463</v>
          </cell>
          <cell r="B1772">
            <v>32.159999999999997</v>
          </cell>
        </row>
        <row r="1773">
          <cell r="A1773">
            <v>39464</v>
          </cell>
          <cell r="B1773">
            <v>31.68</v>
          </cell>
        </row>
        <row r="1774">
          <cell r="A1774">
            <v>39465</v>
          </cell>
          <cell r="B1774">
            <v>30.67</v>
          </cell>
        </row>
        <row r="1775">
          <cell r="A1775">
            <v>39469</v>
          </cell>
          <cell r="B1775">
            <v>30.54</v>
          </cell>
        </row>
        <row r="1776">
          <cell r="A1776">
            <v>39470</v>
          </cell>
          <cell r="B1776">
            <v>31.16</v>
          </cell>
        </row>
        <row r="1777">
          <cell r="A1777">
            <v>39471</v>
          </cell>
          <cell r="B1777">
            <v>30.36</v>
          </cell>
        </row>
        <row r="1778">
          <cell r="A1778">
            <v>39472</v>
          </cell>
          <cell r="B1778">
            <v>29.95</v>
          </cell>
        </row>
        <row r="1779">
          <cell r="A1779">
            <v>39475</v>
          </cell>
          <cell r="B1779">
            <v>30.91</v>
          </cell>
        </row>
        <row r="1780">
          <cell r="A1780">
            <v>39476</v>
          </cell>
          <cell r="B1780">
            <v>32.18</v>
          </cell>
        </row>
        <row r="1781">
          <cell r="A1781">
            <v>39477</v>
          </cell>
          <cell r="B1781">
            <v>31.72</v>
          </cell>
        </row>
        <row r="1782">
          <cell r="A1782">
            <v>39478</v>
          </cell>
          <cell r="B1782">
            <v>32.69</v>
          </cell>
        </row>
        <row r="1783">
          <cell r="A1783">
            <v>39479</v>
          </cell>
          <cell r="B1783">
            <v>32.51</v>
          </cell>
        </row>
        <row r="1784">
          <cell r="A1784">
            <v>39482</v>
          </cell>
          <cell r="B1784">
            <v>32.409999999999997</v>
          </cell>
        </row>
        <row r="1785">
          <cell r="A1785">
            <v>39483</v>
          </cell>
          <cell r="B1785">
            <v>31.19</v>
          </cell>
        </row>
        <row r="1786">
          <cell r="A1786">
            <v>39484</v>
          </cell>
          <cell r="B1786">
            <v>30.91</v>
          </cell>
        </row>
        <row r="1787">
          <cell r="A1787">
            <v>39485</v>
          </cell>
          <cell r="B1787">
            <v>31.42</v>
          </cell>
        </row>
        <row r="1788">
          <cell r="A1788">
            <v>39486</v>
          </cell>
          <cell r="B1788">
            <v>30.89</v>
          </cell>
        </row>
        <row r="1789">
          <cell r="A1789">
            <v>39489</v>
          </cell>
          <cell r="B1789">
            <v>31.31</v>
          </cell>
        </row>
        <row r="1790">
          <cell r="A1790">
            <v>39490</v>
          </cell>
          <cell r="B1790">
            <v>31.86</v>
          </cell>
        </row>
        <row r="1791">
          <cell r="A1791">
            <v>39491</v>
          </cell>
          <cell r="B1791">
            <v>32.840000000000003</v>
          </cell>
        </row>
        <row r="1792">
          <cell r="A1792">
            <v>39492</v>
          </cell>
          <cell r="B1792">
            <v>32.14</v>
          </cell>
        </row>
        <row r="1793">
          <cell r="A1793">
            <v>39493</v>
          </cell>
          <cell r="B1793">
            <v>32.17</v>
          </cell>
        </row>
        <row r="1794">
          <cell r="A1794">
            <v>39497</v>
          </cell>
          <cell r="B1794">
            <v>30.48</v>
          </cell>
        </row>
        <row r="1795">
          <cell r="A1795">
            <v>39498</v>
          </cell>
          <cell r="B1795">
            <v>29.18</v>
          </cell>
        </row>
        <row r="1796">
          <cell r="A1796">
            <v>39499</v>
          </cell>
          <cell r="B1796">
            <v>29.27</v>
          </cell>
        </row>
        <row r="1797">
          <cell r="A1797">
            <v>39500</v>
          </cell>
          <cell r="B1797">
            <v>29.71</v>
          </cell>
        </row>
        <row r="1798">
          <cell r="A1798">
            <v>39503</v>
          </cell>
          <cell r="B1798">
            <v>30.15</v>
          </cell>
        </row>
        <row r="1799">
          <cell r="A1799">
            <v>39504</v>
          </cell>
          <cell r="B1799">
            <v>30.21</v>
          </cell>
        </row>
        <row r="1800">
          <cell r="A1800">
            <v>39505</v>
          </cell>
          <cell r="B1800">
            <v>29.89</v>
          </cell>
        </row>
        <row r="1801">
          <cell r="A1801">
            <v>39506</v>
          </cell>
          <cell r="B1801">
            <v>30.54</v>
          </cell>
        </row>
        <row r="1802">
          <cell r="A1802">
            <v>39507</v>
          </cell>
          <cell r="B1802">
            <v>29.58</v>
          </cell>
        </row>
        <row r="1803">
          <cell r="A1803">
            <v>39510</v>
          </cell>
          <cell r="B1803">
            <v>29.78</v>
          </cell>
        </row>
        <row r="1804">
          <cell r="A1804">
            <v>39511</v>
          </cell>
          <cell r="B1804">
            <v>29.61</v>
          </cell>
        </row>
        <row r="1805">
          <cell r="A1805">
            <v>39512</v>
          </cell>
          <cell r="B1805">
            <v>30.11</v>
          </cell>
        </row>
        <row r="1806">
          <cell r="A1806">
            <v>39513</v>
          </cell>
          <cell r="B1806">
            <v>29.74</v>
          </cell>
        </row>
        <row r="1807">
          <cell r="A1807">
            <v>39514</v>
          </cell>
          <cell r="B1807">
            <v>29.73</v>
          </cell>
        </row>
        <row r="1808">
          <cell r="A1808">
            <v>39517</v>
          </cell>
          <cell r="B1808">
            <v>29.43</v>
          </cell>
        </row>
        <row r="1809">
          <cell r="A1809">
            <v>39518</v>
          </cell>
          <cell r="B1809">
            <v>30.65</v>
          </cell>
        </row>
        <row r="1810">
          <cell r="A1810">
            <v>39519</v>
          </cell>
          <cell r="B1810">
            <v>30</v>
          </cell>
        </row>
        <row r="1811">
          <cell r="A1811">
            <v>39520</v>
          </cell>
          <cell r="B1811">
            <v>30.15</v>
          </cell>
        </row>
        <row r="1812">
          <cell r="A1812">
            <v>39521</v>
          </cell>
          <cell r="B1812">
            <v>29.75</v>
          </cell>
        </row>
        <row r="1813">
          <cell r="A1813">
            <v>39524</v>
          </cell>
          <cell r="B1813">
            <v>30.4</v>
          </cell>
        </row>
        <row r="1814">
          <cell r="A1814">
            <v>39525</v>
          </cell>
          <cell r="B1814">
            <v>31.48</v>
          </cell>
        </row>
        <row r="1815">
          <cell r="A1815">
            <v>39526</v>
          </cell>
          <cell r="B1815">
            <v>30.62</v>
          </cell>
        </row>
        <row r="1816">
          <cell r="A1816">
            <v>39527</v>
          </cell>
          <cell r="B1816">
            <v>31.3</v>
          </cell>
        </row>
        <row r="1817">
          <cell r="A1817">
            <v>39531</v>
          </cell>
          <cell r="B1817">
            <v>32.299999999999997</v>
          </cell>
        </row>
        <row r="1818">
          <cell r="A1818">
            <v>39532</v>
          </cell>
          <cell r="B1818">
            <v>32.270000000000003</v>
          </cell>
        </row>
        <row r="1819">
          <cell r="A1819">
            <v>39533</v>
          </cell>
          <cell r="B1819">
            <v>32.07</v>
          </cell>
        </row>
        <row r="1820">
          <cell r="A1820">
            <v>39534</v>
          </cell>
          <cell r="B1820">
            <v>31.98</v>
          </cell>
        </row>
        <row r="1821">
          <cell r="A1821">
            <v>39535</v>
          </cell>
          <cell r="B1821">
            <v>31.98</v>
          </cell>
        </row>
        <row r="1822">
          <cell r="A1822">
            <v>39538</v>
          </cell>
          <cell r="B1822">
            <v>32.53</v>
          </cell>
        </row>
        <row r="1823">
          <cell r="A1823">
            <v>39539</v>
          </cell>
          <cell r="B1823">
            <v>33.53</v>
          </cell>
        </row>
        <row r="1824">
          <cell r="A1824">
            <v>39540</v>
          </cell>
          <cell r="B1824">
            <v>32.880000000000003</v>
          </cell>
        </row>
        <row r="1825">
          <cell r="A1825">
            <v>39541</v>
          </cell>
          <cell r="B1825">
            <v>33.130000000000003</v>
          </cell>
        </row>
        <row r="1826">
          <cell r="A1826">
            <v>39542</v>
          </cell>
          <cell r="B1826">
            <v>32.68</v>
          </cell>
        </row>
        <row r="1827">
          <cell r="A1827">
            <v>39545</v>
          </cell>
          <cell r="B1827">
            <v>33.130000000000003</v>
          </cell>
        </row>
        <row r="1828">
          <cell r="A1828">
            <v>39546</v>
          </cell>
          <cell r="B1828">
            <v>33.29</v>
          </cell>
        </row>
        <row r="1829">
          <cell r="A1829">
            <v>39547</v>
          </cell>
          <cell r="B1829">
            <v>32.770000000000003</v>
          </cell>
        </row>
        <row r="1830">
          <cell r="A1830">
            <v>39548</v>
          </cell>
          <cell r="B1830">
            <v>32.78</v>
          </cell>
        </row>
        <row r="1831">
          <cell r="A1831">
            <v>39549</v>
          </cell>
          <cell r="B1831">
            <v>32.01</v>
          </cell>
        </row>
        <row r="1832">
          <cell r="A1832">
            <v>39552</v>
          </cell>
          <cell r="B1832">
            <v>31.92</v>
          </cell>
        </row>
        <row r="1833">
          <cell r="A1833">
            <v>39553</v>
          </cell>
          <cell r="B1833">
            <v>32.03</v>
          </cell>
        </row>
        <row r="1834">
          <cell r="A1834">
            <v>39554</v>
          </cell>
          <cell r="B1834">
            <v>32.270000000000003</v>
          </cell>
        </row>
        <row r="1835">
          <cell r="A1835">
            <v>39555</v>
          </cell>
          <cell r="B1835">
            <v>32.24</v>
          </cell>
        </row>
        <row r="1836">
          <cell r="A1836">
            <v>39556</v>
          </cell>
          <cell r="B1836">
            <v>32.19</v>
          </cell>
        </row>
        <row r="1837">
          <cell r="A1837">
            <v>39559</v>
          </cell>
          <cell r="B1837">
            <v>32.26</v>
          </cell>
        </row>
        <row r="1838">
          <cell r="A1838">
            <v>39560</v>
          </cell>
          <cell r="B1838">
            <v>32.44</v>
          </cell>
        </row>
        <row r="1839">
          <cell r="A1839">
            <v>39561</v>
          </cell>
          <cell r="B1839">
            <v>33.06</v>
          </cell>
        </row>
        <row r="1840">
          <cell r="A1840">
            <v>39562</v>
          </cell>
          <cell r="B1840">
            <v>33.159999999999997</v>
          </cell>
        </row>
        <row r="1841">
          <cell r="A1841">
            <v>39563</v>
          </cell>
          <cell r="B1841">
            <v>33.1</v>
          </cell>
        </row>
        <row r="1842">
          <cell r="A1842">
            <v>39566</v>
          </cell>
          <cell r="B1842">
            <v>32.86</v>
          </cell>
        </row>
        <row r="1843">
          <cell r="A1843">
            <v>39567</v>
          </cell>
          <cell r="B1843">
            <v>33.11</v>
          </cell>
        </row>
        <row r="1844">
          <cell r="A1844">
            <v>39568</v>
          </cell>
          <cell r="B1844">
            <v>33.22</v>
          </cell>
        </row>
        <row r="1845">
          <cell r="A1845">
            <v>39569</v>
          </cell>
          <cell r="B1845">
            <v>34.270000000000003</v>
          </cell>
        </row>
        <row r="1846">
          <cell r="A1846">
            <v>39570</v>
          </cell>
          <cell r="B1846">
            <v>34.43</v>
          </cell>
        </row>
        <row r="1847">
          <cell r="A1847">
            <v>39573</v>
          </cell>
          <cell r="B1847">
            <v>34.19</v>
          </cell>
        </row>
        <row r="1848">
          <cell r="A1848">
            <v>39574</v>
          </cell>
          <cell r="B1848">
            <v>33.950000000000003</v>
          </cell>
        </row>
        <row r="1849">
          <cell r="A1849">
            <v>39575</v>
          </cell>
          <cell r="B1849">
            <v>33.31</v>
          </cell>
        </row>
        <row r="1850">
          <cell r="A1850">
            <v>39576</v>
          </cell>
          <cell r="B1850">
            <v>33.35</v>
          </cell>
        </row>
        <row r="1851">
          <cell r="A1851">
            <v>39577</v>
          </cell>
          <cell r="B1851">
            <v>33.11</v>
          </cell>
        </row>
        <row r="1852">
          <cell r="A1852">
            <v>39580</v>
          </cell>
          <cell r="B1852">
            <v>33.56</v>
          </cell>
        </row>
        <row r="1853">
          <cell r="A1853">
            <v>39581</v>
          </cell>
          <cell r="B1853">
            <v>33.69</v>
          </cell>
        </row>
        <row r="1854">
          <cell r="A1854">
            <v>39582</v>
          </cell>
          <cell r="B1854">
            <v>33.99</v>
          </cell>
        </row>
        <row r="1855">
          <cell r="A1855">
            <v>39583</v>
          </cell>
          <cell r="B1855">
            <v>34.200000000000003</v>
          </cell>
        </row>
        <row r="1856">
          <cell r="A1856">
            <v>39584</v>
          </cell>
          <cell r="B1856">
            <v>34.380000000000003</v>
          </cell>
        </row>
        <row r="1857">
          <cell r="A1857">
            <v>39587</v>
          </cell>
          <cell r="B1857">
            <v>34.76</v>
          </cell>
        </row>
        <row r="1858">
          <cell r="A1858">
            <v>39588</v>
          </cell>
          <cell r="B1858">
            <v>33.78</v>
          </cell>
        </row>
        <row r="1859">
          <cell r="A1859">
            <v>39589</v>
          </cell>
          <cell r="B1859">
            <v>33.369999999999997</v>
          </cell>
        </row>
        <row r="1860">
          <cell r="A1860">
            <v>39590</v>
          </cell>
          <cell r="B1860">
            <v>33.619999999999997</v>
          </cell>
        </row>
        <row r="1861">
          <cell r="A1861">
            <v>39591</v>
          </cell>
          <cell r="B1861">
            <v>33.06</v>
          </cell>
        </row>
        <row r="1862">
          <cell r="A1862">
            <v>39595</v>
          </cell>
          <cell r="B1862">
            <v>33.32</v>
          </cell>
        </row>
        <row r="1863">
          <cell r="A1863">
            <v>39596</v>
          </cell>
          <cell r="B1863">
            <v>33.9</v>
          </cell>
        </row>
        <row r="1864">
          <cell r="A1864">
            <v>39597</v>
          </cell>
          <cell r="B1864">
            <v>34.49</v>
          </cell>
        </row>
        <row r="1865">
          <cell r="A1865">
            <v>39598</v>
          </cell>
          <cell r="B1865">
            <v>34.24</v>
          </cell>
        </row>
        <row r="1866">
          <cell r="A1866">
            <v>39601</v>
          </cell>
          <cell r="B1866">
            <v>33.770000000000003</v>
          </cell>
        </row>
        <row r="1867">
          <cell r="A1867">
            <v>39602</v>
          </cell>
          <cell r="B1867">
            <v>33.28</v>
          </cell>
        </row>
        <row r="1868">
          <cell r="A1868">
            <v>39603</v>
          </cell>
          <cell r="B1868">
            <v>33.04</v>
          </cell>
        </row>
        <row r="1869">
          <cell r="A1869">
            <v>39604</v>
          </cell>
          <cell r="B1869">
            <v>33.86</v>
          </cell>
        </row>
        <row r="1870">
          <cell r="A1870">
            <v>39605</v>
          </cell>
          <cell r="B1870">
            <v>32.79</v>
          </cell>
        </row>
        <row r="1871">
          <cell r="A1871">
            <v>39608</v>
          </cell>
          <cell r="B1871">
            <v>32.229999999999997</v>
          </cell>
        </row>
        <row r="1872">
          <cell r="A1872">
            <v>39609</v>
          </cell>
          <cell r="B1872">
            <v>31.94</v>
          </cell>
        </row>
        <row r="1873">
          <cell r="A1873">
            <v>39610</v>
          </cell>
          <cell r="B1873">
            <v>31.01</v>
          </cell>
        </row>
        <row r="1874">
          <cell r="A1874">
            <v>39611</v>
          </cell>
          <cell r="B1874">
            <v>31.23</v>
          </cell>
        </row>
        <row r="1875">
          <cell r="A1875">
            <v>39612</v>
          </cell>
          <cell r="B1875">
            <v>31.47</v>
          </cell>
        </row>
        <row r="1876">
          <cell r="A1876">
            <v>39615</v>
          </cell>
          <cell r="B1876">
            <v>31.04</v>
          </cell>
        </row>
        <row r="1877">
          <cell r="A1877">
            <v>39616</v>
          </cell>
          <cell r="B1877">
            <v>30.62</v>
          </cell>
        </row>
        <row r="1878">
          <cell r="A1878">
            <v>39617</v>
          </cell>
          <cell r="B1878">
            <v>30.25</v>
          </cell>
        </row>
        <row r="1879">
          <cell r="A1879">
            <v>39618</v>
          </cell>
          <cell r="B1879">
            <v>30.16</v>
          </cell>
        </row>
        <row r="1880">
          <cell r="A1880">
            <v>39619</v>
          </cell>
          <cell r="B1880">
            <v>29.54</v>
          </cell>
        </row>
        <row r="1881">
          <cell r="A1881">
            <v>39622</v>
          </cell>
          <cell r="B1881">
            <v>29.5</v>
          </cell>
        </row>
        <row r="1882">
          <cell r="A1882">
            <v>39623</v>
          </cell>
          <cell r="B1882">
            <v>29.41</v>
          </cell>
        </row>
        <row r="1883">
          <cell r="A1883">
            <v>39624</v>
          </cell>
          <cell r="B1883">
            <v>29.58</v>
          </cell>
        </row>
        <row r="1884">
          <cell r="A1884">
            <v>39625</v>
          </cell>
          <cell r="B1884">
            <v>28.72</v>
          </cell>
        </row>
        <row r="1885">
          <cell r="A1885">
            <v>39626</v>
          </cell>
          <cell r="B1885">
            <v>28.11</v>
          </cell>
        </row>
        <row r="1886">
          <cell r="A1886">
            <v>39629</v>
          </cell>
          <cell r="B1886">
            <v>28.91</v>
          </cell>
        </row>
        <row r="1887">
          <cell r="A1887">
            <v>39630</v>
          </cell>
          <cell r="B1887">
            <v>28.57</v>
          </cell>
        </row>
        <row r="1888">
          <cell r="A1888">
            <v>39631</v>
          </cell>
          <cell r="B1888">
            <v>28.22</v>
          </cell>
        </row>
        <row r="1889">
          <cell r="A1889">
            <v>39632</v>
          </cell>
          <cell r="B1889">
            <v>27.96</v>
          </cell>
        </row>
        <row r="1890">
          <cell r="A1890">
            <v>39636</v>
          </cell>
          <cell r="B1890">
            <v>28.04</v>
          </cell>
        </row>
        <row r="1891">
          <cell r="A1891">
            <v>39637</v>
          </cell>
          <cell r="B1891">
            <v>28.63</v>
          </cell>
        </row>
        <row r="1892">
          <cell r="A1892">
            <v>39638</v>
          </cell>
          <cell r="B1892">
            <v>27.9</v>
          </cell>
        </row>
        <row r="1893">
          <cell r="A1893">
            <v>39639</v>
          </cell>
          <cell r="B1893">
            <v>28.47</v>
          </cell>
        </row>
        <row r="1894">
          <cell r="A1894">
            <v>39640</v>
          </cell>
          <cell r="B1894">
            <v>28.3</v>
          </cell>
        </row>
        <row r="1895">
          <cell r="A1895">
            <v>39643</v>
          </cell>
          <cell r="B1895">
            <v>28.12</v>
          </cell>
        </row>
        <row r="1896">
          <cell r="A1896">
            <v>39644</v>
          </cell>
          <cell r="B1896">
            <v>27.76</v>
          </cell>
        </row>
        <row r="1897">
          <cell r="A1897">
            <v>39645</v>
          </cell>
          <cell r="B1897">
            <v>27.73</v>
          </cell>
        </row>
        <row r="1898">
          <cell r="A1898">
            <v>39646</v>
          </cell>
          <cell r="B1898">
            <v>27.58</v>
          </cell>
        </row>
        <row r="1899">
          <cell r="A1899">
            <v>39647</v>
          </cell>
          <cell r="B1899">
            <v>27.9</v>
          </cell>
        </row>
        <row r="1900">
          <cell r="A1900">
            <v>39650</v>
          </cell>
          <cell r="B1900">
            <v>27.65</v>
          </cell>
        </row>
        <row r="1901">
          <cell r="A1901">
            <v>39651</v>
          </cell>
          <cell r="B1901">
            <v>27.64</v>
          </cell>
        </row>
        <row r="1902">
          <cell r="A1902">
            <v>39652</v>
          </cell>
          <cell r="B1902">
            <v>28.72</v>
          </cell>
        </row>
        <row r="1903">
          <cell r="A1903">
            <v>39653</v>
          </cell>
          <cell r="B1903">
            <v>27.54</v>
          </cell>
        </row>
        <row r="1904">
          <cell r="A1904">
            <v>39654</v>
          </cell>
          <cell r="B1904">
            <v>27.28</v>
          </cell>
        </row>
        <row r="1905">
          <cell r="A1905">
            <v>39657</v>
          </cell>
          <cell r="B1905">
            <v>26.61</v>
          </cell>
        </row>
        <row r="1906">
          <cell r="A1906">
            <v>39658</v>
          </cell>
          <cell r="B1906">
            <v>26.67</v>
          </cell>
        </row>
        <row r="1907">
          <cell r="A1907">
            <v>39659</v>
          </cell>
          <cell r="B1907">
            <v>26.85</v>
          </cell>
        </row>
        <row r="1908">
          <cell r="A1908">
            <v>39660</v>
          </cell>
          <cell r="B1908">
            <v>26.77</v>
          </cell>
        </row>
        <row r="1909">
          <cell r="A1909">
            <v>39661</v>
          </cell>
          <cell r="B1909">
            <v>26.44</v>
          </cell>
        </row>
        <row r="1910">
          <cell r="A1910">
            <v>39664</v>
          </cell>
          <cell r="B1910">
            <v>26.21</v>
          </cell>
        </row>
        <row r="1911">
          <cell r="A1911">
            <v>39665</v>
          </cell>
          <cell r="B1911">
            <v>26.97</v>
          </cell>
        </row>
        <row r="1912">
          <cell r="A1912">
            <v>39666</v>
          </cell>
          <cell r="B1912">
            <v>26.82</v>
          </cell>
        </row>
        <row r="1913">
          <cell r="A1913">
            <v>39667</v>
          </cell>
          <cell r="B1913">
            <v>26.33</v>
          </cell>
        </row>
        <row r="1914">
          <cell r="A1914">
            <v>39668</v>
          </cell>
          <cell r="B1914">
            <v>26.9</v>
          </cell>
        </row>
        <row r="1915">
          <cell r="A1915">
            <v>39671</v>
          </cell>
          <cell r="B1915">
            <v>27.66</v>
          </cell>
        </row>
        <row r="1916">
          <cell r="A1916">
            <v>39672</v>
          </cell>
          <cell r="B1916">
            <v>27.49</v>
          </cell>
        </row>
        <row r="1917">
          <cell r="A1917">
            <v>39673</v>
          </cell>
          <cell r="B1917">
            <v>27.19</v>
          </cell>
        </row>
        <row r="1918">
          <cell r="A1918">
            <v>39674</v>
          </cell>
          <cell r="B1918">
            <v>27.03</v>
          </cell>
        </row>
        <row r="1919">
          <cell r="A1919">
            <v>39675</v>
          </cell>
          <cell r="B1919">
            <v>27.5</v>
          </cell>
        </row>
        <row r="1920">
          <cell r="A1920">
            <v>39678</v>
          </cell>
          <cell r="B1920">
            <v>27.28</v>
          </cell>
        </row>
        <row r="1921">
          <cell r="A1921">
            <v>39679</v>
          </cell>
          <cell r="B1921">
            <v>26.76</v>
          </cell>
        </row>
        <row r="1922">
          <cell r="A1922">
            <v>39680</v>
          </cell>
          <cell r="B1922">
            <v>26.66</v>
          </cell>
        </row>
        <row r="1923">
          <cell r="A1923">
            <v>39681</v>
          </cell>
          <cell r="B1923">
            <v>26.72</v>
          </cell>
        </row>
        <row r="1924">
          <cell r="A1924">
            <v>39682</v>
          </cell>
          <cell r="B1924">
            <v>27.08</v>
          </cell>
        </row>
        <row r="1925">
          <cell r="A1925">
            <v>39685</v>
          </cell>
          <cell r="B1925">
            <v>26.51</v>
          </cell>
        </row>
        <row r="1926">
          <cell r="A1926">
            <v>39686</v>
          </cell>
          <cell r="B1926">
            <v>26.6</v>
          </cell>
        </row>
        <row r="1927">
          <cell r="A1927">
            <v>39687</v>
          </cell>
          <cell r="B1927">
            <v>27.1</v>
          </cell>
        </row>
        <row r="1928">
          <cell r="A1928">
            <v>39688</v>
          </cell>
          <cell r="B1928">
            <v>28</v>
          </cell>
        </row>
        <row r="1929">
          <cell r="A1929">
            <v>39689</v>
          </cell>
          <cell r="B1929">
            <v>27.79</v>
          </cell>
        </row>
        <row r="1930">
          <cell r="A1930">
            <v>39693</v>
          </cell>
          <cell r="B1930">
            <v>28.02</v>
          </cell>
        </row>
        <row r="1931">
          <cell r="A1931">
            <v>39694</v>
          </cell>
          <cell r="B1931">
            <v>28.16</v>
          </cell>
        </row>
        <row r="1932">
          <cell r="A1932">
            <v>39695</v>
          </cell>
          <cell r="B1932">
            <v>27.43</v>
          </cell>
        </row>
        <row r="1933">
          <cell r="A1933">
            <v>39696</v>
          </cell>
          <cell r="B1933">
            <v>27.36</v>
          </cell>
        </row>
        <row r="1934">
          <cell r="A1934">
            <v>39699</v>
          </cell>
          <cell r="B1934">
            <v>28.28</v>
          </cell>
        </row>
        <row r="1935">
          <cell r="A1935">
            <v>39700</v>
          </cell>
          <cell r="B1935">
            <v>28.28</v>
          </cell>
        </row>
        <row r="1936">
          <cell r="A1936">
            <v>39701</v>
          </cell>
          <cell r="B1936">
            <v>27.41</v>
          </cell>
        </row>
        <row r="1937">
          <cell r="A1937">
            <v>39702</v>
          </cell>
          <cell r="B1937">
            <v>27.42</v>
          </cell>
        </row>
        <row r="1938">
          <cell r="A1938">
            <v>39703</v>
          </cell>
          <cell r="B1938">
            <v>27.4</v>
          </cell>
        </row>
        <row r="1939">
          <cell r="A1939">
            <v>39706</v>
          </cell>
          <cell r="B1939">
            <v>26.03</v>
          </cell>
        </row>
        <row r="1940">
          <cell r="A1940">
            <v>39707</v>
          </cell>
          <cell r="B1940">
            <v>25.96</v>
          </cell>
        </row>
        <row r="1941">
          <cell r="A1941">
            <v>39708</v>
          </cell>
          <cell r="B1941">
            <v>25.02</v>
          </cell>
        </row>
        <row r="1942">
          <cell r="A1942">
            <v>39709</v>
          </cell>
          <cell r="B1942">
            <v>25.26</v>
          </cell>
        </row>
        <row r="1943">
          <cell r="A1943">
            <v>39710</v>
          </cell>
          <cell r="B1943">
            <v>26.43</v>
          </cell>
        </row>
        <row r="1944">
          <cell r="A1944">
            <v>39713</v>
          </cell>
          <cell r="B1944">
            <v>25.38</v>
          </cell>
        </row>
        <row r="1945">
          <cell r="A1945">
            <v>39714</v>
          </cell>
          <cell r="B1945">
            <v>24.98</v>
          </cell>
        </row>
        <row r="1946">
          <cell r="A1946">
            <v>39715</v>
          </cell>
          <cell r="B1946">
            <v>25.18</v>
          </cell>
        </row>
        <row r="1947">
          <cell r="A1947">
            <v>39716</v>
          </cell>
          <cell r="B1947">
            <v>26.12</v>
          </cell>
        </row>
        <row r="1948">
          <cell r="A1948">
            <v>39717</v>
          </cell>
          <cell r="B1948">
            <v>26.06</v>
          </cell>
        </row>
        <row r="1949">
          <cell r="A1949">
            <v>39720</v>
          </cell>
          <cell r="B1949">
            <v>24.11</v>
          </cell>
        </row>
        <row r="1950">
          <cell r="A1950">
            <v>39721</v>
          </cell>
          <cell r="B1950">
            <v>24.25</v>
          </cell>
        </row>
        <row r="1951">
          <cell r="A1951">
            <v>39722</v>
          </cell>
          <cell r="B1951">
            <v>24.4</v>
          </cell>
        </row>
        <row r="1952">
          <cell r="A1952">
            <v>39723</v>
          </cell>
          <cell r="B1952">
            <v>24.3</v>
          </cell>
        </row>
        <row r="1953">
          <cell r="A1953">
            <v>39724</v>
          </cell>
          <cell r="B1953">
            <v>24.43</v>
          </cell>
        </row>
        <row r="1954">
          <cell r="A1954">
            <v>39727</v>
          </cell>
          <cell r="B1954">
            <v>23.33</v>
          </cell>
        </row>
        <row r="1955">
          <cell r="A1955">
            <v>39728</v>
          </cell>
          <cell r="B1955">
            <v>22.36</v>
          </cell>
        </row>
        <row r="1956">
          <cell r="A1956">
            <v>39729</v>
          </cell>
          <cell r="B1956">
            <v>21.82</v>
          </cell>
        </row>
        <row r="1957">
          <cell r="A1957">
            <v>39730</v>
          </cell>
          <cell r="B1957">
            <v>20.3</v>
          </cell>
        </row>
        <row r="1958">
          <cell r="A1958">
            <v>39731</v>
          </cell>
          <cell r="B1958">
            <v>19.78</v>
          </cell>
        </row>
        <row r="1959">
          <cell r="A1959">
            <v>39734</v>
          </cell>
          <cell r="B1959">
            <v>23</v>
          </cell>
        </row>
        <row r="1960">
          <cell r="A1960">
            <v>39735</v>
          </cell>
          <cell r="B1960">
            <v>23.54</v>
          </cell>
        </row>
        <row r="1961">
          <cell r="A1961">
            <v>39736</v>
          </cell>
          <cell r="B1961">
            <v>21.73</v>
          </cell>
        </row>
        <row r="1962">
          <cell r="A1962">
            <v>39737</v>
          </cell>
          <cell r="B1962">
            <v>22.47</v>
          </cell>
        </row>
        <row r="1963">
          <cell r="A1963">
            <v>39738</v>
          </cell>
          <cell r="B1963">
            <v>22.32</v>
          </cell>
        </row>
        <row r="1964">
          <cell r="A1964">
            <v>39741</v>
          </cell>
          <cell r="B1964">
            <v>23.82</v>
          </cell>
        </row>
        <row r="1965">
          <cell r="A1965">
            <v>39742</v>
          </cell>
          <cell r="B1965">
            <v>22.7</v>
          </cell>
        </row>
        <row r="1966">
          <cell r="A1966">
            <v>39743</v>
          </cell>
          <cell r="B1966">
            <v>20.98</v>
          </cell>
        </row>
        <row r="1967">
          <cell r="A1967">
            <v>39744</v>
          </cell>
          <cell r="B1967">
            <v>22.29</v>
          </cell>
        </row>
        <row r="1968">
          <cell r="A1968">
            <v>39745</v>
          </cell>
          <cell r="B1968">
            <v>21.78</v>
          </cell>
        </row>
        <row r="1969">
          <cell r="A1969">
            <v>39748</v>
          </cell>
          <cell r="B1969">
            <v>21.52</v>
          </cell>
        </row>
        <row r="1970">
          <cell r="A1970">
            <v>39749</v>
          </cell>
          <cell r="B1970">
            <v>24.36</v>
          </cell>
        </row>
        <row r="1971">
          <cell r="A1971">
            <v>39750</v>
          </cell>
          <cell r="B1971">
            <v>23.74</v>
          </cell>
        </row>
        <row r="1972">
          <cell r="A1972">
            <v>39751</v>
          </cell>
          <cell r="B1972">
            <v>23.91</v>
          </cell>
        </row>
        <row r="1973">
          <cell r="A1973">
            <v>39752</v>
          </cell>
          <cell r="B1973">
            <v>23.62</v>
          </cell>
        </row>
        <row r="1974">
          <cell r="A1974">
            <v>39755</v>
          </cell>
          <cell r="B1974">
            <v>24.54</v>
          </cell>
        </row>
        <row r="1975">
          <cell r="A1975">
            <v>39756</v>
          </cell>
          <cell r="B1975">
            <v>25.84</v>
          </cell>
        </row>
        <row r="1976">
          <cell r="A1976">
            <v>39757</v>
          </cell>
          <cell r="B1976">
            <v>23.96</v>
          </cell>
        </row>
        <row r="1977">
          <cell r="A1977">
            <v>39758</v>
          </cell>
          <cell r="B1977">
            <v>22.93</v>
          </cell>
        </row>
        <row r="1978">
          <cell r="A1978">
            <v>39759</v>
          </cell>
          <cell r="B1978">
            <v>23.83</v>
          </cell>
        </row>
        <row r="1979">
          <cell r="A1979">
            <v>39762</v>
          </cell>
          <cell r="B1979">
            <v>24.24</v>
          </cell>
        </row>
        <row r="1980">
          <cell r="A1980">
            <v>39763</v>
          </cell>
          <cell r="B1980">
            <v>24.12</v>
          </cell>
        </row>
        <row r="1981">
          <cell r="A1981">
            <v>39764</v>
          </cell>
          <cell r="B1981">
            <v>23.1</v>
          </cell>
        </row>
        <row r="1982">
          <cell r="A1982">
            <v>39765</v>
          </cell>
          <cell r="B1982">
            <v>25.3</v>
          </cell>
        </row>
        <row r="1983">
          <cell r="A1983">
            <v>39766</v>
          </cell>
          <cell r="B1983">
            <v>24.4</v>
          </cell>
        </row>
        <row r="1984">
          <cell r="A1984">
            <v>39769</v>
          </cell>
          <cell r="B1984">
            <v>23.62</v>
          </cell>
        </row>
        <row r="1985">
          <cell r="A1985">
            <v>39770</v>
          </cell>
          <cell r="B1985">
            <v>23.45</v>
          </cell>
        </row>
        <row r="1986">
          <cell r="A1986">
            <v>39771</v>
          </cell>
          <cell r="B1986">
            <v>22.26</v>
          </cell>
        </row>
        <row r="1987">
          <cell r="A1987">
            <v>39772</v>
          </cell>
          <cell r="B1987">
            <v>21.63</v>
          </cell>
        </row>
        <row r="1988">
          <cell r="A1988">
            <v>39773</v>
          </cell>
          <cell r="B1988">
            <v>22.23</v>
          </cell>
        </row>
        <row r="1989">
          <cell r="A1989">
            <v>39776</v>
          </cell>
          <cell r="B1989">
            <v>23.77</v>
          </cell>
        </row>
        <row r="1990">
          <cell r="A1990">
            <v>39777</v>
          </cell>
          <cell r="B1990">
            <v>24.08</v>
          </cell>
        </row>
        <row r="1991">
          <cell r="A1991">
            <v>39778</v>
          </cell>
          <cell r="B1991">
            <v>25.05</v>
          </cell>
        </row>
        <row r="1992">
          <cell r="A1992">
            <v>39780</v>
          </cell>
          <cell r="B1992">
            <v>25.2</v>
          </cell>
        </row>
        <row r="1993">
          <cell r="A1993">
            <v>39783</v>
          </cell>
          <cell r="B1993">
            <v>23.79</v>
          </cell>
        </row>
        <row r="1994">
          <cell r="A1994">
            <v>39784</v>
          </cell>
          <cell r="B1994">
            <v>24.74</v>
          </cell>
        </row>
        <row r="1995">
          <cell r="A1995">
            <v>39785</v>
          </cell>
          <cell r="B1995">
            <v>25.66</v>
          </cell>
        </row>
        <row r="1996">
          <cell r="A1996">
            <v>39786</v>
          </cell>
          <cell r="B1996">
            <v>24.86</v>
          </cell>
        </row>
        <row r="1997">
          <cell r="A1997">
            <v>39787</v>
          </cell>
          <cell r="B1997">
            <v>24.84</v>
          </cell>
        </row>
        <row r="1998">
          <cell r="A1998">
            <v>39790</v>
          </cell>
          <cell r="B1998">
            <v>26.46</v>
          </cell>
        </row>
        <row r="1999">
          <cell r="A1999">
            <v>39791</v>
          </cell>
          <cell r="B1999">
            <v>25.73</v>
          </cell>
        </row>
        <row r="2000">
          <cell r="A2000">
            <v>39792</v>
          </cell>
          <cell r="B2000">
            <v>24.78</v>
          </cell>
        </row>
        <row r="2001">
          <cell r="A2001">
            <v>39793</v>
          </cell>
          <cell r="B2001">
            <v>24.66</v>
          </cell>
        </row>
        <row r="2002">
          <cell r="A2002">
            <v>39794</v>
          </cell>
          <cell r="B2002">
            <v>24.87</v>
          </cell>
        </row>
        <row r="2003">
          <cell r="A2003">
            <v>39797</v>
          </cell>
          <cell r="B2003">
            <v>23.94</v>
          </cell>
        </row>
        <row r="2004">
          <cell r="A2004">
            <v>39798</v>
          </cell>
          <cell r="B2004">
            <v>24.91</v>
          </cell>
        </row>
        <row r="2005">
          <cell r="A2005">
            <v>39799</v>
          </cell>
          <cell r="B2005">
            <v>24.81</v>
          </cell>
        </row>
        <row r="2006">
          <cell r="A2006">
            <v>39800</v>
          </cell>
          <cell r="B2006">
            <v>24.46</v>
          </cell>
        </row>
        <row r="2007">
          <cell r="A2007">
            <v>39801</v>
          </cell>
          <cell r="B2007">
            <v>24.81</v>
          </cell>
        </row>
        <row r="2008">
          <cell r="A2008">
            <v>39804</v>
          </cell>
          <cell r="B2008">
            <v>24.82</v>
          </cell>
        </row>
        <row r="2009">
          <cell r="A2009">
            <v>39805</v>
          </cell>
          <cell r="B2009">
            <v>24.46</v>
          </cell>
        </row>
        <row r="2010">
          <cell r="A2010">
            <v>39806</v>
          </cell>
          <cell r="B2010">
            <v>24.56</v>
          </cell>
        </row>
        <row r="2011">
          <cell r="A2011">
            <v>39808</v>
          </cell>
          <cell r="B2011">
            <v>24.66</v>
          </cell>
        </row>
        <row r="2012">
          <cell r="A2012">
            <v>39811</v>
          </cell>
          <cell r="B2012">
            <v>24.58</v>
          </cell>
        </row>
        <row r="2013">
          <cell r="A2013">
            <v>39812</v>
          </cell>
          <cell r="B2013">
            <v>24.91</v>
          </cell>
        </row>
        <row r="2014">
          <cell r="A2014">
            <v>39813</v>
          </cell>
          <cell r="B2014">
            <v>25.15</v>
          </cell>
        </row>
        <row r="2015">
          <cell r="A2015">
            <v>39815</v>
          </cell>
          <cell r="B2015">
            <v>25.96</v>
          </cell>
        </row>
        <row r="2016">
          <cell r="A2016">
            <v>39818</v>
          </cell>
          <cell r="B2016">
            <v>25.09</v>
          </cell>
        </row>
        <row r="2017">
          <cell r="A2017">
            <v>39819</v>
          </cell>
          <cell r="B2017">
            <v>24.97</v>
          </cell>
        </row>
        <row r="2018">
          <cell r="A2018">
            <v>39820</v>
          </cell>
          <cell r="B2018">
            <v>24.36</v>
          </cell>
        </row>
        <row r="2019">
          <cell r="A2019">
            <v>39821</v>
          </cell>
          <cell r="B2019">
            <v>24.34</v>
          </cell>
        </row>
        <row r="2020">
          <cell r="A2020">
            <v>39822</v>
          </cell>
          <cell r="B2020">
            <v>23.89</v>
          </cell>
        </row>
        <row r="2021">
          <cell r="A2021">
            <v>39825</v>
          </cell>
          <cell r="B2021">
            <v>23.23</v>
          </cell>
        </row>
        <row r="2022">
          <cell r="A2022">
            <v>39826</v>
          </cell>
          <cell r="B2022">
            <v>23.27</v>
          </cell>
        </row>
        <row r="2023">
          <cell r="A2023">
            <v>39827</v>
          </cell>
          <cell r="B2023">
            <v>22.75</v>
          </cell>
        </row>
        <row r="2024">
          <cell r="A2024">
            <v>39828</v>
          </cell>
          <cell r="B2024">
            <v>22.49</v>
          </cell>
        </row>
        <row r="2025">
          <cell r="A2025">
            <v>39829</v>
          </cell>
          <cell r="B2025">
            <v>22.59</v>
          </cell>
        </row>
        <row r="2026">
          <cell r="A2026">
            <v>39833</v>
          </cell>
          <cell r="B2026">
            <v>22.4</v>
          </cell>
        </row>
        <row r="2027">
          <cell r="A2027">
            <v>39834</v>
          </cell>
          <cell r="B2027">
            <v>23.09</v>
          </cell>
        </row>
        <row r="2028">
          <cell r="A2028">
            <v>39835</v>
          </cell>
          <cell r="B2028">
            <v>22.84</v>
          </cell>
        </row>
        <row r="2029">
          <cell r="A2029">
            <v>39836</v>
          </cell>
          <cell r="B2029">
            <v>23.39</v>
          </cell>
        </row>
        <row r="2030">
          <cell r="A2030">
            <v>39839</v>
          </cell>
          <cell r="B2030">
            <v>24.02</v>
          </cell>
        </row>
        <row r="2031">
          <cell r="A2031">
            <v>39840</v>
          </cell>
          <cell r="B2031">
            <v>23.22</v>
          </cell>
        </row>
        <row r="2032">
          <cell r="A2032">
            <v>39841</v>
          </cell>
          <cell r="B2032">
            <v>23.2</v>
          </cell>
        </row>
        <row r="2033">
          <cell r="A2033">
            <v>39842</v>
          </cell>
          <cell r="B2033">
            <v>22.13</v>
          </cell>
        </row>
        <row r="2034">
          <cell r="A2034">
            <v>39843</v>
          </cell>
          <cell r="B2034">
            <v>22.04</v>
          </cell>
        </row>
        <row r="2035">
          <cell r="A2035">
            <v>39846</v>
          </cell>
          <cell r="B2035">
            <v>22.53</v>
          </cell>
        </row>
        <row r="2036">
          <cell r="A2036">
            <v>39847</v>
          </cell>
          <cell r="B2036">
            <v>22.72</v>
          </cell>
        </row>
        <row r="2037">
          <cell r="A2037">
            <v>39848</v>
          </cell>
          <cell r="B2037">
            <v>22.08</v>
          </cell>
        </row>
        <row r="2038">
          <cell r="A2038">
            <v>39849</v>
          </cell>
          <cell r="B2038">
            <v>22.52</v>
          </cell>
        </row>
        <row r="2039">
          <cell r="A2039">
            <v>39850</v>
          </cell>
          <cell r="B2039">
            <v>23.35</v>
          </cell>
        </row>
        <row r="2040">
          <cell r="A2040">
            <v>39853</v>
          </cell>
          <cell r="B2040">
            <v>23.18</v>
          </cell>
        </row>
        <row r="2041">
          <cell r="A2041">
            <v>39854</v>
          </cell>
          <cell r="B2041">
            <v>21.99</v>
          </cell>
        </row>
        <row r="2042">
          <cell r="A2042">
            <v>39855</v>
          </cell>
          <cell r="B2042">
            <v>21.88</v>
          </cell>
        </row>
        <row r="2043">
          <cell r="A2043">
            <v>39856</v>
          </cell>
          <cell r="B2043">
            <v>21.75</v>
          </cell>
        </row>
        <row r="2044">
          <cell r="A2044">
            <v>39857</v>
          </cell>
          <cell r="B2044">
            <v>21.66</v>
          </cell>
        </row>
        <row r="2045">
          <cell r="A2045">
            <v>39861</v>
          </cell>
          <cell r="B2045">
            <v>20.79</v>
          </cell>
        </row>
        <row r="2046">
          <cell r="A2046">
            <v>39862</v>
          </cell>
          <cell r="B2046">
            <v>20.56</v>
          </cell>
        </row>
        <row r="2047">
          <cell r="A2047">
            <v>39863</v>
          </cell>
          <cell r="B2047">
            <v>20.76</v>
          </cell>
        </row>
        <row r="2048">
          <cell r="A2048">
            <v>39864</v>
          </cell>
          <cell r="B2048">
            <v>21.11</v>
          </cell>
        </row>
        <row r="2049">
          <cell r="A2049">
            <v>39867</v>
          </cell>
          <cell r="B2049">
            <v>20.309999999999999</v>
          </cell>
        </row>
        <row r="2050">
          <cell r="A2050">
            <v>39868</v>
          </cell>
          <cell r="B2050">
            <v>20.82</v>
          </cell>
        </row>
        <row r="2051">
          <cell r="A2051">
            <v>39869</v>
          </cell>
          <cell r="B2051">
            <v>21.23</v>
          </cell>
        </row>
        <row r="2052">
          <cell r="A2052">
            <v>39870</v>
          </cell>
          <cell r="B2052">
            <v>21.57</v>
          </cell>
        </row>
        <row r="2053">
          <cell r="A2053">
            <v>39871</v>
          </cell>
          <cell r="B2053">
            <v>21.28</v>
          </cell>
        </row>
        <row r="2054">
          <cell r="A2054">
            <v>39874</v>
          </cell>
          <cell r="B2054">
            <v>20.63</v>
          </cell>
        </row>
        <row r="2055">
          <cell r="A2055">
            <v>39875</v>
          </cell>
          <cell r="B2055">
            <v>20.3</v>
          </cell>
        </row>
        <row r="2056">
          <cell r="A2056">
            <v>39876</v>
          </cell>
          <cell r="B2056">
            <v>20.59</v>
          </cell>
        </row>
        <row r="2057">
          <cell r="A2057">
            <v>39877</v>
          </cell>
          <cell r="B2057">
            <v>20.2</v>
          </cell>
        </row>
        <row r="2058">
          <cell r="A2058">
            <v>39878</v>
          </cell>
          <cell r="B2058">
            <v>20.22</v>
          </cell>
        </row>
        <row r="2059">
          <cell r="A2059">
            <v>39881</v>
          </cell>
          <cell r="B2059">
            <v>19.45</v>
          </cell>
        </row>
        <row r="2060">
          <cell r="A2060">
            <v>39882</v>
          </cell>
          <cell r="B2060">
            <v>20.61</v>
          </cell>
        </row>
        <row r="2061">
          <cell r="A2061">
            <v>39883</v>
          </cell>
          <cell r="B2061">
            <v>20.91</v>
          </cell>
        </row>
        <row r="2062">
          <cell r="A2062">
            <v>39884</v>
          </cell>
          <cell r="B2062">
            <v>21.8</v>
          </cell>
        </row>
        <row r="2063">
          <cell r="A2063">
            <v>39885</v>
          </cell>
          <cell r="B2063">
            <v>21.73</v>
          </cell>
        </row>
        <row r="2064">
          <cell r="A2064">
            <v>39888</v>
          </cell>
          <cell r="B2064">
            <v>21.81</v>
          </cell>
        </row>
        <row r="2065">
          <cell r="A2065">
            <v>39889</v>
          </cell>
          <cell r="B2065">
            <v>22.72</v>
          </cell>
        </row>
        <row r="2066">
          <cell r="A2066">
            <v>39890</v>
          </cell>
          <cell r="B2066">
            <v>23.01</v>
          </cell>
        </row>
        <row r="2067">
          <cell r="A2067">
            <v>39891</v>
          </cell>
          <cell r="B2067">
            <v>22.92</v>
          </cell>
        </row>
        <row r="2068">
          <cell r="A2068">
            <v>39892</v>
          </cell>
          <cell r="B2068">
            <v>22.68</v>
          </cell>
        </row>
        <row r="2069">
          <cell r="A2069">
            <v>39895</v>
          </cell>
          <cell r="B2069">
            <v>24.1</v>
          </cell>
        </row>
        <row r="2070">
          <cell r="A2070">
            <v>39896</v>
          </cell>
          <cell r="B2070">
            <v>23.58</v>
          </cell>
        </row>
        <row r="2071">
          <cell r="A2071">
            <v>39897</v>
          </cell>
          <cell r="B2071">
            <v>23.44</v>
          </cell>
        </row>
        <row r="2072">
          <cell r="A2072">
            <v>39898</v>
          </cell>
          <cell r="B2072">
            <v>23.59</v>
          </cell>
        </row>
        <row r="2073">
          <cell r="A2073">
            <v>39899</v>
          </cell>
          <cell r="B2073">
            <v>23.28</v>
          </cell>
        </row>
        <row r="2074">
          <cell r="A2074">
            <v>39902</v>
          </cell>
          <cell r="B2074">
            <v>22.53</v>
          </cell>
        </row>
        <row r="2075">
          <cell r="A2075">
            <v>39903</v>
          </cell>
          <cell r="B2075">
            <v>22.56</v>
          </cell>
        </row>
        <row r="2076">
          <cell r="A2076">
            <v>39904</v>
          </cell>
          <cell r="B2076">
            <v>23.21</v>
          </cell>
        </row>
        <row r="2077">
          <cell r="A2077">
            <v>39905</v>
          </cell>
          <cell r="B2077">
            <v>23.76</v>
          </cell>
        </row>
        <row r="2078">
          <cell r="A2078">
            <v>39906</v>
          </cell>
          <cell r="B2078">
            <v>24.02</v>
          </cell>
        </row>
        <row r="2079">
          <cell r="A2079">
            <v>39909</v>
          </cell>
          <cell r="B2079">
            <v>23.81</v>
          </cell>
        </row>
        <row r="2080">
          <cell r="A2080">
            <v>39910</v>
          </cell>
          <cell r="B2080">
            <v>23.22</v>
          </cell>
        </row>
        <row r="2081">
          <cell r="A2081">
            <v>39911</v>
          </cell>
          <cell r="B2081">
            <v>23.09</v>
          </cell>
        </row>
        <row r="2082">
          <cell r="A2082">
            <v>39912</v>
          </cell>
          <cell r="B2082">
            <v>23.74</v>
          </cell>
        </row>
        <row r="2083">
          <cell r="A2083">
            <v>39916</v>
          </cell>
          <cell r="B2083">
            <v>23.66</v>
          </cell>
        </row>
        <row r="2084">
          <cell r="A2084">
            <v>39917</v>
          </cell>
          <cell r="B2084">
            <v>22.99</v>
          </cell>
        </row>
        <row r="2085">
          <cell r="A2085">
            <v>39918</v>
          </cell>
          <cell r="B2085">
            <v>23.14</v>
          </cell>
        </row>
        <row r="2086">
          <cell r="A2086">
            <v>39919</v>
          </cell>
          <cell r="B2086">
            <v>23.64</v>
          </cell>
        </row>
        <row r="2087">
          <cell r="A2087">
            <v>39920</v>
          </cell>
          <cell r="B2087">
            <v>23.6</v>
          </cell>
        </row>
        <row r="2088">
          <cell r="A2088">
            <v>39923</v>
          </cell>
          <cell r="B2088">
            <v>23</v>
          </cell>
        </row>
        <row r="2089">
          <cell r="A2089">
            <v>39924</v>
          </cell>
          <cell r="B2089">
            <v>22.99</v>
          </cell>
        </row>
        <row r="2090">
          <cell r="A2090">
            <v>39925</v>
          </cell>
          <cell r="B2090">
            <v>23.41</v>
          </cell>
        </row>
        <row r="2091">
          <cell r="A2091">
            <v>39926</v>
          </cell>
          <cell r="B2091">
            <v>23.19</v>
          </cell>
        </row>
        <row r="2092">
          <cell r="A2092">
            <v>39927</v>
          </cell>
          <cell r="B2092">
            <v>22.88</v>
          </cell>
        </row>
        <row r="2093">
          <cell r="A2093">
            <v>39930</v>
          </cell>
          <cell r="B2093">
            <v>23.02</v>
          </cell>
        </row>
        <row r="2094">
          <cell r="A2094">
            <v>39931</v>
          </cell>
          <cell r="B2094">
            <v>23.33</v>
          </cell>
        </row>
        <row r="2095">
          <cell r="A2095">
            <v>39932</v>
          </cell>
          <cell r="B2095">
            <v>23.21</v>
          </cell>
        </row>
        <row r="2096">
          <cell r="A2096">
            <v>39933</v>
          </cell>
          <cell r="B2096">
            <v>23.3</v>
          </cell>
        </row>
        <row r="2097">
          <cell r="A2097">
            <v>39934</v>
          </cell>
          <cell r="B2097">
            <v>23.65</v>
          </cell>
        </row>
        <row r="2098">
          <cell r="A2098">
            <v>39937</v>
          </cell>
          <cell r="B2098">
            <v>24.27</v>
          </cell>
        </row>
        <row r="2099">
          <cell r="A2099">
            <v>39938</v>
          </cell>
          <cell r="B2099">
            <v>24.1</v>
          </cell>
        </row>
        <row r="2100">
          <cell r="A2100">
            <v>39939</v>
          </cell>
          <cell r="B2100">
            <v>24.27</v>
          </cell>
        </row>
        <row r="2101">
          <cell r="A2101">
            <v>39940</v>
          </cell>
          <cell r="B2101">
            <v>23.14</v>
          </cell>
        </row>
        <row r="2102">
          <cell r="A2102">
            <v>39941</v>
          </cell>
          <cell r="B2102">
            <v>22.96</v>
          </cell>
        </row>
        <row r="2103">
          <cell r="A2103">
            <v>39944</v>
          </cell>
          <cell r="B2103">
            <v>23.06</v>
          </cell>
        </row>
        <row r="2104">
          <cell r="A2104">
            <v>39945</v>
          </cell>
          <cell r="B2104">
            <v>23.4</v>
          </cell>
        </row>
        <row r="2105">
          <cell r="A2105">
            <v>39946</v>
          </cell>
          <cell r="B2105">
            <v>22.95</v>
          </cell>
        </row>
        <row r="2106">
          <cell r="A2106">
            <v>39947</v>
          </cell>
          <cell r="B2106">
            <v>22.72</v>
          </cell>
        </row>
        <row r="2107">
          <cell r="A2107">
            <v>39948</v>
          </cell>
          <cell r="B2107">
            <v>22.63</v>
          </cell>
        </row>
        <row r="2108">
          <cell r="A2108">
            <v>39951</v>
          </cell>
          <cell r="B2108">
            <v>22.36</v>
          </cell>
        </row>
        <row r="2109">
          <cell r="A2109">
            <v>39952</v>
          </cell>
          <cell r="B2109">
            <v>22.44</v>
          </cell>
        </row>
        <row r="2110">
          <cell r="A2110">
            <v>39953</v>
          </cell>
          <cell r="B2110">
            <v>21.94</v>
          </cell>
        </row>
        <row r="2111">
          <cell r="A2111">
            <v>39954</v>
          </cell>
          <cell r="B2111">
            <v>21.53</v>
          </cell>
        </row>
        <row r="2112">
          <cell r="A2112">
            <v>39955</v>
          </cell>
          <cell r="B2112">
            <v>21.54</v>
          </cell>
        </row>
        <row r="2113">
          <cell r="A2113">
            <v>39959</v>
          </cell>
          <cell r="B2113">
            <v>22.29</v>
          </cell>
        </row>
        <row r="2114">
          <cell r="A2114">
            <v>39960</v>
          </cell>
          <cell r="B2114">
            <v>21.89</v>
          </cell>
        </row>
        <row r="2115">
          <cell r="A2115">
            <v>39961</v>
          </cell>
          <cell r="B2115">
            <v>22.4</v>
          </cell>
        </row>
        <row r="2116">
          <cell r="A2116">
            <v>39962</v>
          </cell>
          <cell r="B2116">
            <v>22.54</v>
          </cell>
        </row>
        <row r="2117">
          <cell r="A2117">
            <v>39965</v>
          </cell>
          <cell r="B2117">
            <v>22.41</v>
          </cell>
        </row>
        <row r="2118">
          <cell r="A2118">
            <v>39966</v>
          </cell>
          <cell r="B2118">
            <v>22.59</v>
          </cell>
        </row>
        <row r="2119">
          <cell r="A2119">
            <v>39967</v>
          </cell>
          <cell r="B2119">
            <v>22.24</v>
          </cell>
        </row>
        <row r="2120">
          <cell r="A2120">
            <v>39968</v>
          </cell>
          <cell r="B2120">
            <v>22.15</v>
          </cell>
        </row>
        <row r="2121">
          <cell r="A2121">
            <v>39969</v>
          </cell>
          <cell r="B2121">
            <v>22.34</v>
          </cell>
        </row>
        <row r="2122">
          <cell r="A2122">
            <v>39972</v>
          </cell>
          <cell r="B2122">
            <v>22.19</v>
          </cell>
        </row>
        <row r="2123">
          <cell r="A2123">
            <v>39973</v>
          </cell>
          <cell r="B2123">
            <v>22.02</v>
          </cell>
        </row>
        <row r="2124">
          <cell r="A2124">
            <v>39974</v>
          </cell>
          <cell r="B2124">
            <v>22.08</v>
          </cell>
        </row>
        <row r="2125">
          <cell r="A2125">
            <v>39975</v>
          </cell>
          <cell r="B2125">
            <v>22.54</v>
          </cell>
        </row>
        <row r="2126">
          <cell r="A2126">
            <v>39976</v>
          </cell>
          <cell r="B2126">
            <v>22.74</v>
          </cell>
        </row>
        <row r="2127">
          <cell r="A2127">
            <v>39979</v>
          </cell>
          <cell r="B2127">
            <v>22.4</v>
          </cell>
        </row>
        <row r="2128">
          <cell r="A2128">
            <v>39980</v>
          </cell>
          <cell r="B2128">
            <v>22.03</v>
          </cell>
        </row>
        <row r="2129">
          <cell r="A2129">
            <v>39981</v>
          </cell>
          <cell r="B2129">
            <v>21.95</v>
          </cell>
        </row>
        <row r="2130">
          <cell r="A2130">
            <v>39982</v>
          </cell>
          <cell r="B2130">
            <v>21.94</v>
          </cell>
        </row>
        <row r="2131">
          <cell r="A2131">
            <v>39983</v>
          </cell>
          <cell r="B2131">
            <v>21.86</v>
          </cell>
        </row>
        <row r="2132">
          <cell r="A2132">
            <v>39986</v>
          </cell>
          <cell r="B2132">
            <v>21.96</v>
          </cell>
        </row>
        <row r="2133">
          <cell r="A2133">
            <v>39987</v>
          </cell>
          <cell r="B2133">
            <v>22.43</v>
          </cell>
        </row>
        <row r="2134">
          <cell r="A2134">
            <v>39988</v>
          </cell>
          <cell r="B2134">
            <v>22.42</v>
          </cell>
        </row>
        <row r="2135">
          <cell r="A2135">
            <v>39989</v>
          </cell>
          <cell r="B2135">
            <v>22.6</v>
          </cell>
        </row>
        <row r="2136">
          <cell r="A2136">
            <v>39990</v>
          </cell>
          <cell r="B2136">
            <v>22.57</v>
          </cell>
        </row>
        <row r="2137">
          <cell r="A2137">
            <v>39993</v>
          </cell>
          <cell r="B2137">
            <v>22.94</v>
          </cell>
        </row>
        <row r="2138">
          <cell r="A2138">
            <v>39994</v>
          </cell>
          <cell r="B2138">
            <v>22.59</v>
          </cell>
        </row>
        <row r="2139">
          <cell r="A2139">
            <v>39995</v>
          </cell>
          <cell r="B2139">
            <v>22.8</v>
          </cell>
        </row>
        <row r="2140">
          <cell r="A2140">
            <v>39996</v>
          </cell>
          <cell r="B2140">
            <v>22.36</v>
          </cell>
        </row>
        <row r="2141">
          <cell r="A2141">
            <v>40000</v>
          </cell>
          <cell r="B2141">
            <v>22.55</v>
          </cell>
        </row>
        <row r="2142">
          <cell r="A2142">
            <v>40001</v>
          </cell>
          <cell r="B2142">
            <v>22.13</v>
          </cell>
        </row>
        <row r="2143">
          <cell r="A2143">
            <v>40002</v>
          </cell>
          <cell r="B2143">
            <v>21.77</v>
          </cell>
        </row>
        <row r="2144">
          <cell r="A2144">
            <v>40003</v>
          </cell>
          <cell r="B2144">
            <v>21.63</v>
          </cell>
        </row>
        <row r="2145">
          <cell r="A2145">
            <v>40004</v>
          </cell>
          <cell r="B2145">
            <v>21.68</v>
          </cell>
        </row>
        <row r="2146">
          <cell r="A2146">
            <v>40007</v>
          </cell>
          <cell r="B2146">
            <v>21.99</v>
          </cell>
        </row>
        <row r="2147">
          <cell r="A2147">
            <v>40008</v>
          </cell>
          <cell r="B2147">
            <v>21.69</v>
          </cell>
        </row>
        <row r="2148">
          <cell r="A2148">
            <v>40009</v>
          </cell>
          <cell r="B2148">
            <v>22.17</v>
          </cell>
        </row>
        <row r="2149">
          <cell r="A2149">
            <v>40010</v>
          </cell>
          <cell r="B2149">
            <v>21.93</v>
          </cell>
        </row>
        <row r="2150">
          <cell r="A2150">
            <v>40011</v>
          </cell>
          <cell r="B2150">
            <v>22.18</v>
          </cell>
        </row>
        <row r="2151">
          <cell r="A2151">
            <v>40014</v>
          </cell>
          <cell r="B2151">
            <v>22.59</v>
          </cell>
        </row>
        <row r="2152">
          <cell r="A2152">
            <v>40015</v>
          </cell>
          <cell r="B2152">
            <v>22.73</v>
          </cell>
        </row>
        <row r="2153">
          <cell r="A2153">
            <v>40016</v>
          </cell>
          <cell r="B2153">
            <v>22.98</v>
          </cell>
        </row>
        <row r="2154">
          <cell r="A2154">
            <v>40017</v>
          </cell>
          <cell r="B2154">
            <v>23.57</v>
          </cell>
        </row>
        <row r="2155">
          <cell r="A2155">
            <v>40018</v>
          </cell>
          <cell r="B2155">
            <v>23.54</v>
          </cell>
        </row>
        <row r="2156">
          <cell r="A2156">
            <v>40021</v>
          </cell>
          <cell r="B2156">
            <v>23.8</v>
          </cell>
        </row>
        <row r="2157">
          <cell r="A2157">
            <v>40022</v>
          </cell>
          <cell r="B2157">
            <v>23.61</v>
          </cell>
        </row>
        <row r="2158">
          <cell r="A2158">
            <v>40023</v>
          </cell>
          <cell r="B2158">
            <v>24</v>
          </cell>
        </row>
        <row r="2159">
          <cell r="A2159">
            <v>40024</v>
          </cell>
          <cell r="B2159">
            <v>24.36</v>
          </cell>
        </row>
        <row r="2160">
          <cell r="A2160">
            <v>40025</v>
          </cell>
          <cell r="B2160">
            <v>24.26</v>
          </cell>
        </row>
        <row r="2161">
          <cell r="A2161">
            <v>40028</v>
          </cell>
          <cell r="B2161">
            <v>24.26</v>
          </cell>
        </row>
        <row r="2162">
          <cell r="A2162">
            <v>40029</v>
          </cell>
          <cell r="B2162">
            <v>24.3</v>
          </cell>
        </row>
        <row r="2163">
          <cell r="A2163">
            <v>40030</v>
          </cell>
          <cell r="B2163">
            <v>23.8</v>
          </cell>
        </row>
        <row r="2164">
          <cell r="A2164">
            <v>40031</v>
          </cell>
          <cell r="B2164">
            <v>23.63</v>
          </cell>
        </row>
        <row r="2165">
          <cell r="A2165">
            <v>40032</v>
          </cell>
          <cell r="B2165">
            <v>23.7</v>
          </cell>
        </row>
        <row r="2166">
          <cell r="A2166">
            <v>40035</v>
          </cell>
          <cell r="B2166">
            <v>23.66</v>
          </cell>
        </row>
        <row r="2167">
          <cell r="A2167">
            <v>40036</v>
          </cell>
          <cell r="B2167">
            <v>23.46</v>
          </cell>
        </row>
        <row r="2168">
          <cell r="A2168">
            <v>40037</v>
          </cell>
          <cell r="B2168">
            <v>23.73</v>
          </cell>
        </row>
        <row r="2169">
          <cell r="A2169">
            <v>40038</v>
          </cell>
          <cell r="B2169">
            <v>23.57</v>
          </cell>
        </row>
        <row r="2170">
          <cell r="A2170">
            <v>40039</v>
          </cell>
          <cell r="B2170">
            <v>23.54</v>
          </cell>
        </row>
        <row r="2171">
          <cell r="A2171">
            <v>40042</v>
          </cell>
          <cell r="B2171">
            <v>23.14</v>
          </cell>
        </row>
        <row r="2172">
          <cell r="A2172">
            <v>40043</v>
          </cell>
          <cell r="B2172">
            <v>23.22</v>
          </cell>
        </row>
        <row r="2173">
          <cell r="A2173">
            <v>40044</v>
          </cell>
          <cell r="B2173">
            <v>23.48</v>
          </cell>
        </row>
        <row r="2174">
          <cell r="A2174">
            <v>40045</v>
          </cell>
          <cell r="B2174">
            <v>23.62</v>
          </cell>
        </row>
        <row r="2175">
          <cell r="A2175">
            <v>40046</v>
          </cell>
          <cell r="B2175">
            <v>24.05</v>
          </cell>
        </row>
        <row r="2176">
          <cell r="A2176">
            <v>40049</v>
          </cell>
          <cell r="B2176">
            <v>24.18</v>
          </cell>
        </row>
        <row r="2177">
          <cell r="A2177">
            <v>40050</v>
          </cell>
          <cell r="B2177">
            <v>24.33</v>
          </cell>
        </row>
        <row r="2178">
          <cell r="A2178">
            <v>40051</v>
          </cell>
          <cell r="B2178">
            <v>24.52</v>
          </cell>
        </row>
        <row r="2179">
          <cell r="A2179">
            <v>40052</v>
          </cell>
          <cell r="B2179">
            <v>24.44</v>
          </cell>
        </row>
        <row r="2180">
          <cell r="A2180">
            <v>40053</v>
          </cell>
          <cell r="B2180">
            <v>24.24</v>
          </cell>
        </row>
        <row r="2181">
          <cell r="A2181">
            <v>40056</v>
          </cell>
          <cell r="B2181">
            <v>24.1</v>
          </cell>
        </row>
        <row r="2182">
          <cell r="A2182">
            <v>40057</v>
          </cell>
          <cell r="B2182">
            <v>23.46</v>
          </cell>
        </row>
        <row r="2183">
          <cell r="A2183">
            <v>40058</v>
          </cell>
          <cell r="B2183">
            <v>23.47</v>
          </cell>
        </row>
        <row r="2184">
          <cell r="A2184">
            <v>40059</v>
          </cell>
          <cell r="B2184">
            <v>23.26</v>
          </cell>
        </row>
        <row r="2185">
          <cell r="A2185">
            <v>40060</v>
          </cell>
          <cell r="B2185">
            <v>23.6</v>
          </cell>
        </row>
        <row r="2186">
          <cell r="A2186">
            <v>40064</v>
          </cell>
          <cell r="B2186">
            <v>23.82</v>
          </cell>
        </row>
        <row r="2187">
          <cell r="A2187">
            <v>40065</v>
          </cell>
          <cell r="B2187">
            <v>23.99</v>
          </cell>
        </row>
        <row r="2188">
          <cell r="A2188">
            <v>40066</v>
          </cell>
          <cell r="B2188">
            <v>24.57</v>
          </cell>
        </row>
        <row r="2189">
          <cell r="A2189">
            <v>40067</v>
          </cell>
          <cell r="B2189">
            <v>24.66</v>
          </cell>
        </row>
        <row r="2190">
          <cell r="A2190">
            <v>40070</v>
          </cell>
          <cell r="B2190">
            <v>24.54</v>
          </cell>
        </row>
        <row r="2191">
          <cell r="A2191">
            <v>40071</v>
          </cell>
          <cell r="B2191">
            <v>24.7</v>
          </cell>
        </row>
        <row r="2192">
          <cell r="A2192">
            <v>40072</v>
          </cell>
          <cell r="B2192">
            <v>24.55</v>
          </cell>
        </row>
        <row r="2193">
          <cell r="A2193">
            <v>40073</v>
          </cell>
          <cell r="B2193">
            <v>24.39</v>
          </cell>
        </row>
        <row r="2194">
          <cell r="A2194">
            <v>40074</v>
          </cell>
          <cell r="B2194">
            <v>25.02</v>
          </cell>
        </row>
        <row r="2195">
          <cell r="A2195">
            <v>40077</v>
          </cell>
          <cell r="B2195">
            <v>24.86</v>
          </cell>
        </row>
        <row r="2196">
          <cell r="A2196">
            <v>40078</v>
          </cell>
          <cell r="B2196">
            <v>24.51</v>
          </cell>
        </row>
        <row r="2197">
          <cell r="A2197">
            <v>40079</v>
          </cell>
          <cell r="B2197">
            <v>25.1</v>
          </cell>
        </row>
        <row r="2198">
          <cell r="A2198">
            <v>40080</v>
          </cell>
          <cell r="B2198">
            <v>25</v>
          </cell>
        </row>
        <row r="2199">
          <cell r="A2199">
            <v>40081</v>
          </cell>
          <cell r="B2199">
            <v>24.94</v>
          </cell>
        </row>
        <row r="2200">
          <cell r="A2200">
            <v>40084</v>
          </cell>
          <cell r="B2200">
            <v>25.37</v>
          </cell>
        </row>
        <row r="2201">
          <cell r="A2201">
            <v>40085</v>
          </cell>
          <cell r="B2201">
            <v>25.16</v>
          </cell>
        </row>
        <row r="2202">
          <cell r="A2202">
            <v>40086</v>
          </cell>
          <cell r="B2202">
            <v>24.98</v>
          </cell>
        </row>
        <row r="2203">
          <cell r="A2203">
            <v>40087</v>
          </cell>
          <cell r="B2203">
            <v>24.61</v>
          </cell>
        </row>
        <row r="2204">
          <cell r="A2204">
            <v>40088</v>
          </cell>
          <cell r="B2204">
            <v>24.53</v>
          </cell>
        </row>
        <row r="2205">
          <cell r="A2205">
            <v>40091</v>
          </cell>
          <cell r="B2205">
            <v>24.75</v>
          </cell>
        </row>
        <row r="2206">
          <cell r="A2206">
            <v>40092</v>
          </cell>
          <cell r="B2206">
            <v>25.11</v>
          </cell>
        </row>
        <row r="2207">
          <cell r="A2207">
            <v>40093</v>
          </cell>
          <cell r="B2207">
            <v>24.59</v>
          </cell>
        </row>
        <row r="2208">
          <cell r="A2208">
            <v>40094</v>
          </cell>
          <cell r="B2208">
            <v>24.36</v>
          </cell>
        </row>
        <row r="2209">
          <cell r="A2209">
            <v>40095</v>
          </cell>
          <cell r="B2209">
            <v>24.1</v>
          </cell>
        </row>
        <row r="2210">
          <cell r="A2210">
            <v>40098</v>
          </cell>
          <cell r="B2210">
            <v>24.04</v>
          </cell>
        </row>
        <row r="2211">
          <cell r="A2211">
            <v>40099</v>
          </cell>
          <cell r="B2211">
            <v>24.33</v>
          </cell>
        </row>
        <row r="2212">
          <cell r="A2212">
            <v>40100</v>
          </cell>
          <cell r="B2212">
            <v>24.26</v>
          </cell>
        </row>
        <row r="2213">
          <cell r="A2213">
            <v>40101</v>
          </cell>
          <cell r="B2213">
            <v>24.33</v>
          </cell>
        </row>
        <row r="2214">
          <cell r="A2214">
            <v>40102</v>
          </cell>
          <cell r="B2214">
            <v>24.14</v>
          </cell>
        </row>
        <row r="2215">
          <cell r="A2215">
            <v>40105</v>
          </cell>
          <cell r="B2215">
            <v>24.42</v>
          </cell>
        </row>
        <row r="2216">
          <cell r="A2216">
            <v>40106</v>
          </cell>
          <cell r="B2216">
            <v>24.41</v>
          </cell>
        </row>
        <row r="2217">
          <cell r="A2217">
            <v>40107</v>
          </cell>
          <cell r="B2217">
            <v>24.36</v>
          </cell>
        </row>
        <row r="2218">
          <cell r="A2218">
            <v>40108</v>
          </cell>
          <cell r="B2218">
            <v>24.51</v>
          </cell>
        </row>
        <row r="2219">
          <cell r="A2219">
            <v>40109</v>
          </cell>
          <cell r="B2219">
            <v>24.17</v>
          </cell>
        </row>
        <row r="2220">
          <cell r="A2220">
            <v>40112</v>
          </cell>
          <cell r="B2220">
            <v>23.77</v>
          </cell>
        </row>
        <row r="2221">
          <cell r="A2221">
            <v>40113</v>
          </cell>
          <cell r="B2221">
            <v>24.04</v>
          </cell>
        </row>
        <row r="2222">
          <cell r="A2222">
            <v>40114</v>
          </cell>
          <cell r="B2222">
            <v>24.49</v>
          </cell>
        </row>
        <row r="2223">
          <cell r="A2223">
            <v>40115</v>
          </cell>
          <cell r="B2223">
            <v>24.64</v>
          </cell>
        </row>
        <row r="2224">
          <cell r="A2224">
            <v>40116</v>
          </cell>
          <cell r="B2224">
            <v>24.11</v>
          </cell>
        </row>
        <row r="2225">
          <cell r="A2225">
            <v>40119</v>
          </cell>
          <cell r="B2225">
            <v>24.03</v>
          </cell>
        </row>
        <row r="2226">
          <cell r="A2226">
            <v>40120</v>
          </cell>
          <cell r="B2226">
            <v>23.82</v>
          </cell>
        </row>
        <row r="2227">
          <cell r="A2227">
            <v>40121</v>
          </cell>
          <cell r="B2227">
            <v>23.98</v>
          </cell>
        </row>
        <row r="2228">
          <cell r="A2228">
            <v>40122</v>
          </cell>
          <cell r="B2228">
            <v>24.36</v>
          </cell>
        </row>
        <row r="2229">
          <cell r="A2229">
            <v>40123</v>
          </cell>
          <cell r="B2229">
            <v>24.35</v>
          </cell>
        </row>
        <row r="2230">
          <cell r="A2230">
            <v>40126</v>
          </cell>
          <cell r="B2230">
            <v>24.74</v>
          </cell>
        </row>
        <row r="2231">
          <cell r="A2231">
            <v>40127</v>
          </cell>
          <cell r="B2231">
            <v>24.76</v>
          </cell>
        </row>
        <row r="2232">
          <cell r="A2232">
            <v>40128</v>
          </cell>
          <cell r="B2232">
            <v>24.83</v>
          </cell>
        </row>
        <row r="2233">
          <cell r="A2233">
            <v>40129</v>
          </cell>
          <cell r="B2233">
            <v>24.69</v>
          </cell>
        </row>
        <row r="2234">
          <cell r="A2234">
            <v>40130</v>
          </cell>
          <cell r="B2234">
            <v>24.65</v>
          </cell>
        </row>
        <row r="2235">
          <cell r="A2235">
            <v>40133</v>
          </cell>
          <cell r="B2235">
            <v>24.69</v>
          </cell>
        </row>
        <row r="2236">
          <cell r="A2236">
            <v>40134</v>
          </cell>
          <cell r="B2236">
            <v>24.68</v>
          </cell>
        </row>
        <row r="2237">
          <cell r="A2237">
            <v>40135</v>
          </cell>
          <cell r="B2237">
            <v>24.71</v>
          </cell>
        </row>
        <row r="2238">
          <cell r="A2238">
            <v>40136</v>
          </cell>
          <cell r="B2238">
            <v>24.52</v>
          </cell>
        </row>
        <row r="2239">
          <cell r="A2239">
            <v>40137</v>
          </cell>
          <cell r="B2239">
            <v>24.44</v>
          </cell>
        </row>
        <row r="2240">
          <cell r="A2240">
            <v>40140</v>
          </cell>
          <cell r="B2240">
            <v>25.15</v>
          </cell>
        </row>
        <row r="2241">
          <cell r="A2241">
            <v>40141</v>
          </cell>
          <cell r="B2241">
            <v>25.45</v>
          </cell>
        </row>
        <row r="2242">
          <cell r="A2242">
            <v>40142</v>
          </cell>
          <cell r="B2242">
            <v>25.43</v>
          </cell>
        </row>
        <row r="2243">
          <cell r="A2243">
            <v>40144</v>
          </cell>
          <cell r="B2243">
            <v>25.35</v>
          </cell>
        </row>
        <row r="2244">
          <cell r="A2244">
            <v>40147</v>
          </cell>
          <cell r="B2244">
            <v>25.3</v>
          </cell>
        </row>
        <row r="2245">
          <cell r="A2245">
            <v>40148</v>
          </cell>
          <cell r="B2245">
            <v>25.53</v>
          </cell>
        </row>
        <row r="2246">
          <cell r="A2246">
            <v>40149</v>
          </cell>
          <cell r="B2246">
            <v>25.69</v>
          </cell>
        </row>
        <row r="2247">
          <cell r="A2247">
            <v>40150</v>
          </cell>
          <cell r="B2247">
            <v>25.85</v>
          </cell>
        </row>
        <row r="2248">
          <cell r="A2248">
            <v>40151</v>
          </cell>
          <cell r="B2248">
            <v>25.92</v>
          </cell>
        </row>
        <row r="2249">
          <cell r="A2249">
            <v>40154</v>
          </cell>
          <cell r="B2249">
            <v>26.27</v>
          </cell>
        </row>
        <row r="2250">
          <cell r="A2250">
            <v>40155</v>
          </cell>
          <cell r="B2250">
            <v>25.93</v>
          </cell>
        </row>
        <row r="2251">
          <cell r="A2251">
            <v>40156</v>
          </cell>
          <cell r="B2251">
            <v>25.88</v>
          </cell>
        </row>
        <row r="2252">
          <cell r="A2252">
            <v>40157</v>
          </cell>
          <cell r="B2252">
            <v>26.07</v>
          </cell>
        </row>
        <row r="2253">
          <cell r="A2253">
            <v>40158</v>
          </cell>
          <cell r="B2253">
            <v>26.31</v>
          </cell>
        </row>
        <row r="2254">
          <cell r="A2254">
            <v>40161</v>
          </cell>
          <cell r="B2254">
            <v>26.34</v>
          </cell>
        </row>
        <row r="2255">
          <cell r="A2255">
            <v>40162</v>
          </cell>
          <cell r="B2255">
            <v>25.92</v>
          </cell>
        </row>
        <row r="2256">
          <cell r="A2256">
            <v>40163</v>
          </cell>
          <cell r="B2256">
            <v>25.85</v>
          </cell>
        </row>
        <row r="2257">
          <cell r="A2257">
            <v>40164</v>
          </cell>
          <cell r="B2257">
            <v>25.56</v>
          </cell>
        </row>
        <row r="2258">
          <cell r="A2258">
            <v>40165</v>
          </cell>
          <cell r="B2258">
            <v>25.66</v>
          </cell>
        </row>
        <row r="2259">
          <cell r="A2259">
            <v>40168</v>
          </cell>
          <cell r="B2259">
            <v>25.87</v>
          </cell>
        </row>
        <row r="2260">
          <cell r="A2260">
            <v>40169</v>
          </cell>
          <cell r="B2260">
            <v>26.2</v>
          </cell>
        </row>
        <row r="2261">
          <cell r="A2261">
            <v>40170</v>
          </cell>
          <cell r="B2261">
            <v>26.33</v>
          </cell>
        </row>
        <row r="2262">
          <cell r="A2262">
            <v>40171</v>
          </cell>
          <cell r="B2262">
            <v>26.39</v>
          </cell>
        </row>
        <row r="2263">
          <cell r="A2263">
            <v>40175</v>
          </cell>
          <cell r="B2263">
            <v>26.61</v>
          </cell>
        </row>
        <row r="2264">
          <cell r="A2264">
            <v>40176</v>
          </cell>
          <cell r="B2264">
            <v>26.62</v>
          </cell>
        </row>
        <row r="2265">
          <cell r="A2265">
            <v>40177</v>
          </cell>
          <cell r="B2265">
            <v>26.6</v>
          </cell>
        </row>
        <row r="2266">
          <cell r="A2266">
            <v>40178</v>
          </cell>
          <cell r="B2266">
            <v>26.33</v>
          </cell>
        </row>
        <row r="2267">
          <cell r="A2267">
            <v>40182</v>
          </cell>
          <cell r="B2267">
            <v>26.84</v>
          </cell>
        </row>
        <row r="2268">
          <cell r="A2268">
            <v>40183</v>
          </cell>
          <cell r="B2268">
            <v>26.71</v>
          </cell>
        </row>
        <row r="2269">
          <cell r="A2269">
            <v>40184</v>
          </cell>
          <cell r="B2269">
            <v>26.32</v>
          </cell>
        </row>
        <row r="2270">
          <cell r="A2270">
            <v>40185</v>
          </cell>
          <cell r="B2270">
            <v>26.02</v>
          </cell>
        </row>
        <row r="2271">
          <cell r="A2271">
            <v>40186</v>
          </cell>
          <cell r="B2271">
            <v>25.83</v>
          </cell>
        </row>
        <row r="2272">
          <cell r="A2272">
            <v>40189</v>
          </cell>
          <cell r="B2272">
            <v>25.71</v>
          </cell>
        </row>
        <row r="2273">
          <cell r="A2273">
            <v>40190</v>
          </cell>
          <cell r="B2273">
            <v>25.7</v>
          </cell>
        </row>
        <row r="2274">
          <cell r="A2274">
            <v>40191</v>
          </cell>
          <cell r="B2274">
            <v>25.4</v>
          </cell>
        </row>
        <row r="2275">
          <cell r="A2275">
            <v>40192</v>
          </cell>
          <cell r="B2275">
            <v>24.97</v>
          </cell>
        </row>
        <row r="2276">
          <cell r="A2276">
            <v>40193</v>
          </cell>
          <cell r="B2276">
            <v>24.58</v>
          </cell>
        </row>
        <row r="2277">
          <cell r="A2277">
            <v>40197</v>
          </cell>
          <cell r="B2277">
            <v>24.98</v>
          </cell>
        </row>
        <row r="2278">
          <cell r="A2278">
            <v>40198</v>
          </cell>
          <cell r="B2278">
            <v>24.62</v>
          </cell>
        </row>
        <row r="2279">
          <cell r="A2279">
            <v>40199</v>
          </cell>
          <cell r="B2279">
            <v>24.47</v>
          </cell>
        </row>
        <row r="2280">
          <cell r="A2280">
            <v>40200</v>
          </cell>
          <cell r="B2280">
            <v>24.2</v>
          </cell>
        </row>
        <row r="2281">
          <cell r="A2281">
            <v>40203</v>
          </cell>
          <cell r="B2281">
            <v>24.38</v>
          </cell>
        </row>
        <row r="2282">
          <cell r="A2282">
            <v>40204</v>
          </cell>
          <cell r="B2282">
            <v>24.15</v>
          </cell>
        </row>
        <row r="2283">
          <cell r="A2283">
            <v>40205</v>
          </cell>
          <cell r="B2283">
            <v>24.42</v>
          </cell>
        </row>
        <row r="2284">
          <cell r="A2284">
            <v>40206</v>
          </cell>
          <cell r="B2284">
            <v>24.35</v>
          </cell>
        </row>
        <row r="2285">
          <cell r="A2285">
            <v>40207</v>
          </cell>
          <cell r="B2285">
            <v>24.17</v>
          </cell>
        </row>
        <row r="2286">
          <cell r="A2286">
            <v>40210</v>
          </cell>
          <cell r="B2286">
            <v>24.19</v>
          </cell>
        </row>
        <row r="2287">
          <cell r="A2287">
            <v>40211</v>
          </cell>
          <cell r="B2287">
            <v>24.49</v>
          </cell>
        </row>
        <row r="2288">
          <cell r="A2288">
            <v>40212</v>
          </cell>
          <cell r="B2288">
            <v>24.38</v>
          </cell>
        </row>
        <row r="2289">
          <cell r="A2289">
            <v>40213</v>
          </cell>
          <cell r="B2289">
            <v>23.86</v>
          </cell>
        </row>
        <row r="2290">
          <cell r="A2290">
            <v>40214</v>
          </cell>
          <cell r="B2290">
            <v>24.06</v>
          </cell>
        </row>
        <row r="2291">
          <cell r="A2291">
            <v>40217</v>
          </cell>
          <cell r="B2291">
            <v>23.81</v>
          </cell>
        </row>
        <row r="2292">
          <cell r="A2292">
            <v>40218</v>
          </cell>
          <cell r="B2292">
            <v>24.08</v>
          </cell>
        </row>
        <row r="2293">
          <cell r="A2293">
            <v>40219</v>
          </cell>
          <cell r="B2293">
            <v>23.95</v>
          </cell>
        </row>
        <row r="2294">
          <cell r="A2294">
            <v>40220</v>
          </cell>
          <cell r="B2294">
            <v>24.01</v>
          </cell>
        </row>
        <row r="2295">
          <cell r="A2295">
            <v>40221</v>
          </cell>
          <cell r="B2295">
            <v>23.9</v>
          </cell>
        </row>
        <row r="2296">
          <cell r="A2296">
            <v>40225</v>
          </cell>
          <cell r="B2296">
            <v>24.14</v>
          </cell>
        </row>
        <row r="2297">
          <cell r="A2297">
            <v>40226</v>
          </cell>
          <cell r="B2297">
            <v>24.21</v>
          </cell>
        </row>
        <row r="2298">
          <cell r="A2298">
            <v>40227</v>
          </cell>
          <cell r="B2298">
            <v>24.06</v>
          </cell>
        </row>
        <row r="2299">
          <cell r="A2299">
            <v>40228</v>
          </cell>
          <cell r="B2299">
            <v>23.93</v>
          </cell>
        </row>
        <row r="2300">
          <cell r="A2300">
            <v>40231</v>
          </cell>
          <cell r="B2300">
            <v>23.85</v>
          </cell>
        </row>
        <row r="2301">
          <cell r="A2301">
            <v>40232</v>
          </cell>
          <cell r="B2301">
            <v>23.67</v>
          </cell>
        </row>
        <row r="2302">
          <cell r="A2302">
            <v>40233</v>
          </cell>
          <cell r="B2302">
            <v>23.75</v>
          </cell>
        </row>
        <row r="2303">
          <cell r="A2303">
            <v>40234</v>
          </cell>
          <cell r="B2303">
            <v>23.61</v>
          </cell>
        </row>
        <row r="2304">
          <cell r="A2304">
            <v>40235</v>
          </cell>
          <cell r="B2304">
            <v>23.65</v>
          </cell>
        </row>
        <row r="2305">
          <cell r="A2305">
            <v>40238</v>
          </cell>
          <cell r="B2305">
            <v>23.83</v>
          </cell>
        </row>
        <row r="2306">
          <cell r="A2306">
            <v>40239</v>
          </cell>
          <cell r="B2306">
            <v>23.72</v>
          </cell>
        </row>
        <row r="2307">
          <cell r="A2307">
            <v>40240</v>
          </cell>
          <cell r="B2307">
            <v>23.73</v>
          </cell>
        </row>
        <row r="2308">
          <cell r="A2308">
            <v>40241</v>
          </cell>
          <cell r="B2308">
            <v>23.79</v>
          </cell>
        </row>
        <row r="2309">
          <cell r="A2309">
            <v>40242</v>
          </cell>
          <cell r="B2309">
            <v>23.82</v>
          </cell>
        </row>
        <row r="2310">
          <cell r="A2310">
            <v>40245</v>
          </cell>
          <cell r="B2310">
            <v>24.1</v>
          </cell>
        </row>
        <row r="2311">
          <cell r="A2311">
            <v>40246</v>
          </cell>
          <cell r="B2311">
            <v>24.37</v>
          </cell>
        </row>
        <row r="2312">
          <cell r="A2312">
            <v>40247</v>
          </cell>
          <cell r="B2312">
            <v>24.33</v>
          </cell>
        </row>
        <row r="2313">
          <cell r="A2313">
            <v>40248</v>
          </cell>
          <cell r="B2313">
            <v>24.4</v>
          </cell>
        </row>
        <row r="2314">
          <cell r="A2314">
            <v>40249</v>
          </cell>
          <cell r="B2314">
            <v>24.42</v>
          </cell>
        </row>
        <row r="2315">
          <cell r="A2315">
            <v>40252</v>
          </cell>
          <cell r="B2315">
            <v>24.58</v>
          </cell>
        </row>
        <row r="2316">
          <cell r="A2316">
            <v>40253</v>
          </cell>
          <cell r="B2316">
            <v>24.64</v>
          </cell>
        </row>
        <row r="2317">
          <cell r="A2317">
            <v>40254</v>
          </cell>
          <cell r="B2317">
            <v>24.69</v>
          </cell>
        </row>
        <row r="2318">
          <cell r="A2318">
            <v>40255</v>
          </cell>
          <cell r="B2318">
            <v>24.84</v>
          </cell>
        </row>
        <row r="2319">
          <cell r="A2319">
            <v>40256</v>
          </cell>
          <cell r="B2319">
            <v>25.01</v>
          </cell>
        </row>
        <row r="2320">
          <cell r="A2320">
            <v>40259</v>
          </cell>
          <cell r="B2320">
            <v>25.17</v>
          </cell>
        </row>
        <row r="2321">
          <cell r="A2321">
            <v>40260</v>
          </cell>
          <cell r="B2321">
            <v>25.31</v>
          </cell>
        </row>
        <row r="2322">
          <cell r="A2322">
            <v>40261</v>
          </cell>
          <cell r="B2322">
            <v>25.03</v>
          </cell>
        </row>
        <row r="2323">
          <cell r="A2323">
            <v>40262</v>
          </cell>
          <cell r="B2323">
            <v>24.93</v>
          </cell>
        </row>
        <row r="2324">
          <cell r="A2324">
            <v>40263</v>
          </cell>
          <cell r="B2324">
            <v>25.01</v>
          </cell>
        </row>
        <row r="2325">
          <cell r="A2325">
            <v>40266</v>
          </cell>
          <cell r="B2325">
            <v>25.27</v>
          </cell>
        </row>
        <row r="2326">
          <cell r="A2326">
            <v>40267</v>
          </cell>
          <cell r="B2326">
            <v>24.74</v>
          </cell>
        </row>
        <row r="2327">
          <cell r="A2327">
            <v>40268</v>
          </cell>
          <cell r="B2327">
            <v>24.63</v>
          </cell>
        </row>
        <row r="2328">
          <cell r="A2328">
            <v>40269</v>
          </cell>
          <cell r="B2328">
            <v>24.89</v>
          </cell>
        </row>
        <row r="2329">
          <cell r="A2329">
            <v>40273</v>
          </cell>
          <cell r="B2329">
            <v>25.08</v>
          </cell>
        </row>
        <row r="2330">
          <cell r="A2330">
            <v>40274</v>
          </cell>
          <cell r="B2330">
            <v>25.08</v>
          </cell>
        </row>
        <row r="2331">
          <cell r="A2331">
            <v>40275</v>
          </cell>
          <cell r="B2331">
            <v>24.85</v>
          </cell>
        </row>
        <row r="2332">
          <cell r="A2332">
            <v>40276</v>
          </cell>
          <cell r="B2332">
            <v>25.21</v>
          </cell>
        </row>
        <row r="2333">
          <cell r="A2333">
            <v>40277</v>
          </cell>
          <cell r="B2333">
            <v>25.61</v>
          </cell>
        </row>
        <row r="2334">
          <cell r="A2334">
            <v>40280</v>
          </cell>
          <cell r="B2334">
            <v>25.56</v>
          </cell>
        </row>
        <row r="2335">
          <cell r="A2335">
            <v>40281</v>
          </cell>
          <cell r="B2335">
            <v>25.38</v>
          </cell>
        </row>
        <row r="2336">
          <cell r="A2336">
            <v>40282</v>
          </cell>
          <cell r="B2336">
            <v>25.42</v>
          </cell>
        </row>
        <row r="2337">
          <cell r="A2337">
            <v>40283</v>
          </cell>
          <cell r="B2337">
            <v>25.42</v>
          </cell>
        </row>
        <row r="2338">
          <cell r="A2338">
            <v>40284</v>
          </cell>
          <cell r="B2338">
            <v>25.12</v>
          </cell>
        </row>
        <row r="2339">
          <cell r="A2339">
            <v>40287</v>
          </cell>
          <cell r="B2339">
            <v>25.56</v>
          </cell>
        </row>
        <row r="2340">
          <cell r="A2340">
            <v>40288</v>
          </cell>
          <cell r="B2340">
            <v>25.83</v>
          </cell>
        </row>
        <row r="2341">
          <cell r="A2341">
            <v>40289</v>
          </cell>
          <cell r="B2341">
            <v>25.52</v>
          </cell>
        </row>
        <row r="2342">
          <cell r="A2342">
            <v>40290</v>
          </cell>
          <cell r="B2342">
            <v>25.45</v>
          </cell>
        </row>
        <row r="2343">
          <cell r="A2343">
            <v>40291</v>
          </cell>
          <cell r="B2343">
            <v>25.43</v>
          </cell>
        </row>
        <row r="2344">
          <cell r="A2344">
            <v>40294</v>
          </cell>
          <cell r="B2344">
            <v>25.45</v>
          </cell>
        </row>
        <row r="2345">
          <cell r="A2345">
            <v>40295</v>
          </cell>
          <cell r="B2345">
            <v>25.14</v>
          </cell>
        </row>
        <row r="2346">
          <cell r="A2346">
            <v>40296</v>
          </cell>
          <cell r="B2346">
            <v>25.1</v>
          </cell>
        </row>
        <row r="2347">
          <cell r="A2347">
            <v>40297</v>
          </cell>
          <cell r="B2347">
            <v>25.32</v>
          </cell>
        </row>
        <row r="2348">
          <cell r="A2348">
            <v>40298</v>
          </cell>
          <cell r="B2348">
            <v>25.25</v>
          </cell>
        </row>
        <row r="2349">
          <cell r="A2349">
            <v>40301</v>
          </cell>
          <cell r="B2349">
            <v>25.46</v>
          </cell>
        </row>
        <row r="2350">
          <cell r="A2350">
            <v>40302</v>
          </cell>
          <cell r="B2350">
            <v>25.09</v>
          </cell>
        </row>
        <row r="2351">
          <cell r="A2351">
            <v>40303</v>
          </cell>
          <cell r="B2351">
            <v>24.96</v>
          </cell>
        </row>
        <row r="2352">
          <cell r="A2352">
            <v>40304</v>
          </cell>
          <cell r="B2352">
            <v>24.35</v>
          </cell>
        </row>
        <row r="2353">
          <cell r="A2353">
            <v>40305</v>
          </cell>
          <cell r="B2353">
            <v>24.32</v>
          </cell>
        </row>
        <row r="2354">
          <cell r="A2354">
            <v>40308</v>
          </cell>
          <cell r="B2354">
            <v>24.87</v>
          </cell>
        </row>
        <row r="2355">
          <cell r="A2355">
            <v>40309</v>
          </cell>
          <cell r="B2355">
            <v>24.84</v>
          </cell>
        </row>
        <row r="2356">
          <cell r="A2356">
            <v>40310</v>
          </cell>
          <cell r="B2356">
            <v>25.01</v>
          </cell>
        </row>
        <row r="2357">
          <cell r="A2357">
            <v>40311</v>
          </cell>
          <cell r="B2357">
            <v>24.94</v>
          </cell>
        </row>
        <row r="2358">
          <cell r="A2358">
            <v>40312</v>
          </cell>
          <cell r="B2358">
            <v>24.61</v>
          </cell>
        </row>
        <row r="2359">
          <cell r="A2359">
            <v>40315</v>
          </cell>
          <cell r="B2359">
            <v>24.96</v>
          </cell>
        </row>
        <row r="2360">
          <cell r="A2360">
            <v>40316</v>
          </cell>
          <cell r="B2360">
            <v>24.79</v>
          </cell>
        </row>
        <row r="2361">
          <cell r="A2361">
            <v>40317</v>
          </cell>
          <cell r="B2361">
            <v>24.77</v>
          </cell>
        </row>
        <row r="2362">
          <cell r="A2362">
            <v>40318</v>
          </cell>
          <cell r="B2362">
            <v>24.18</v>
          </cell>
        </row>
        <row r="2363">
          <cell r="A2363">
            <v>40319</v>
          </cell>
          <cell r="B2363">
            <v>24.07</v>
          </cell>
        </row>
        <row r="2364">
          <cell r="A2364">
            <v>40322</v>
          </cell>
          <cell r="B2364">
            <v>23.67</v>
          </cell>
        </row>
        <row r="2365">
          <cell r="A2365">
            <v>40323</v>
          </cell>
          <cell r="B2365">
            <v>23.56</v>
          </cell>
        </row>
        <row r="2366">
          <cell r="A2366">
            <v>40324</v>
          </cell>
          <cell r="B2366">
            <v>23.38</v>
          </cell>
        </row>
        <row r="2367">
          <cell r="A2367">
            <v>40325</v>
          </cell>
          <cell r="B2367">
            <v>23.86</v>
          </cell>
        </row>
        <row r="2368">
          <cell r="A2368">
            <v>40326</v>
          </cell>
          <cell r="B2368">
            <v>23.54</v>
          </cell>
        </row>
        <row r="2369">
          <cell r="A2369">
            <v>40330</v>
          </cell>
          <cell r="B2369">
            <v>23.57</v>
          </cell>
        </row>
        <row r="2370">
          <cell r="A2370">
            <v>40331</v>
          </cell>
          <cell r="B2370">
            <v>24.01</v>
          </cell>
        </row>
        <row r="2371">
          <cell r="A2371">
            <v>40332</v>
          </cell>
          <cell r="B2371">
            <v>24.02</v>
          </cell>
        </row>
        <row r="2372">
          <cell r="A2372">
            <v>40333</v>
          </cell>
          <cell r="B2372">
            <v>23.41</v>
          </cell>
        </row>
        <row r="2373">
          <cell r="A2373">
            <v>40336</v>
          </cell>
          <cell r="B2373">
            <v>23.56</v>
          </cell>
        </row>
        <row r="2374">
          <cell r="A2374">
            <v>40337</v>
          </cell>
          <cell r="B2374">
            <v>24.19</v>
          </cell>
        </row>
        <row r="2375">
          <cell r="A2375">
            <v>40338</v>
          </cell>
          <cell r="B2375">
            <v>24.12</v>
          </cell>
        </row>
        <row r="2376">
          <cell r="A2376">
            <v>40339</v>
          </cell>
          <cell r="B2376">
            <v>24.64</v>
          </cell>
        </row>
        <row r="2377">
          <cell r="A2377">
            <v>40340</v>
          </cell>
          <cell r="B2377">
            <v>24.5</v>
          </cell>
        </row>
        <row r="2378">
          <cell r="A2378">
            <v>40343</v>
          </cell>
          <cell r="B2378">
            <v>24.38</v>
          </cell>
        </row>
        <row r="2379">
          <cell r="A2379">
            <v>40344</v>
          </cell>
          <cell r="B2379">
            <v>24.74</v>
          </cell>
        </row>
        <row r="2380">
          <cell r="A2380">
            <v>40345</v>
          </cell>
          <cell r="B2380">
            <v>24.72</v>
          </cell>
        </row>
        <row r="2381">
          <cell r="A2381">
            <v>40346</v>
          </cell>
          <cell r="B2381">
            <v>24.77</v>
          </cell>
        </row>
        <row r="2382">
          <cell r="A2382">
            <v>40347</v>
          </cell>
          <cell r="B2382">
            <v>24.63</v>
          </cell>
        </row>
        <row r="2383">
          <cell r="A2383">
            <v>40350</v>
          </cell>
          <cell r="B2383">
            <v>24.64</v>
          </cell>
        </row>
        <row r="2384">
          <cell r="A2384">
            <v>40351</v>
          </cell>
          <cell r="B2384">
            <v>24.57</v>
          </cell>
        </row>
        <row r="2385">
          <cell r="A2385">
            <v>40352</v>
          </cell>
          <cell r="B2385">
            <v>24.64</v>
          </cell>
        </row>
        <row r="2386">
          <cell r="A2386">
            <v>40353</v>
          </cell>
          <cell r="B2386">
            <v>24.27</v>
          </cell>
        </row>
        <row r="2387">
          <cell r="A2387">
            <v>40354</v>
          </cell>
          <cell r="B2387">
            <v>24.01</v>
          </cell>
        </row>
        <row r="2388">
          <cell r="A2388">
            <v>40357</v>
          </cell>
          <cell r="B2388">
            <v>24.17</v>
          </cell>
        </row>
        <row r="2389">
          <cell r="A2389">
            <v>40358</v>
          </cell>
          <cell r="B2389">
            <v>23.7</v>
          </cell>
        </row>
        <row r="2390">
          <cell r="A2390">
            <v>40359</v>
          </cell>
          <cell r="B2390">
            <v>23.43</v>
          </cell>
        </row>
        <row r="2391">
          <cell r="A2391">
            <v>40360</v>
          </cell>
          <cell r="B2391">
            <v>23.58</v>
          </cell>
        </row>
        <row r="2392">
          <cell r="A2392">
            <v>40361</v>
          </cell>
          <cell r="B2392">
            <v>23.53</v>
          </cell>
        </row>
        <row r="2393">
          <cell r="A2393">
            <v>40365</v>
          </cell>
          <cell r="B2393">
            <v>23.65</v>
          </cell>
        </row>
        <row r="2394">
          <cell r="A2394">
            <v>40366</v>
          </cell>
          <cell r="B2394">
            <v>23.98</v>
          </cell>
        </row>
        <row r="2395">
          <cell r="A2395">
            <v>40367</v>
          </cell>
          <cell r="B2395">
            <v>24.22</v>
          </cell>
        </row>
        <row r="2396">
          <cell r="A2396">
            <v>40368</v>
          </cell>
          <cell r="B2396">
            <v>24.47</v>
          </cell>
        </row>
        <row r="2397">
          <cell r="A2397">
            <v>40371</v>
          </cell>
          <cell r="B2397">
            <v>24.48</v>
          </cell>
        </row>
        <row r="2398">
          <cell r="A2398">
            <v>40372</v>
          </cell>
          <cell r="B2398">
            <v>24.59</v>
          </cell>
        </row>
        <row r="2399">
          <cell r="A2399">
            <v>40373</v>
          </cell>
          <cell r="B2399">
            <v>24.6</v>
          </cell>
        </row>
        <row r="2400">
          <cell r="A2400">
            <v>40374</v>
          </cell>
          <cell r="B2400">
            <v>24.64</v>
          </cell>
        </row>
        <row r="2401">
          <cell r="A2401">
            <v>40375</v>
          </cell>
          <cell r="B2401">
            <v>24.34</v>
          </cell>
        </row>
        <row r="2402">
          <cell r="A2402">
            <v>40378</v>
          </cell>
          <cell r="B2402">
            <v>24.52</v>
          </cell>
        </row>
        <row r="2403">
          <cell r="A2403">
            <v>40379</v>
          </cell>
          <cell r="B2403">
            <v>24.44</v>
          </cell>
        </row>
        <row r="2404">
          <cell r="A2404">
            <v>40380</v>
          </cell>
          <cell r="B2404">
            <v>24.56</v>
          </cell>
        </row>
        <row r="2405">
          <cell r="A2405">
            <v>40381</v>
          </cell>
          <cell r="B2405">
            <v>25.15</v>
          </cell>
        </row>
        <row r="2406">
          <cell r="A2406">
            <v>40382</v>
          </cell>
          <cell r="B2406">
            <v>25.17</v>
          </cell>
        </row>
        <row r="2407">
          <cell r="A2407">
            <v>40385</v>
          </cell>
          <cell r="B2407">
            <v>25.59</v>
          </cell>
        </row>
        <row r="2408">
          <cell r="A2408">
            <v>40386</v>
          </cell>
          <cell r="B2408">
            <v>25.78</v>
          </cell>
        </row>
        <row r="2409">
          <cell r="A2409">
            <v>40387</v>
          </cell>
          <cell r="B2409">
            <v>25.83</v>
          </cell>
        </row>
        <row r="2410">
          <cell r="A2410">
            <v>40388</v>
          </cell>
          <cell r="B2410">
            <v>25.65</v>
          </cell>
        </row>
        <row r="2411">
          <cell r="A2411">
            <v>40389</v>
          </cell>
          <cell r="B2411">
            <v>25.57</v>
          </cell>
        </row>
        <row r="2412">
          <cell r="A2412">
            <v>40392</v>
          </cell>
          <cell r="B2412">
            <v>26.21</v>
          </cell>
        </row>
        <row r="2413">
          <cell r="A2413">
            <v>40393</v>
          </cell>
          <cell r="B2413">
            <v>26.31</v>
          </cell>
        </row>
        <row r="2414">
          <cell r="A2414">
            <v>40394</v>
          </cell>
          <cell r="B2414">
            <v>26.26</v>
          </cell>
        </row>
        <row r="2415">
          <cell r="A2415">
            <v>40395</v>
          </cell>
          <cell r="B2415">
            <v>26.36</v>
          </cell>
        </row>
        <row r="2416">
          <cell r="A2416">
            <v>40396</v>
          </cell>
          <cell r="B2416">
            <v>26.16</v>
          </cell>
        </row>
        <row r="2417">
          <cell r="A2417">
            <v>40399</v>
          </cell>
          <cell r="B2417">
            <v>26.48</v>
          </cell>
        </row>
        <row r="2418">
          <cell r="A2418">
            <v>40400</v>
          </cell>
          <cell r="B2418">
            <v>26.62</v>
          </cell>
        </row>
        <row r="2419">
          <cell r="A2419">
            <v>40401</v>
          </cell>
          <cell r="B2419">
            <v>26.17</v>
          </cell>
        </row>
        <row r="2420">
          <cell r="A2420">
            <v>40402</v>
          </cell>
          <cell r="B2420">
            <v>26.28</v>
          </cell>
        </row>
        <row r="2421">
          <cell r="A2421">
            <v>40403</v>
          </cell>
          <cell r="B2421">
            <v>26.34</v>
          </cell>
        </row>
        <row r="2422">
          <cell r="A2422">
            <v>40406</v>
          </cell>
          <cell r="B2422">
            <v>26.27</v>
          </cell>
        </row>
        <row r="2423">
          <cell r="A2423">
            <v>40407</v>
          </cell>
          <cell r="B2423">
            <v>26.58</v>
          </cell>
        </row>
        <row r="2424">
          <cell r="A2424">
            <v>40408</v>
          </cell>
          <cell r="B2424">
            <v>26.89</v>
          </cell>
        </row>
        <row r="2425">
          <cell r="A2425">
            <v>40409</v>
          </cell>
          <cell r="B2425">
            <v>26.58</v>
          </cell>
        </row>
        <row r="2426">
          <cell r="A2426">
            <v>40410</v>
          </cell>
          <cell r="B2426">
            <v>26.07</v>
          </cell>
        </row>
        <row r="2427">
          <cell r="A2427">
            <v>40413</v>
          </cell>
          <cell r="B2427">
            <v>26.11</v>
          </cell>
        </row>
        <row r="2428">
          <cell r="A2428">
            <v>40414</v>
          </cell>
          <cell r="B2428">
            <v>26.34</v>
          </cell>
        </row>
        <row r="2429">
          <cell r="A2429">
            <v>40415</v>
          </cell>
          <cell r="B2429">
            <v>26.51</v>
          </cell>
        </row>
        <row r="2430">
          <cell r="A2430">
            <v>40416</v>
          </cell>
          <cell r="B2430">
            <v>26.32</v>
          </cell>
        </row>
        <row r="2431">
          <cell r="A2431">
            <v>40417</v>
          </cell>
          <cell r="B2431">
            <v>26.55</v>
          </cell>
        </row>
        <row r="2432">
          <cell r="A2432">
            <v>40420</v>
          </cell>
          <cell r="B2432">
            <v>26.25</v>
          </cell>
        </row>
        <row r="2433">
          <cell r="A2433">
            <v>40421</v>
          </cell>
          <cell r="B2433">
            <v>26.64</v>
          </cell>
        </row>
        <row r="2434">
          <cell r="A2434">
            <v>40422</v>
          </cell>
          <cell r="B2434">
            <v>26.96</v>
          </cell>
        </row>
        <row r="2435">
          <cell r="A2435">
            <v>40423</v>
          </cell>
          <cell r="B2435">
            <v>27.01</v>
          </cell>
        </row>
        <row r="2436">
          <cell r="A2436">
            <v>40424</v>
          </cell>
          <cell r="B2436">
            <v>27.05</v>
          </cell>
        </row>
        <row r="2437">
          <cell r="A2437">
            <v>40428</v>
          </cell>
          <cell r="B2437">
            <v>26.88</v>
          </cell>
        </row>
        <row r="2438">
          <cell r="A2438">
            <v>40429</v>
          </cell>
          <cell r="B2438">
            <v>27</v>
          </cell>
        </row>
        <row r="2439">
          <cell r="A2439">
            <v>40430</v>
          </cell>
          <cell r="B2439">
            <v>27.41</v>
          </cell>
        </row>
        <row r="2440">
          <cell r="A2440">
            <v>40431</v>
          </cell>
          <cell r="B2440">
            <v>27.43</v>
          </cell>
        </row>
        <row r="2441">
          <cell r="A2441">
            <v>40434</v>
          </cell>
          <cell r="B2441">
            <v>27.53</v>
          </cell>
        </row>
        <row r="2442">
          <cell r="A2442">
            <v>40435</v>
          </cell>
          <cell r="B2442">
            <v>27.53</v>
          </cell>
        </row>
        <row r="2443">
          <cell r="A2443">
            <v>40436</v>
          </cell>
          <cell r="B2443">
            <v>27.61</v>
          </cell>
        </row>
        <row r="2444">
          <cell r="A2444">
            <v>40437</v>
          </cell>
          <cell r="B2444">
            <v>27.71</v>
          </cell>
        </row>
        <row r="2445">
          <cell r="A2445">
            <v>40438</v>
          </cell>
          <cell r="B2445">
            <v>27.77</v>
          </cell>
        </row>
        <row r="2446">
          <cell r="A2446">
            <v>40441</v>
          </cell>
          <cell r="B2446">
            <v>28.13</v>
          </cell>
        </row>
        <row r="2447">
          <cell r="A2447">
            <v>40442</v>
          </cell>
          <cell r="B2447">
            <v>28.2</v>
          </cell>
        </row>
        <row r="2448">
          <cell r="A2448">
            <v>40443</v>
          </cell>
          <cell r="B2448">
            <v>28.18</v>
          </cell>
        </row>
        <row r="2449">
          <cell r="A2449">
            <v>40444</v>
          </cell>
          <cell r="B2449">
            <v>28.1</v>
          </cell>
        </row>
        <row r="2450">
          <cell r="A2450">
            <v>40445</v>
          </cell>
          <cell r="B2450">
            <v>28.17</v>
          </cell>
        </row>
        <row r="2451">
          <cell r="A2451">
            <v>40448</v>
          </cell>
          <cell r="B2451">
            <v>28.46</v>
          </cell>
        </row>
        <row r="2452">
          <cell r="A2452">
            <v>40449</v>
          </cell>
          <cell r="B2452">
            <v>28.51</v>
          </cell>
        </row>
        <row r="2453">
          <cell r="A2453">
            <v>40450</v>
          </cell>
          <cell r="B2453">
            <v>28.3</v>
          </cell>
        </row>
        <row r="2454">
          <cell r="A2454">
            <v>40451</v>
          </cell>
          <cell r="B2454">
            <v>28.19</v>
          </cell>
        </row>
        <row r="2455">
          <cell r="A2455">
            <v>40452</v>
          </cell>
          <cell r="B2455">
            <v>28.4</v>
          </cell>
        </row>
        <row r="2456">
          <cell r="A2456">
            <v>40455</v>
          </cell>
          <cell r="B2456">
            <v>28.45</v>
          </cell>
        </row>
        <row r="2457">
          <cell r="A2457">
            <v>40456</v>
          </cell>
          <cell r="B2457">
            <v>28.94</v>
          </cell>
        </row>
        <row r="2458">
          <cell r="A2458">
            <v>40457</v>
          </cell>
          <cell r="B2458">
            <v>28.62</v>
          </cell>
        </row>
        <row r="2459">
          <cell r="A2459">
            <v>40458</v>
          </cell>
          <cell r="B2459">
            <v>28.25</v>
          </cell>
        </row>
        <row r="2460">
          <cell r="A2460">
            <v>40459</v>
          </cell>
          <cell r="B2460">
            <v>28.22</v>
          </cell>
        </row>
        <row r="2461">
          <cell r="A2461">
            <v>40462</v>
          </cell>
          <cell r="B2461">
            <v>28.32</v>
          </cell>
        </row>
        <row r="2462">
          <cell r="A2462">
            <v>40463</v>
          </cell>
          <cell r="B2462">
            <v>28.39</v>
          </cell>
        </row>
        <row r="2463">
          <cell r="A2463">
            <v>40464</v>
          </cell>
          <cell r="B2463">
            <v>28.47</v>
          </cell>
        </row>
        <row r="2464">
          <cell r="A2464">
            <v>40465</v>
          </cell>
          <cell r="B2464">
            <v>28.5</v>
          </cell>
        </row>
        <row r="2465">
          <cell r="A2465">
            <v>40466</v>
          </cell>
          <cell r="B2465">
            <v>28.33</v>
          </cell>
        </row>
        <row r="2466">
          <cell r="A2466">
            <v>40469</v>
          </cell>
          <cell r="B2466">
            <v>28.62</v>
          </cell>
        </row>
        <row r="2467">
          <cell r="A2467">
            <v>40470</v>
          </cell>
          <cell r="B2467">
            <v>28.21</v>
          </cell>
        </row>
        <row r="2468">
          <cell r="A2468">
            <v>40471</v>
          </cell>
          <cell r="B2468">
            <v>28.61</v>
          </cell>
        </row>
        <row r="2469">
          <cell r="A2469">
            <v>40472</v>
          </cell>
          <cell r="B2469">
            <v>28.34</v>
          </cell>
        </row>
        <row r="2470">
          <cell r="A2470">
            <v>40473</v>
          </cell>
          <cell r="B2470">
            <v>28.29</v>
          </cell>
        </row>
        <row r="2471">
          <cell r="A2471">
            <v>40476</v>
          </cell>
          <cell r="B2471">
            <v>28.36</v>
          </cell>
        </row>
        <row r="2472">
          <cell r="A2472">
            <v>40477</v>
          </cell>
          <cell r="B2472">
            <v>28.31</v>
          </cell>
        </row>
        <row r="2473">
          <cell r="A2473">
            <v>40478</v>
          </cell>
          <cell r="B2473">
            <v>28.35</v>
          </cell>
        </row>
        <row r="2474">
          <cell r="A2474">
            <v>40479</v>
          </cell>
          <cell r="B2474">
            <v>28.5</v>
          </cell>
        </row>
        <row r="2475">
          <cell r="A2475">
            <v>40480</v>
          </cell>
          <cell r="B2475">
            <v>28.52</v>
          </cell>
        </row>
        <row r="2476">
          <cell r="A2476">
            <v>40483</v>
          </cell>
          <cell r="B2476">
            <v>28.72</v>
          </cell>
        </row>
        <row r="2477">
          <cell r="A2477">
            <v>40484</v>
          </cell>
          <cell r="B2477">
            <v>28.94</v>
          </cell>
        </row>
        <row r="2478">
          <cell r="A2478">
            <v>40485</v>
          </cell>
          <cell r="B2478">
            <v>29.06</v>
          </cell>
        </row>
        <row r="2479">
          <cell r="A2479">
            <v>40486</v>
          </cell>
          <cell r="B2479">
            <v>29.44</v>
          </cell>
        </row>
        <row r="2480">
          <cell r="A2480">
            <v>40487</v>
          </cell>
          <cell r="B2480">
            <v>29.27</v>
          </cell>
        </row>
        <row r="2481">
          <cell r="A2481">
            <v>40490</v>
          </cell>
          <cell r="B2481">
            <v>29.18</v>
          </cell>
        </row>
        <row r="2482">
          <cell r="A2482">
            <v>40491</v>
          </cell>
          <cell r="B2482">
            <v>29.18</v>
          </cell>
        </row>
        <row r="2483">
          <cell r="A2483">
            <v>40492</v>
          </cell>
          <cell r="B2483">
            <v>29.05</v>
          </cell>
        </row>
        <row r="2484">
          <cell r="A2484">
            <v>40493</v>
          </cell>
          <cell r="B2484">
            <v>28.83</v>
          </cell>
        </row>
        <row r="2485">
          <cell r="A2485">
            <v>40494</v>
          </cell>
          <cell r="B2485">
            <v>28.46</v>
          </cell>
        </row>
        <row r="2486">
          <cell r="A2486">
            <v>40497</v>
          </cell>
          <cell r="B2486">
            <v>28.63</v>
          </cell>
        </row>
        <row r="2487">
          <cell r="A2487">
            <v>40498</v>
          </cell>
          <cell r="B2487">
            <v>28.24</v>
          </cell>
        </row>
        <row r="2488">
          <cell r="A2488">
            <v>40499</v>
          </cell>
          <cell r="B2488">
            <v>27.96</v>
          </cell>
        </row>
        <row r="2489">
          <cell r="A2489">
            <v>40500</v>
          </cell>
          <cell r="B2489">
            <v>28.44</v>
          </cell>
        </row>
        <row r="2490">
          <cell r="A2490">
            <v>40501</v>
          </cell>
          <cell r="B2490">
            <v>28.32</v>
          </cell>
        </row>
        <row r="2491">
          <cell r="A2491">
            <v>40504</v>
          </cell>
          <cell r="B2491">
            <v>28.29</v>
          </cell>
        </row>
        <row r="2492">
          <cell r="A2492">
            <v>40505</v>
          </cell>
          <cell r="B2492">
            <v>28.03</v>
          </cell>
        </row>
        <row r="2493">
          <cell r="A2493">
            <v>40506</v>
          </cell>
          <cell r="B2493">
            <v>28.14</v>
          </cell>
        </row>
        <row r="2494">
          <cell r="A2494">
            <v>40508</v>
          </cell>
          <cell r="B2494">
            <v>27.93</v>
          </cell>
        </row>
        <row r="2495">
          <cell r="A2495">
            <v>40511</v>
          </cell>
          <cell r="B2495">
            <v>27.7</v>
          </cell>
        </row>
        <row r="2496">
          <cell r="A2496">
            <v>40512</v>
          </cell>
          <cell r="B2496">
            <v>27.79</v>
          </cell>
        </row>
        <row r="2497">
          <cell r="A2497">
            <v>40513</v>
          </cell>
          <cell r="B2497">
            <v>28.28</v>
          </cell>
        </row>
        <row r="2498">
          <cell r="A2498">
            <v>40514</v>
          </cell>
          <cell r="B2498">
            <v>28.55</v>
          </cell>
        </row>
        <row r="2499">
          <cell r="A2499">
            <v>40515</v>
          </cell>
          <cell r="B2499">
            <v>28.49</v>
          </cell>
        </row>
        <row r="2500">
          <cell r="A2500">
            <v>40518</v>
          </cell>
          <cell r="B2500">
            <v>28.3</v>
          </cell>
        </row>
        <row r="2501">
          <cell r="A2501">
            <v>40519</v>
          </cell>
          <cell r="B2501">
            <v>28.54</v>
          </cell>
        </row>
        <row r="2502">
          <cell r="A2502">
            <v>40520</v>
          </cell>
          <cell r="B2502">
            <v>28.63</v>
          </cell>
        </row>
        <row r="2503">
          <cell r="A2503">
            <v>40521</v>
          </cell>
          <cell r="B2503">
            <v>28.82</v>
          </cell>
        </row>
        <row r="2504">
          <cell r="A2504">
            <v>40522</v>
          </cell>
          <cell r="B2504">
            <v>28.89</v>
          </cell>
        </row>
        <row r="2505">
          <cell r="A2505">
            <v>40525</v>
          </cell>
          <cell r="B2505">
            <v>28.78</v>
          </cell>
        </row>
        <row r="2506">
          <cell r="A2506">
            <v>40526</v>
          </cell>
          <cell r="B2506">
            <v>29.34</v>
          </cell>
        </row>
        <row r="2507">
          <cell r="A2507">
            <v>40527</v>
          </cell>
          <cell r="B2507">
            <v>29.13</v>
          </cell>
        </row>
        <row r="2508">
          <cell r="A2508">
            <v>40528</v>
          </cell>
          <cell r="B2508">
            <v>29.23</v>
          </cell>
        </row>
        <row r="2509">
          <cell r="A2509">
            <v>40529</v>
          </cell>
          <cell r="B2509">
            <v>29.21</v>
          </cell>
        </row>
        <row r="2510">
          <cell r="A2510">
            <v>40532</v>
          </cell>
          <cell r="B2510">
            <v>29.13</v>
          </cell>
        </row>
        <row r="2511">
          <cell r="A2511">
            <v>40533</v>
          </cell>
          <cell r="B2511">
            <v>29.07</v>
          </cell>
        </row>
        <row r="2512">
          <cell r="A2512">
            <v>40534</v>
          </cell>
          <cell r="B2512">
            <v>29.13</v>
          </cell>
        </row>
        <row r="2513">
          <cell r="A2513">
            <v>40535</v>
          </cell>
          <cell r="B2513">
            <v>29.2</v>
          </cell>
        </row>
        <row r="2514">
          <cell r="A2514">
            <v>40539</v>
          </cell>
          <cell r="B2514">
            <v>29.25</v>
          </cell>
        </row>
        <row r="2515">
          <cell r="A2515">
            <v>40540</v>
          </cell>
          <cell r="B2515">
            <v>29.23</v>
          </cell>
        </row>
        <row r="2516">
          <cell r="A2516">
            <v>40541</v>
          </cell>
          <cell r="B2516">
            <v>29.31</v>
          </cell>
        </row>
        <row r="2517">
          <cell r="A2517">
            <v>40542</v>
          </cell>
          <cell r="B2517">
            <v>29.33</v>
          </cell>
        </row>
        <row r="2518">
          <cell r="A2518">
            <v>40543</v>
          </cell>
          <cell r="B2518">
            <v>29.38</v>
          </cell>
          <cell r="I2518" t="str">
            <v>APARCH Forecast</v>
          </cell>
          <cell r="J2518" t="str">
            <v>EGARCH Forecast</v>
          </cell>
          <cell r="K2518" t="str">
            <v>GARCH Forecast</v>
          </cell>
          <cell r="L2518" t="str">
            <v>GBMAJ Forecast</v>
          </cell>
          <cell r="M2518" t="str">
            <v>ARCH Forecast</v>
          </cell>
        </row>
        <row r="2519">
          <cell r="A2519">
            <v>40544</v>
          </cell>
          <cell r="I2519">
            <v>29.307203825665464</v>
          </cell>
          <cell r="J2519">
            <v>29.475518744405051</v>
          </cell>
          <cell r="K2519">
            <v>28.962602517260756</v>
          </cell>
          <cell r="L2519">
            <v>29.288605385874302</v>
          </cell>
          <cell r="M2519">
            <v>28.491878363004716</v>
          </cell>
        </row>
        <row r="2520">
          <cell r="A2520">
            <v>40545</v>
          </cell>
          <cell r="I2520">
            <v>29.012640040945215</v>
          </cell>
          <cell r="J2520">
            <v>29.563240196359846</v>
          </cell>
          <cell r="K2520">
            <v>29.454283706852344</v>
          </cell>
          <cell r="L2520">
            <v>30.286945370913294</v>
          </cell>
          <cell r="M2520">
            <v>28.815858016508194</v>
          </cell>
        </row>
        <row r="2521">
          <cell r="A2521">
            <v>40546</v>
          </cell>
          <cell r="I2521">
            <v>29.072389341372098</v>
          </cell>
          <cell r="J2521">
            <v>29.503930918945304</v>
          </cell>
          <cell r="K2521">
            <v>29.609744149078935</v>
          </cell>
          <cell r="L2521">
            <v>28.942053284400945</v>
          </cell>
          <cell r="M2521">
            <v>28.673111347408604</v>
          </cell>
        </row>
        <row r="2522">
          <cell r="A2522">
            <v>40547</v>
          </cell>
          <cell r="I2522">
            <v>29.268124052893434</v>
          </cell>
          <cell r="J2522">
            <v>29.596822014227008</v>
          </cell>
          <cell r="K2522">
            <v>29.548701698178295</v>
          </cell>
          <cell r="L2522">
            <v>29.127775220409521</v>
          </cell>
          <cell r="M2522">
            <v>29.285933064821414</v>
          </cell>
        </row>
        <row r="2523">
          <cell r="A2523">
            <v>40548</v>
          </cell>
          <cell r="I2523">
            <v>29.075721426747915</v>
          </cell>
          <cell r="J2523">
            <v>29.873381821396041</v>
          </cell>
          <cell r="K2523">
            <v>29.580612959651823</v>
          </cell>
          <cell r="L2523">
            <v>29.52684189471162</v>
          </cell>
          <cell r="M2523">
            <v>29.045890895339419</v>
          </cell>
        </row>
        <row r="2524">
          <cell r="A2524">
            <v>40549</v>
          </cell>
          <cell r="I2524">
            <v>29.084940402794022</v>
          </cell>
          <cell r="J2524">
            <v>30.178062721532861</v>
          </cell>
          <cell r="K2524">
            <v>29.591462221181786</v>
          </cell>
          <cell r="L2524">
            <v>31.352039139360166</v>
          </cell>
          <cell r="M2524">
            <v>28.801535575473782</v>
          </cell>
        </row>
        <row r="2525">
          <cell r="A2525">
            <v>40550</v>
          </cell>
          <cell r="I2525">
            <v>29.076813092544199</v>
          </cell>
          <cell r="J2525">
            <v>30.34204054869824</v>
          </cell>
          <cell r="K2525">
            <v>29.111736086075663</v>
          </cell>
          <cell r="L2525">
            <v>31.312011398381145</v>
          </cell>
          <cell r="M2525">
            <v>28.4015213198978</v>
          </cell>
        </row>
        <row r="2526">
          <cell r="A2526">
            <v>40551</v>
          </cell>
          <cell r="I2526">
            <v>28.967976256798799</v>
          </cell>
          <cell r="J2526">
            <v>30.766683641691557</v>
          </cell>
          <cell r="K2526">
            <v>29.002413348261012</v>
          </cell>
          <cell r="L2526">
            <v>31.121093990355163</v>
          </cell>
          <cell r="M2526">
            <v>28.180491088399314</v>
          </cell>
        </row>
        <row r="2527">
          <cell r="A2527">
            <v>40552</v>
          </cell>
          <cell r="I2527">
            <v>28.862004902762759</v>
          </cell>
          <cell r="J2527">
            <v>30.704721208937169</v>
          </cell>
          <cell r="K2527">
            <v>29.308892024270133</v>
          </cell>
          <cell r="L2527">
            <v>32.554113700076321</v>
          </cell>
          <cell r="M2527">
            <v>28.231474535971806</v>
          </cell>
        </row>
        <row r="2528">
          <cell r="A2528">
            <v>40553</v>
          </cell>
          <cell r="I2528">
            <v>28.650386266919149</v>
          </cell>
          <cell r="J2528">
            <v>30.642534186522123</v>
          </cell>
          <cell r="K2528">
            <v>28.779151336514285</v>
          </cell>
          <cell r="L2528">
            <v>32.932785767874122</v>
          </cell>
          <cell r="M2528">
            <v>28.473133549891461</v>
          </cell>
        </row>
        <row r="2529">
          <cell r="A2529">
            <v>40554</v>
          </cell>
          <cell r="I2529">
            <v>28.984051202609383</v>
          </cell>
          <cell r="J2529">
            <v>30.778334376431239</v>
          </cell>
          <cell r="K2529">
            <v>28.82933010911788</v>
          </cell>
          <cell r="L2529">
            <v>32.580287211676513</v>
          </cell>
          <cell r="M2529">
            <v>29.611265038519672</v>
          </cell>
        </row>
        <row r="2530">
          <cell r="A2530">
            <v>40555</v>
          </cell>
          <cell r="I2530">
            <v>29.077980052155976</v>
          </cell>
          <cell r="J2530">
            <v>31.050293170355843</v>
          </cell>
          <cell r="K2530">
            <v>28.209305056595031</v>
          </cell>
          <cell r="L2530">
            <v>33.389217926253821</v>
          </cell>
          <cell r="M2530">
            <v>31.119494718906378</v>
          </cell>
        </row>
        <row r="2531">
          <cell r="A2531">
            <v>40556</v>
          </cell>
          <cell r="I2531">
            <v>29.005660617242683</v>
          </cell>
          <cell r="J2531">
            <v>30.739761699487637</v>
          </cell>
          <cell r="K2531">
            <v>27.794017841531918</v>
          </cell>
          <cell r="L2531">
            <v>33.005848815050193</v>
          </cell>
          <cell r="M2531">
            <v>28.117941466320861</v>
          </cell>
        </row>
        <row r="2532">
          <cell r="A2532">
            <v>40557</v>
          </cell>
          <cell r="I2532">
            <v>28.579866190408588</v>
          </cell>
          <cell r="J2532">
            <v>30.708627311304646</v>
          </cell>
          <cell r="K2532">
            <v>27.862489405600517</v>
          </cell>
          <cell r="L2532">
            <v>32.486682201003013</v>
          </cell>
          <cell r="M2532">
            <v>31.039866920617616</v>
          </cell>
        </row>
        <row r="2533">
          <cell r="A2533">
            <v>40558</v>
          </cell>
          <cell r="I2533">
            <v>28.317943017903531</v>
          </cell>
          <cell r="J2533">
            <v>31.06397372268593</v>
          </cell>
          <cell r="K2533">
            <v>27.681454971634604</v>
          </cell>
          <cell r="L2533">
            <v>31.762353164814972</v>
          </cell>
          <cell r="M2533">
            <v>33.33615512262827</v>
          </cell>
        </row>
        <row r="2534">
          <cell r="A2534">
            <v>40559</v>
          </cell>
          <cell r="I2534">
            <v>28.413657848417273</v>
          </cell>
          <cell r="J2534">
            <v>30.678025208672285</v>
          </cell>
          <cell r="K2534">
            <v>27.242315741983422</v>
          </cell>
          <cell r="L2534">
            <v>31.541351540680509</v>
          </cell>
          <cell r="M2534">
            <v>35.545915538434166</v>
          </cell>
        </row>
        <row r="2535">
          <cell r="A2535">
            <v>40560</v>
          </cell>
          <cell r="I2535">
            <v>28.291100970458597</v>
          </cell>
          <cell r="J2535">
            <v>30.438562345476388</v>
          </cell>
          <cell r="K2535">
            <v>27.130897244128796</v>
          </cell>
          <cell r="L2535">
            <v>31.777017378479385</v>
          </cell>
          <cell r="M2535">
            <v>35.348592783780603</v>
          </cell>
        </row>
        <row r="2536">
          <cell r="A2536">
            <v>40561</v>
          </cell>
          <cell r="I2536">
            <v>28.388211396058487</v>
          </cell>
          <cell r="J2536">
            <v>30.297644268798361</v>
          </cell>
          <cell r="K2536">
            <v>26.958017674032892</v>
          </cell>
          <cell r="L2536">
            <v>32.992749638023838</v>
          </cell>
          <cell r="M2536">
            <v>34.695676427373591</v>
          </cell>
        </row>
        <row r="2537">
          <cell r="A2537">
            <v>40562</v>
          </cell>
          <cell r="I2537">
            <v>27.857247666885424</v>
          </cell>
          <cell r="J2537">
            <v>30.312767964316549</v>
          </cell>
          <cell r="K2537">
            <v>27.310647510986044</v>
          </cell>
          <cell r="L2537">
            <v>33.665407198308003</v>
          </cell>
          <cell r="M2537">
            <v>34.960382955274142</v>
          </cell>
        </row>
        <row r="2538">
          <cell r="A2538">
            <v>40563</v>
          </cell>
          <cell r="I2538">
            <v>27.578403632374712</v>
          </cell>
          <cell r="J2538">
            <v>30.566661263258151</v>
          </cell>
          <cell r="K2538">
            <v>27.212616173495039</v>
          </cell>
          <cell r="L2538">
            <v>33.91507148114723</v>
          </cell>
          <cell r="M2538">
            <v>34.199035984066327</v>
          </cell>
        </row>
        <row r="2539">
          <cell r="A2539">
            <v>40564</v>
          </cell>
          <cell r="I2539">
            <v>27.511986841876578</v>
          </cell>
          <cell r="J2539">
            <v>30.970160397085849</v>
          </cell>
          <cell r="K2539">
            <v>27.282302236745164</v>
          </cell>
          <cell r="L2539">
            <v>33.728027794232268</v>
          </cell>
          <cell r="M2539">
            <v>35.205905810328716</v>
          </cell>
        </row>
        <row r="2540">
          <cell r="A2540">
            <v>40565</v>
          </cell>
          <cell r="I2540">
            <v>27.911121303445086</v>
          </cell>
          <cell r="J2540">
            <v>31.54514685413352</v>
          </cell>
          <cell r="K2540">
            <v>27.690694633172019</v>
          </cell>
          <cell r="L2540">
            <v>33.330748634164848</v>
          </cell>
          <cell r="M2540">
            <v>33.828984629464827</v>
          </cell>
        </row>
        <row r="2541">
          <cell r="A2541">
            <v>40566</v>
          </cell>
          <cell r="I2541">
            <v>27.906404096179276</v>
          </cell>
          <cell r="J2541">
            <v>30.596673405649412</v>
          </cell>
          <cell r="K2541">
            <v>27.76217164799494</v>
          </cell>
          <cell r="L2541">
            <v>33.239966622734428</v>
          </cell>
          <cell r="M2541">
            <v>35.421572533623994</v>
          </cell>
        </row>
        <row r="2542">
          <cell r="A2542">
            <v>40567</v>
          </cell>
          <cell r="I2542">
            <v>27.609986183570445</v>
          </cell>
          <cell r="J2542">
            <v>30.371519908130097</v>
          </cell>
          <cell r="K2542">
            <v>28.073023933076431</v>
          </cell>
          <cell r="L2542">
            <v>32.826711381408785</v>
          </cell>
          <cell r="M2542">
            <v>36.313217060574736</v>
          </cell>
        </row>
        <row r="2543">
          <cell r="A2543">
            <v>40568</v>
          </cell>
          <cell r="I2543">
            <v>27.643516035045955</v>
          </cell>
          <cell r="J2543">
            <v>30.733346276004514</v>
          </cell>
          <cell r="K2543">
            <v>27.31903299142046</v>
          </cell>
          <cell r="L2543">
            <v>32.757065239278084</v>
          </cell>
          <cell r="M2543">
            <v>36.437610451573008</v>
          </cell>
        </row>
        <row r="2544">
          <cell r="A2544">
            <v>40569</v>
          </cell>
          <cell r="I2544">
            <v>27.611944197687603</v>
          </cell>
          <cell r="J2544">
            <v>30.795751017206328</v>
          </cell>
          <cell r="K2544">
            <v>27.192391809127631</v>
          </cell>
          <cell r="L2544">
            <v>32.548659234759278</v>
          </cell>
          <cell r="M2544">
            <v>35.794716134645178</v>
          </cell>
        </row>
        <row r="2545">
          <cell r="A2545">
            <v>40570</v>
          </cell>
          <cell r="I2545">
            <v>27.69166951933898</v>
          </cell>
          <cell r="J2545">
            <v>30.631261129333346</v>
          </cell>
          <cell r="K2545">
            <v>27.095206415690125</v>
          </cell>
          <cell r="L2545">
            <v>32.51606583307619</v>
          </cell>
          <cell r="M2545">
            <v>35.000548882774368</v>
          </cell>
        </row>
        <row r="2546">
          <cell r="A2546">
            <v>40571</v>
          </cell>
          <cell r="I2546">
            <v>27.908516712701847</v>
          </cell>
          <cell r="J2546">
            <v>30.000756189848435</v>
          </cell>
          <cell r="K2546">
            <v>27.351222587385166</v>
          </cell>
          <cell r="L2546">
            <v>32.088976249428043</v>
          </cell>
          <cell r="M2546">
            <v>35.819976442176724</v>
          </cell>
        </row>
        <row r="2547">
          <cell r="A2547">
            <v>40572</v>
          </cell>
          <cell r="I2547">
            <v>27.686060133481881</v>
          </cell>
          <cell r="J2547">
            <v>29.878468411533067</v>
          </cell>
          <cell r="K2547">
            <v>27.518365897932178</v>
          </cell>
          <cell r="L2547">
            <v>30.147111493361532</v>
          </cell>
          <cell r="M2547">
            <v>35.365912967559225</v>
          </cell>
        </row>
        <row r="2548">
          <cell r="A2548">
            <v>40573</v>
          </cell>
          <cell r="I2548">
            <v>27.755024727450071</v>
          </cell>
          <cell r="J2548">
            <v>29.588549639195229</v>
          </cell>
          <cell r="K2548">
            <v>27.061614002129993</v>
          </cell>
          <cell r="L2548">
            <v>30.415445136723882</v>
          </cell>
          <cell r="M2548">
            <v>35.6175717402974</v>
          </cell>
        </row>
        <row r="2549">
          <cell r="A2549">
            <v>40574</v>
          </cell>
          <cell r="I2549">
            <v>27.530485314521471</v>
          </cell>
          <cell r="J2549">
            <v>29.22400021195455</v>
          </cell>
          <cell r="K2549">
            <v>26.504890361427318</v>
          </cell>
          <cell r="L2549">
            <v>29.373750167001983</v>
          </cell>
          <cell r="M2549">
            <v>35.508550565810488</v>
          </cell>
        </row>
        <row r="2550">
          <cell r="A2550">
            <v>40575</v>
          </cell>
          <cell r="I2550">
            <v>27.622589613228932</v>
          </cell>
          <cell r="J2550">
            <v>29.152248532350448</v>
          </cell>
          <cell r="K2550">
            <v>27.12283718700429</v>
          </cell>
          <cell r="L2550">
            <v>28.814815636242265</v>
          </cell>
          <cell r="M2550">
            <v>35.735327413436025</v>
          </cell>
        </row>
        <row r="2551">
          <cell r="A2551">
            <v>40576</v>
          </cell>
          <cell r="I2551">
            <v>27.732040840842188</v>
          </cell>
          <cell r="J2551">
            <v>28.785346491803438</v>
          </cell>
          <cell r="K2551">
            <v>27.187803046448881</v>
          </cell>
          <cell r="L2551">
            <v>28.931948368309094</v>
          </cell>
          <cell r="M2551">
            <v>35.97295198166622</v>
          </cell>
        </row>
        <row r="2552">
          <cell r="A2552">
            <v>40577</v>
          </cell>
          <cell r="I2552">
            <v>27.818222210587642</v>
          </cell>
          <cell r="J2552">
            <v>28.840370104955639</v>
          </cell>
          <cell r="K2552">
            <v>27.005773984445657</v>
          </cell>
          <cell r="L2552">
            <v>28.619095399612906</v>
          </cell>
          <cell r="M2552">
            <v>35.300197272000887</v>
          </cell>
        </row>
        <row r="2553">
          <cell r="A2553">
            <v>40578</v>
          </cell>
          <cell r="I2553">
            <v>27.849068329860636</v>
          </cell>
          <cell r="J2553">
            <v>28.500330505295711</v>
          </cell>
          <cell r="K2553">
            <v>26.941883133206744</v>
          </cell>
          <cell r="L2553">
            <v>28.966695842064784</v>
          </cell>
          <cell r="M2553">
            <v>34.50228607823064</v>
          </cell>
        </row>
        <row r="2554">
          <cell r="A2554">
            <v>40579</v>
          </cell>
          <cell r="I2554">
            <v>27.723089294106305</v>
          </cell>
          <cell r="J2554">
            <v>27.839947282105381</v>
          </cell>
          <cell r="K2554">
            <v>26.644099581122109</v>
          </cell>
          <cell r="L2554">
            <v>29.666929840254227</v>
          </cell>
          <cell r="M2554">
            <v>34.617783193492251</v>
          </cell>
        </row>
        <row r="2555">
          <cell r="A2555">
            <v>40580</v>
          </cell>
          <cell r="I2555">
            <v>27.775621808098826</v>
          </cell>
          <cell r="J2555">
            <v>27.785944299631993</v>
          </cell>
          <cell r="K2555">
            <v>25.996591313009993</v>
          </cell>
          <cell r="L2555">
            <v>29.32961893500504</v>
          </cell>
          <cell r="M2555">
            <v>34.289079106573915</v>
          </cell>
        </row>
        <row r="2556">
          <cell r="A2556">
            <v>40581</v>
          </cell>
          <cell r="I2556">
            <v>27.673580118738819</v>
          </cell>
          <cell r="J2556">
            <v>27.37436556600375</v>
          </cell>
          <cell r="K2556">
            <v>26.335409762716321</v>
          </cell>
          <cell r="L2556">
            <v>29.440648089739469</v>
          </cell>
          <cell r="M2556">
            <v>33.898303947439551</v>
          </cell>
        </row>
        <row r="2557">
          <cell r="A2557">
            <v>40582</v>
          </cell>
          <cell r="I2557">
            <v>28.20761066708571</v>
          </cell>
          <cell r="J2557">
            <v>27.154829153991777</v>
          </cell>
          <cell r="K2557">
            <v>26.414049362148091</v>
          </cell>
          <cell r="L2557">
            <v>30.441857579137196</v>
          </cell>
          <cell r="M2557">
            <v>32.851957562514102</v>
          </cell>
        </row>
        <row r="2558">
          <cell r="A2558">
            <v>40583</v>
          </cell>
          <cell r="I2558">
            <v>28.049781261621742</v>
          </cell>
          <cell r="J2558">
            <v>26.621718412208086</v>
          </cell>
          <cell r="K2558">
            <v>26.379740945184352</v>
          </cell>
          <cell r="L2558">
            <v>30.035250644089395</v>
          </cell>
          <cell r="M2558">
            <v>33.972826348836769</v>
          </cell>
        </row>
        <row r="2559">
          <cell r="A2559">
            <v>40584</v>
          </cell>
          <cell r="I2559">
            <v>28.120637315818016</v>
          </cell>
          <cell r="J2559">
            <v>27.083100945907294</v>
          </cell>
          <cell r="K2559">
            <v>26.822210818571584</v>
          </cell>
          <cell r="L2559">
            <v>29.932215004955509</v>
          </cell>
          <cell r="M2559">
            <v>34.651651482936892</v>
          </cell>
        </row>
        <row r="2560">
          <cell r="A2560">
            <v>40585</v>
          </cell>
          <cell r="I2560">
            <v>28.181794419386495</v>
          </cell>
          <cell r="J2560">
            <v>27.785354187215614</v>
          </cell>
          <cell r="K2560">
            <v>26.631725410255473</v>
          </cell>
          <cell r="L2560">
            <v>30.464789508073988</v>
          </cell>
          <cell r="M2560">
            <v>35.233778720755915</v>
          </cell>
        </row>
        <row r="2561">
          <cell r="A2561">
            <v>40586</v>
          </cell>
          <cell r="I2561">
            <v>28.009574486788591</v>
          </cell>
          <cell r="J2561">
            <v>27.695139913601718</v>
          </cell>
          <cell r="K2561">
            <v>26.897541490101233</v>
          </cell>
          <cell r="L2561">
            <v>31.236200139464529</v>
          </cell>
          <cell r="M2561">
            <v>35.516049337672293</v>
          </cell>
        </row>
        <row r="2562">
          <cell r="A2562">
            <v>40587</v>
          </cell>
          <cell r="I2562">
            <v>28.066200240279635</v>
          </cell>
          <cell r="J2562">
            <v>27.470570199087145</v>
          </cell>
          <cell r="K2562">
            <v>27.067049892828674</v>
          </cell>
          <cell r="L2562">
            <v>31.527595506290691</v>
          </cell>
          <cell r="M2562">
            <v>35.728487711096285</v>
          </cell>
        </row>
        <row r="2563">
          <cell r="A2563">
            <v>40588</v>
          </cell>
          <cell r="I2563">
            <v>27.750037406389254</v>
          </cell>
          <cell r="J2563">
            <v>27.347321818675507</v>
          </cell>
          <cell r="K2563">
            <v>27.235344582751093</v>
          </cell>
          <cell r="L2563">
            <v>31.529798349416346</v>
          </cell>
          <cell r="M2563">
            <v>35.387210896896853</v>
          </cell>
        </row>
        <row r="2564">
          <cell r="A2564">
            <v>40589</v>
          </cell>
          <cell r="I2564">
            <v>28.154282775499457</v>
          </cell>
          <cell r="J2564">
            <v>27.250754718149928</v>
          </cell>
          <cell r="K2564">
            <v>27.571713219407599</v>
          </cell>
          <cell r="L2564">
            <v>31.18904520026155</v>
          </cell>
          <cell r="M2564">
            <v>35.245622780414664</v>
          </cell>
        </row>
        <row r="2565">
          <cell r="A2565">
            <v>40590</v>
          </cell>
          <cell r="I2565">
            <v>28.46903504960769</v>
          </cell>
          <cell r="J2565">
            <v>26.597918572098727</v>
          </cell>
          <cell r="K2565">
            <v>27.915778428019678</v>
          </cell>
          <cell r="L2565">
            <v>31.771448720255943</v>
          </cell>
          <cell r="M2565">
            <v>34.854040816108714</v>
          </cell>
        </row>
        <row r="2566">
          <cell r="A2566">
            <v>40591</v>
          </cell>
          <cell r="I2566">
            <v>28.717441147932117</v>
          </cell>
          <cell r="J2566">
            <v>27.039574612413919</v>
          </cell>
          <cell r="K2566">
            <v>28.303096660967903</v>
          </cell>
          <cell r="L2566">
            <v>32.307343677761182</v>
          </cell>
          <cell r="M2566">
            <v>35.601008119072915</v>
          </cell>
        </row>
        <row r="2567">
          <cell r="A2567">
            <v>40592</v>
          </cell>
          <cell r="I2567">
            <v>28.642751667481225</v>
          </cell>
          <cell r="J2567">
            <v>27.629636217294376</v>
          </cell>
          <cell r="K2567">
            <v>28.853426082857371</v>
          </cell>
          <cell r="L2567">
            <v>33.148382195618211</v>
          </cell>
          <cell r="M2567">
            <v>35.383319733475695</v>
          </cell>
        </row>
        <row r="2568">
          <cell r="A2568">
            <v>40593</v>
          </cell>
          <cell r="I2568">
            <v>28.227879958914343</v>
          </cell>
          <cell r="J2568">
            <v>27.238996307741257</v>
          </cell>
          <cell r="K2568">
            <v>28.029534561390768</v>
          </cell>
          <cell r="L2568">
            <v>33.283610335845729</v>
          </cell>
          <cell r="M2568">
            <v>34.364470439336515</v>
          </cell>
        </row>
        <row r="2569">
          <cell r="A2569">
            <v>40594</v>
          </cell>
          <cell r="I2569">
            <v>27.964403104461091</v>
          </cell>
          <cell r="J2569">
            <v>27.185940934251271</v>
          </cell>
          <cell r="K2569">
            <v>28.956623355227585</v>
          </cell>
          <cell r="L2569">
            <v>33.537034769404812</v>
          </cell>
          <cell r="M2569">
            <v>34.752131331368972</v>
          </cell>
        </row>
        <row r="2570">
          <cell r="A2570">
            <v>40595</v>
          </cell>
          <cell r="I2570">
            <v>27.718180596455213</v>
          </cell>
          <cell r="J2570">
            <v>26.485002928700514</v>
          </cell>
          <cell r="K2570">
            <v>28.623256488684266</v>
          </cell>
          <cell r="L2570">
            <v>33.229463603427725</v>
          </cell>
          <cell r="M2570">
            <v>33.648526685055892</v>
          </cell>
        </row>
        <row r="2571">
          <cell r="A2571">
            <v>40596</v>
          </cell>
          <cell r="I2571">
            <v>27.837231837357017</v>
          </cell>
          <cell r="J2571">
            <v>26.315382680994848</v>
          </cell>
          <cell r="K2571">
            <v>28.465456406872775</v>
          </cell>
          <cell r="L2571">
            <v>35.550503635273813</v>
          </cell>
          <cell r="M2571">
            <v>33.943541803188374</v>
          </cell>
        </row>
        <row r="2572">
          <cell r="A2572">
            <v>40597</v>
          </cell>
          <cell r="I2572">
            <v>27.843057851023964</v>
          </cell>
          <cell r="J2572">
            <v>25.746838435382124</v>
          </cell>
          <cell r="K2572">
            <v>28.398620337964982</v>
          </cell>
          <cell r="L2572">
            <v>35.482406998312278</v>
          </cell>
          <cell r="M2572">
            <v>33.363094035545068</v>
          </cell>
        </row>
        <row r="2573">
          <cell r="A2573">
            <v>40598</v>
          </cell>
          <cell r="I2573">
            <v>27.500326831863855</v>
          </cell>
          <cell r="J2573">
            <v>25.830648212722039</v>
          </cell>
          <cell r="K2573">
            <v>27.940241706874247</v>
          </cell>
          <cell r="L2573">
            <v>35.15120544761524</v>
          </cell>
          <cell r="M2573">
            <v>34.539262274502697</v>
          </cell>
        </row>
        <row r="2574">
          <cell r="A2574">
            <v>40599</v>
          </cell>
          <cell r="I2574">
            <v>27.484392510669515</v>
          </cell>
          <cell r="J2574">
            <v>25.840051587861851</v>
          </cell>
          <cell r="K2574">
            <v>27.957016998301203</v>
          </cell>
          <cell r="L2574">
            <v>35.216505981868991</v>
          </cell>
          <cell r="M2574">
            <v>32.852368159635326</v>
          </cell>
        </row>
        <row r="2575">
          <cell r="A2575">
            <v>40600</v>
          </cell>
          <cell r="I2575">
            <v>27.580398043854164</v>
          </cell>
          <cell r="J2575">
            <v>26.129012916374002</v>
          </cell>
          <cell r="K2575">
            <v>27.466183870021698</v>
          </cell>
          <cell r="L2575">
            <v>35.343972430402061</v>
          </cell>
          <cell r="M2575">
            <v>33.354322435011468</v>
          </cell>
        </row>
        <row r="2576">
          <cell r="A2576">
            <v>40601</v>
          </cell>
          <cell r="I2576">
            <v>27.458932013355003</v>
          </cell>
          <cell r="J2576">
            <v>26.740666172849526</v>
          </cell>
          <cell r="K2576">
            <v>27.52871920295647</v>
          </cell>
          <cell r="L2576">
            <v>36.729415841405839</v>
          </cell>
          <cell r="M2576">
            <v>33.126413638009559</v>
          </cell>
        </row>
        <row r="2577">
          <cell r="A2577">
            <v>40602</v>
          </cell>
          <cell r="I2577">
            <v>27.448243658187426</v>
          </cell>
          <cell r="J2577">
            <v>25.725335720127219</v>
          </cell>
          <cell r="K2577">
            <v>27.9405835477538</v>
          </cell>
          <cell r="L2577">
            <v>36.372613717365653</v>
          </cell>
          <cell r="M2577">
            <v>33.380720464213127</v>
          </cell>
        </row>
        <row r="2578">
          <cell r="A2578">
            <v>40603</v>
          </cell>
          <cell r="I2578">
            <v>27.557869782678203</v>
          </cell>
          <cell r="J2578">
            <v>25.480238024869372</v>
          </cell>
          <cell r="K2578">
            <v>27.567895640569404</v>
          </cell>
          <cell r="L2578">
            <v>36.700618288135949</v>
          </cell>
          <cell r="M2578">
            <v>33.572302185393816</v>
          </cell>
        </row>
        <row r="2579">
          <cell r="A2579">
            <v>40604</v>
          </cell>
          <cell r="I2579">
            <v>27.496767951663045</v>
          </cell>
          <cell r="J2579">
            <v>24.950102581428226</v>
          </cell>
          <cell r="K2579">
            <v>27.933478219533885</v>
          </cell>
          <cell r="L2579">
            <v>35.537153917786966</v>
          </cell>
          <cell r="M2579">
            <v>32.603441617530265</v>
          </cell>
        </row>
        <row r="2580">
          <cell r="A2580">
            <v>40605</v>
          </cell>
          <cell r="I2580">
            <v>27.781663928409085</v>
          </cell>
          <cell r="J2580">
            <v>24.552883015057922</v>
          </cell>
          <cell r="K2580">
            <v>28.580637484284836</v>
          </cell>
          <cell r="L2580">
            <v>35.367071975294948</v>
          </cell>
          <cell r="M2580">
            <v>32.374660867260431</v>
          </cell>
        </row>
        <row r="2581">
          <cell r="A2581">
            <v>40606</v>
          </cell>
          <cell r="I2581">
            <v>27.717341166265992</v>
          </cell>
          <cell r="J2581">
            <v>23.861874608467499</v>
          </cell>
          <cell r="K2581">
            <v>27.640325063915352</v>
          </cell>
          <cell r="L2581">
            <v>35.343870742114227</v>
          </cell>
          <cell r="M2581">
            <v>32.11080658841842</v>
          </cell>
        </row>
        <row r="2582">
          <cell r="A2582">
            <v>40607</v>
          </cell>
          <cell r="I2582">
            <v>27.662722691370309</v>
          </cell>
          <cell r="J2582">
            <v>24.297678478126368</v>
          </cell>
          <cell r="K2582">
            <v>28.030852485217128</v>
          </cell>
          <cell r="L2582">
            <v>35.606577473405274</v>
          </cell>
          <cell r="M2582">
            <v>32.004486873345762</v>
          </cell>
        </row>
        <row r="2583">
          <cell r="A2583">
            <v>40608</v>
          </cell>
          <cell r="I2583">
            <v>27.792528582893702</v>
          </cell>
          <cell r="J2583">
            <v>24.250121638748215</v>
          </cell>
          <cell r="K2583">
            <v>28.899603962339899</v>
          </cell>
          <cell r="L2583">
            <v>34.53488444359234</v>
          </cell>
          <cell r="M2583">
            <v>31.860956777845654</v>
          </cell>
        </row>
        <row r="2584">
          <cell r="A2584">
            <v>40609</v>
          </cell>
          <cell r="I2584">
            <v>27.827584181187333</v>
          </cell>
          <cell r="J2584">
            <v>24.222694310435859</v>
          </cell>
          <cell r="K2584">
            <v>28.162108366047271</v>
          </cell>
          <cell r="L2584">
            <v>34.629761233727933</v>
          </cell>
          <cell r="M2584">
            <v>30.760749031406522</v>
          </cell>
        </row>
        <row r="2585">
          <cell r="A2585">
            <v>40610</v>
          </cell>
          <cell r="I2585">
            <v>27.862762735422553</v>
          </cell>
          <cell r="J2585">
            <v>24.083288519227228</v>
          </cell>
          <cell r="K2585">
            <v>28.357057670605222</v>
          </cell>
          <cell r="L2585">
            <v>34.509235398958282</v>
          </cell>
          <cell r="M2585">
            <v>30.91241702717052</v>
          </cell>
        </row>
        <row r="2586">
          <cell r="A2586">
            <v>40611</v>
          </cell>
          <cell r="I2586">
            <v>27.831109753911729</v>
          </cell>
          <cell r="J2586">
            <v>24.45783383733113</v>
          </cell>
          <cell r="K2586">
            <v>28.626877024654714</v>
          </cell>
          <cell r="L2586">
            <v>34.057546701667789</v>
          </cell>
          <cell r="M2586">
            <v>31.097466583663088</v>
          </cell>
        </row>
        <row r="2587">
          <cell r="A2587">
            <v>40612</v>
          </cell>
          <cell r="I2587">
            <v>28.111432140304544</v>
          </cell>
          <cell r="J2587">
            <v>23.796799212075818</v>
          </cell>
          <cell r="K2587">
            <v>28.331757574523838</v>
          </cell>
          <cell r="L2587">
            <v>33.531809396069136</v>
          </cell>
          <cell r="M2587">
            <v>30.346520672110767</v>
          </cell>
        </row>
        <row r="2588">
          <cell r="A2588">
            <v>40613</v>
          </cell>
          <cell r="I2588">
            <v>28.078293486933102</v>
          </cell>
          <cell r="J2588">
            <v>23.250850492370059</v>
          </cell>
          <cell r="K2588">
            <v>27.745218456203453</v>
          </cell>
          <cell r="L2588">
            <v>33.305497205528795</v>
          </cell>
          <cell r="M2588">
            <v>29.975630479639165</v>
          </cell>
        </row>
        <row r="2589">
          <cell r="A2589">
            <v>40614</v>
          </cell>
          <cell r="I2589">
            <v>27.978458693240928</v>
          </cell>
          <cell r="J2589">
            <v>22.923872998897092</v>
          </cell>
          <cell r="K2589">
            <v>27.869389920581536</v>
          </cell>
          <cell r="L2589">
            <v>33.044131323862565</v>
          </cell>
          <cell r="M2589">
            <v>29.749303401837711</v>
          </cell>
        </row>
        <row r="2590">
          <cell r="A2590">
            <v>40615</v>
          </cell>
          <cell r="I2590">
            <v>27.704340343760759</v>
          </cell>
          <cell r="J2590">
            <v>22.934245896179476</v>
          </cell>
          <cell r="K2590">
            <v>27.724618700110476</v>
          </cell>
          <cell r="L2590">
            <v>33.040082933822966</v>
          </cell>
          <cell r="M2590">
            <v>29.856125561041104</v>
          </cell>
        </row>
        <row r="2591">
          <cell r="A2591">
            <v>40616</v>
          </cell>
          <cell r="I2591">
            <v>27.408403121484803</v>
          </cell>
          <cell r="J2591">
            <v>23.341822457571876</v>
          </cell>
          <cell r="K2591">
            <v>26.765402460696006</v>
          </cell>
          <cell r="L2591">
            <v>32.597556629468166</v>
          </cell>
          <cell r="M2591">
            <v>29.722689832765031</v>
          </cell>
        </row>
        <row r="2592">
          <cell r="A2592">
            <v>40617</v>
          </cell>
          <cell r="I2592">
            <v>27.29198485388261</v>
          </cell>
          <cell r="J2592">
            <v>23.354544783665713</v>
          </cell>
          <cell r="K2592">
            <v>27.830822433232616</v>
          </cell>
          <cell r="L2592">
            <v>32.84731813743327</v>
          </cell>
          <cell r="M2592">
            <v>29.301208247251189</v>
          </cell>
        </row>
        <row r="2593">
          <cell r="A2593">
            <v>40618</v>
          </cell>
          <cell r="I2593">
            <v>27.212627421218606</v>
          </cell>
          <cell r="J2593">
            <v>22.995269079038295</v>
          </cell>
          <cell r="K2593">
            <v>28.507329888586842</v>
          </cell>
          <cell r="L2593">
            <v>32.47138534647371</v>
          </cell>
          <cell r="M2593">
            <v>29.480758005143837</v>
          </cell>
        </row>
        <row r="2594">
          <cell r="A2594">
            <v>40619</v>
          </cell>
          <cell r="I2594">
            <v>27.359481588772805</v>
          </cell>
          <cell r="J2594">
            <v>22.382122874518252</v>
          </cell>
          <cell r="K2594">
            <v>29.218380739256837</v>
          </cell>
          <cell r="L2594">
            <v>32.342324307327111</v>
          </cell>
          <cell r="M2594">
            <v>29.584103304553505</v>
          </cell>
        </row>
        <row r="2595">
          <cell r="A2595">
            <v>40620</v>
          </cell>
          <cell r="I2595">
            <v>27.457764071501288</v>
          </cell>
          <cell r="J2595">
            <v>22.254873518359641</v>
          </cell>
          <cell r="K2595">
            <v>28.272708297418106</v>
          </cell>
          <cell r="L2595">
            <v>32.731207730354456</v>
          </cell>
          <cell r="M2595">
            <v>29.340561795587778</v>
          </cell>
        </row>
        <row r="2596">
          <cell r="A2596">
            <v>40621</v>
          </cell>
          <cell r="I2596">
            <v>27.254687723129837</v>
          </cell>
          <cell r="J2596">
            <v>21.817976682538706</v>
          </cell>
          <cell r="K2596">
            <v>26.819801802373579</v>
          </cell>
          <cell r="L2596">
            <v>32.870062847435136</v>
          </cell>
          <cell r="M2596">
            <v>28.872247967166967</v>
          </cell>
        </row>
        <row r="2597">
          <cell r="A2597">
            <v>40622</v>
          </cell>
          <cell r="I2597">
            <v>27.174048295772518</v>
          </cell>
          <cell r="J2597">
            <v>21.928174262218917</v>
          </cell>
          <cell r="K2597">
            <v>25.444505827026443</v>
          </cell>
          <cell r="L2597">
            <v>32.811042113264243</v>
          </cell>
          <cell r="M2597">
            <v>29.273085486604391</v>
          </cell>
        </row>
        <row r="2598">
          <cell r="A2598">
            <v>40623</v>
          </cell>
          <cell r="I2598">
            <v>27.223837004845816</v>
          </cell>
          <cell r="J2598">
            <v>21.761633469184986</v>
          </cell>
          <cell r="K2598">
            <v>25.002808732978977</v>
          </cell>
          <cell r="L2598">
            <v>33.068201561991671</v>
          </cell>
          <cell r="M2598">
            <v>29.09506044008371</v>
          </cell>
        </row>
        <row r="2599">
          <cell r="A2599">
            <v>40624</v>
          </cell>
          <cell r="I2599">
            <v>27.456706241645353</v>
          </cell>
          <cell r="J2599">
            <v>21.347752701722499</v>
          </cell>
          <cell r="K2599">
            <v>24.931351871758118</v>
          </cell>
          <cell r="L2599">
            <v>33.438960655610352</v>
          </cell>
          <cell r="M2599">
            <v>29.257176948918669</v>
          </cell>
        </row>
        <row r="2600">
          <cell r="A2600">
            <v>40625</v>
          </cell>
          <cell r="I2600">
            <v>27.627737389073882</v>
          </cell>
          <cell r="J2600">
            <v>21.969998080825771</v>
          </cell>
          <cell r="K2600">
            <v>25.083277313228713</v>
          </cell>
          <cell r="L2600">
            <v>32.848744833972432</v>
          </cell>
          <cell r="M2600">
            <v>29.72068544310072</v>
          </cell>
        </row>
        <row r="2601">
          <cell r="A2601">
            <v>40626</v>
          </cell>
          <cell r="I2601">
            <v>27.788340883578293</v>
          </cell>
          <cell r="J2601">
            <v>22.000652065695743</v>
          </cell>
          <cell r="K2601">
            <v>26.458169443859791</v>
          </cell>
          <cell r="L2601">
            <v>31.312998252530964</v>
          </cell>
          <cell r="M2601">
            <v>30.253652714892102</v>
          </cell>
        </row>
        <row r="2602">
          <cell r="A2602">
            <v>40627</v>
          </cell>
          <cell r="I2602">
            <v>27.632530708697047</v>
          </cell>
          <cell r="J2602">
            <v>22.018682831111111</v>
          </cell>
          <cell r="K2602">
            <v>27.082468439098111</v>
          </cell>
          <cell r="L2602">
            <v>31.017388347580773</v>
          </cell>
          <cell r="M2602">
            <v>30.790142145508039</v>
          </cell>
        </row>
        <row r="2603">
          <cell r="A2603">
            <v>40628</v>
          </cell>
          <cell r="I2603">
            <v>27.362655765731176</v>
          </cell>
          <cell r="J2603">
            <v>22.392129640875083</v>
          </cell>
          <cell r="K2603">
            <v>26.584523236303777</v>
          </cell>
          <cell r="L2603">
            <v>29.752132886040229</v>
          </cell>
          <cell r="M2603">
            <v>30.523309846379462</v>
          </cell>
        </row>
        <row r="2604">
          <cell r="A2604">
            <v>40629</v>
          </cell>
          <cell r="I2604">
            <v>27.768133404806399</v>
          </cell>
          <cell r="J2604">
            <v>22.856612530717328</v>
          </cell>
          <cell r="K2604">
            <v>26.769853113073459</v>
          </cell>
          <cell r="L2604">
            <v>30.264495348726957</v>
          </cell>
          <cell r="M2604">
            <v>31.125279773315938</v>
          </cell>
        </row>
        <row r="2605">
          <cell r="A2605">
            <v>40630</v>
          </cell>
          <cell r="I2605">
            <v>27.974348274073158</v>
          </cell>
          <cell r="J2605">
            <v>22.807416348979604</v>
          </cell>
          <cell r="K2605">
            <v>26.043532040423155</v>
          </cell>
          <cell r="L2605">
            <v>31.11353915414302</v>
          </cell>
          <cell r="M2605">
            <v>30.249604682362641</v>
          </cell>
        </row>
        <row r="2606">
          <cell r="A2606">
            <v>40631</v>
          </cell>
          <cell r="I2606">
            <v>27.958141402409758</v>
          </cell>
          <cell r="J2606">
            <v>23.462436076882707</v>
          </cell>
          <cell r="K2606">
            <v>26.609663054884809</v>
          </cell>
          <cell r="L2606">
            <v>31.375439867610694</v>
          </cell>
          <cell r="M2606">
            <v>29.451886307532721</v>
          </cell>
        </row>
        <row r="2607">
          <cell r="A2607">
            <v>40632</v>
          </cell>
          <cell r="I2607">
            <v>28.001348967672214</v>
          </cell>
          <cell r="J2607">
            <v>22.161573224122904</v>
          </cell>
          <cell r="K2607">
            <v>27.674183658696165</v>
          </cell>
          <cell r="L2607">
            <v>31.473244296018812</v>
          </cell>
          <cell r="M2607">
            <v>29.424640826842101</v>
          </cell>
        </row>
        <row r="2608">
          <cell r="A2608">
            <v>40633</v>
          </cell>
          <cell r="I2608">
            <v>27.930673689259436</v>
          </cell>
          <cell r="J2608">
            <v>21.354640903481325</v>
          </cell>
          <cell r="K2608">
            <v>26.392083428818264</v>
          </cell>
          <cell r="L2608">
            <v>31.369685037475243</v>
          </cell>
          <cell r="M2608">
            <v>29.190825325393838</v>
          </cell>
        </row>
        <row r="2609">
          <cell r="A2609">
            <v>40634</v>
          </cell>
          <cell r="I2609">
            <v>27.67784430065408</v>
          </cell>
          <cell r="J2609">
            <v>21.680234178847204</v>
          </cell>
          <cell r="K2609">
            <v>26.527635484842449</v>
          </cell>
          <cell r="L2609">
            <v>31.104018470435189</v>
          </cell>
          <cell r="M2609">
            <v>29.56453285704098</v>
          </cell>
        </row>
        <row r="2610">
          <cell r="A2610">
            <v>40635</v>
          </cell>
          <cell r="I2610">
            <v>27.472954973152053</v>
          </cell>
          <cell r="J2610">
            <v>22.226769588028247</v>
          </cell>
          <cell r="K2610">
            <v>25.68400933199144</v>
          </cell>
          <cell r="L2610">
            <v>30.568991592971777</v>
          </cell>
          <cell r="M2610">
            <v>29.117483832795493</v>
          </cell>
        </row>
        <row r="2611">
          <cell r="A2611">
            <v>40636</v>
          </cell>
          <cell r="I2611">
            <v>27.619037264524145</v>
          </cell>
          <cell r="J2611">
            <v>22.862347751086116</v>
          </cell>
          <cell r="K2611">
            <v>25.042228778617229</v>
          </cell>
          <cell r="L2611">
            <v>30.654436897834128</v>
          </cell>
          <cell r="M2611">
            <v>28.38702467578501</v>
          </cell>
        </row>
        <row r="2612">
          <cell r="A2612">
            <v>40637</v>
          </cell>
          <cell r="I2612">
            <v>27.22472403938562</v>
          </cell>
          <cell r="J2612">
            <v>22.72025589131259</v>
          </cell>
          <cell r="K2612">
            <v>24.062641121093218</v>
          </cell>
          <cell r="L2612">
            <v>31.133952456143685</v>
          </cell>
          <cell r="M2612">
            <v>27.936253817841898</v>
          </cell>
        </row>
        <row r="2613">
          <cell r="A2613">
            <v>40638</v>
          </cell>
          <cell r="I2613">
            <v>27.596968943748934</v>
          </cell>
          <cell r="J2613">
            <v>22.171797513547887</v>
          </cell>
          <cell r="K2613">
            <v>24.719224673491716</v>
          </cell>
          <cell r="L2613">
            <v>30.902451075229852</v>
          </cell>
          <cell r="M2613">
            <v>28.846691452938682</v>
          </cell>
        </row>
        <row r="2614">
          <cell r="A2614">
            <v>40639</v>
          </cell>
          <cell r="I2614">
            <v>27.350665082247474</v>
          </cell>
          <cell r="J2614">
            <v>21.744643705998318</v>
          </cell>
          <cell r="K2614">
            <v>24.634622752665997</v>
          </cell>
          <cell r="L2614">
            <v>31.444189228953732</v>
          </cell>
          <cell r="M2614">
            <v>29.649140746008289</v>
          </cell>
        </row>
        <row r="2615">
          <cell r="A2615">
            <v>40640</v>
          </cell>
          <cell r="I2615">
            <v>27.383852672389576</v>
          </cell>
          <cell r="J2615">
            <v>21.97294672226985</v>
          </cell>
          <cell r="K2615">
            <v>25.517061248179811</v>
          </cell>
          <cell r="L2615">
            <v>30.918790545251944</v>
          </cell>
          <cell r="M2615">
            <v>28.964596327100345</v>
          </cell>
        </row>
        <row r="2616">
          <cell r="A2616">
            <v>40641</v>
          </cell>
          <cell r="I2616">
            <v>27.493882491593158</v>
          </cell>
          <cell r="J2616">
            <v>21.672362525467307</v>
          </cell>
          <cell r="K2616">
            <v>24.530396541858998</v>
          </cell>
          <cell r="L2616">
            <v>30.25053169071753</v>
          </cell>
          <cell r="M2616">
            <v>29.633522089144467</v>
          </cell>
        </row>
        <row r="2617">
          <cell r="A2617">
            <v>40642</v>
          </cell>
          <cell r="I2617">
            <v>27.036916798858964</v>
          </cell>
          <cell r="J2617">
            <v>21.930758556260596</v>
          </cell>
          <cell r="K2617">
            <v>24.36732988803471</v>
          </cell>
          <cell r="L2617">
            <v>30.372346088519755</v>
          </cell>
          <cell r="M2617">
            <v>29.693846134673691</v>
          </cell>
        </row>
        <row r="2618">
          <cell r="A2618">
            <v>40643</v>
          </cell>
          <cell r="I2618">
            <v>27.468091789326436</v>
          </cell>
          <cell r="J2618">
            <v>22.076710812602194</v>
          </cell>
          <cell r="K2618">
            <v>25.119746414947734</v>
          </cell>
          <cell r="L2618">
            <v>27.869964544265741</v>
          </cell>
          <cell r="M2618">
            <v>30.4578985964936</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workbookViewId="0">
      <selection activeCell="H19" sqref="H19"/>
    </sheetView>
  </sheetViews>
  <sheetFormatPr defaultRowHeight="14.5" x14ac:dyDescent="0.35"/>
  <sheetData>
    <row r="1" spans="1:1" x14ac:dyDescent="0.35">
      <c r="A1" s="1" t="s">
        <v>0</v>
      </c>
    </row>
    <row r="3" spans="1:1" x14ac:dyDescent="0.35">
      <c r="A3" t="s">
        <v>15</v>
      </c>
    </row>
    <row r="4" spans="1:1" x14ac:dyDescent="0.35">
      <c r="A4" t="s">
        <v>17</v>
      </c>
    </row>
    <row r="6" spans="1:1" x14ac:dyDescent="0.35">
      <c r="A6" t="s">
        <v>16</v>
      </c>
    </row>
    <row r="7" spans="1:1" x14ac:dyDescent="0.35">
      <c r="A7"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618"/>
  <sheetViews>
    <sheetView topLeftCell="A2582" workbookViewId="0">
      <selection sqref="A1:C2618"/>
    </sheetView>
  </sheetViews>
  <sheetFormatPr defaultRowHeight="14.5" x14ac:dyDescent="0.35"/>
  <cols>
    <col min="1" max="1" width="19" customWidth="1"/>
  </cols>
  <sheetData>
    <row r="1" spans="1:14" x14ac:dyDescent="0.35">
      <c r="A1" s="2" t="s">
        <v>14</v>
      </c>
    </row>
    <row r="3" spans="1:14" x14ac:dyDescent="0.35">
      <c r="A3" s="3" t="s">
        <v>1</v>
      </c>
      <c r="B3" s="3" t="s">
        <v>2</v>
      </c>
      <c r="C3" s="4" t="s">
        <v>3</v>
      </c>
      <c r="D3" s="5" t="s">
        <v>4</v>
      </c>
      <c r="E3" s="5" t="s">
        <v>5</v>
      </c>
      <c r="F3" s="5" t="s">
        <v>6</v>
      </c>
      <c r="G3" s="5" t="s">
        <v>7</v>
      </c>
      <c r="H3" s="5" t="s">
        <v>8</v>
      </c>
      <c r="I3" s="5" t="s">
        <v>9</v>
      </c>
      <c r="J3" s="5" t="s">
        <v>10</v>
      </c>
      <c r="K3" s="5" t="s">
        <v>11</v>
      </c>
      <c r="L3" s="5" t="s">
        <v>12</v>
      </c>
      <c r="M3" s="5" t="s">
        <v>13</v>
      </c>
      <c r="N3" s="5"/>
    </row>
    <row r="4" spans="1:14" x14ac:dyDescent="0.35">
      <c r="A4" s="6">
        <v>36893</v>
      </c>
      <c r="B4">
        <v>31.38</v>
      </c>
      <c r="C4" s="7"/>
    </row>
    <row r="5" spans="1:14" x14ac:dyDescent="0.35">
      <c r="A5" s="6">
        <v>36894</v>
      </c>
      <c r="B5">
        <v>31.76</v>
      </c>
      <c r="C5" s="7">
        <f>LN(B4)-LN(B5)</f>
        <v>-1.2036889074048762E-2</v>
      </c>
    </row>
    <row r="6" spans="1:14" x14ac:dyDescent="0.35">
      <c r="A6" s="6">
        <v>36895</v>
      </c>
      <c r="B6">
        <v>32.229999999999997</v>
      </c>
      <c r="C6" s="7">
        <f t="shared" ref="C6:C69" si="0">LN(B5)-LN(B6)</f>
        <v>-1.4690059448411397E-2</v>
      </c>
    </row>
    <row r="7" spans="1:14" x14ac:dyDescent="0.35">
      <c r="A7" s="6">
        <v>36896</v>
      </c>
      <c r="B7">
        <v>31.14</v>
      </c>
      <c r="C7" s="7">
        <f t="shared" si="0"/>
        <v>3.4404529421494079E-2</v>
      </c>
    </row>
    <row r="8" spans="1:14" x14ac:dyDescent="0.35">
      <c r="A8" s="6">
        <v>36899</v>
      </c>
      <c r="B8">
        <v>31.38</v>
      </c>
      <c r="C8" s="7">
        <f t="shared" si="0"/>
        <v>-7.67758089903392E-3</v>
      </c>
    </row>
    <row r="9" spans="1:14" x14ac:dyDescent="0.35">
      <c r="A9" s="6">
        <v>36900</v>
      </c>
      <c r="B9">
        <v>32.51</v>
      </c>
      <c r="C9" s="7">
        <f t="shared" si="0"/>
        <v>-3.5376987010927508E-2</v>
      </c>
    </row>
    <row r="10" spans="1:14" x14ac:dyDescent="0.35">
      <c r="A10" s="6">
        <v>36901</v>
      </c>
      <c r="B10">
        <v>32.79</v>
      </c>
      <c r="C10" s="7">
        <f t="shared" si="0"/>
        <v>-8.5758565407427767E-3</v>
      </c>
    </row>
    <row r="11" spans="1:14" x14ac:dyDescent="0.35">
      <c r="A11" s="6">
        <v>36902</v>
      </c>
      <c r="B11">
        <v>32.79</v>
      </c>
      <c r="C11" s="7">
        <f t="shared" si="0"/>
        <v>0</v>
      </c>
    </row>
    <row r="12" spans="1:14" x14ac:dyDescent="0.35">
      <c r="A12" s="6">
        <v>36903</v>
      </c>
      <c r="B12">
        <v>31.89</v>
      </c>
      <c r="C12" s="7">
        <f t="shared" si="0"/>
        <v>2.7831109834590251E-2</v>
      </c>
    </row>
    <row r="13" spans="1:14" x14ac:dyDescent="0.35">
      <c r="A13" s="6">
        <v>36907</v>
      </c>
      <c r="B13">
        <v>31.34</v>
      </c>
      <c r="C13" s="7">
        <f t="shared" si="0"/>
        <v>1.7397244094091491E-2</v>
      </c>
    </row>
    <row r="14" spans="1:14" x14ac:dyDescent="0.35">
      <c r="A14" s="6">
        <v>36908</v>
      </c>
      <c r="B14">
        <v>31.49</v>
      </c>
      <c r="C14" s="7">
        <f t="shared" si="0"/>
        <v>-4.7747981850583265E-3</v>
      </c>
    </row>
    <row r="15" spans="1:14" x14ac:dyDescent="0.35">
      <c r="A15" s="6">
        <v>36909</v>
      </c>
      <c r="B15">
        <v>31.65</v>
      </c>
      <c r="C15" s="7">
        <f t="shared" si="0"/>
        <v>-5.0681134772521119E-3</v>
      </c>
    </row>
    <row r="16" spans="1:14" x14ac:dyDescent="0.35">
      <c r="A16" s="6">
        <v>36910</v>
      </c>
      <c r="B16">
        <v>31.11</v>
      </c>
      <c r="C16" s="7">
        <f t="shared" si="0"/>
        <v>1.7208837680639633E-2</v>
      </c>
    </row>
    <row r="17" spans="1:3" x14ac:dyDescent="0.35">
      <c r="A17" s="6">
        <v>36913</v>
      </c>
      <c r="B17">
        <v>30.6</v>
      </c>
      <c r="C17" s="7">
        <f t="shared" si="0"/>
        <v>1.6529301951210496E-2</v>
      </c>
    </row>
    <row r="18" spans="1:3" x14ac:dyDescent="0.35">
      <c r="A18" s="6">
        <v>36914</v>
      </c>
      <c r="B18">
        <v>30.87</v>
      </c>
      <c r="C18" s="7">
        <f t="shared" si="0"/>
        <v>-8.7848295557328981E-3</v>
      </c>
    </row>
    <row r="19" spans="1:3" x14ac:dyDescent="0.35">
      <c r="A19" s="6">
        <v>36915</v>
      </c>
      <c r="B19">
        <v>29.66</v>
      </c>
      <c r="C19" s="7">
        <f t="shared" si="0"/>
        <v>3.9985501804282286E-2</v>
      </c>
    </row>
    <row r="20" spans="1:3" x14ac:dyDescent="0.35">
      <c r="A20" s="6">
        <v>36916</v>
      </c>
      <c r="B20">
        <v>29.66</v>
      </c>
      <c r="C20" s="7">
        <f t="shared" si="0"/>
        <v>0</v>
      </c>
    </row>
    <row r="21" spans="1:3" x14ac:dyDescent="0.35">
      <c r="A21" s="6">
        <v>36917</v>
      </c>
      <c r="B21">
        <v>29.23</v>
      </c>
      <c r="C21" s="7">
        <f t="shared" si="0"/>
        <v>1.460375758663135E-2</v>
      </c>
    </row>
    <row r="22" spans="1:3" x14ac:dyDescent="0.35">
      <c r="A22" s="6">
        <v>36920</v>
      </c>
      <c r="B22">
        <v>29.99</v>
      </c>
      <c r="C22" s="7">
        <f t="shared" si="0"/>
        <v>-2.5668413637763177E-2</v>
      </c>
    </row>
    <row r="23" spans="1:3" x14ac:dyDescent="0.35">
      <c r="A23" s="6">
        <v>36921</v>
      </c>
      <c r="B23">
        <v>30</v>
      </c>
      <c r="C23" s="7">
        <f t="shared" si="0"/>
        <v>-3.3338890123779663E-4</v>
      </c>
    </row>
    <row r="24" spans="1:3" x14ac:dyDescent="0.35">
      <c r="A24" s="6">
        <v>36922</v>
      </c>
      <c r="B24">
        <v>30.27</v>
      </c>
      <c r="C24" s="7">
        <f t="shared" si="0"/>
        <v>-8.9597413714717078E-3</v>
      </c>
    </row>
    <row r="25" spans="1:3" x14ac:dyDescent="0.35">
      <c r="A25" s="6">
        <v>36923</v>
      </c>
      <c r="B25">
        <v>31.64</v>
      </c>
      <c r="C25" s="7">
        <f t="shared" si="0"/>
        <v>-4.4265019865826094E-2</v>
      </c>
    </row>
    <row r="26" spans="1:3" x14ac:dyDescent="0.35">
      <c r="A26" s="6">
        <v>36924</v>
      </c>
      <c r="B26">
        <v>31.17</v>
      </c>
      <c r="C26" s="7">
        <f t="shared" si="0"/>
        <v>1.4966049120207714E-2</v>
      </c>
    </row>
    <row r="27" spans="1:3" x14ac:dyDescent="0.35">
      <c r="A27" s="6">
        <v>36927</v>
      </c>
      <c r="B27">
        <v>31.11</v>
      </c>
      <c r="C27" s="7">
        <f t="shared" si="0"/>
        <v>1.9267828696998279E-3</v>
      </c>
    </row>
    <row r="28" spans="1:3" x14ac:dyDescent="0.35">
      <c r="A28" s="6">
        <v>36928</v>
      </c>
      <c r="B28">
        <v>31.14</v>
      </c>
      <c r="C28" s="7">
        <f t="shared" si="0"/>
        <v>-9.638554963067314E-4</v>
      </c>
    </row>
    <row r="29" spans="1:3" x14ac:dyDescent="0.35">
      <c r="A29" s="6">
        <v>36929</v>
      </c>
      <c r="B29">
        <v>30.46</v>
      </c>
      <c r="C29" s="7">
        <f t="shared" si="0"/>
        <v>2.2078818938836786E-2</v>
      </c>
    </row>
    <row r="30" spans="1:3" x14ac:dyDescent="0.35">
      <c r="A30" s="6">
        <v>36930</v>
      </c>
      <c r="B30">
        <v>30.19</v>
      </c>
      <c r="C30" s="7">
        <f t="shared" si="0"/>
        <v>8.9036037482683739E-3</v>
      </c>
    </row>
    <row r="31" spans="1:3" x14ac:dyDescent="0.35">
      <c r="A31" s="6">
        <v>36931</v>
      </c>
      <c r="B31">
        <v>29.15</v>
      </c>
      <c r="C31" s="7">
        <f t="shared" si="0"/>
        <v>3.5055830922245956E-2</v>
      </c>
    </row>
    <row r="32" spans="1:3" x14ac:dyDescent="0.35">
      <c r="A32" s="6">
        <v>36934</v>
      </c>
      <c r="B32">
        <v>29.9</v>
      </c>
      <c r="C32" s="7">
        <f t="shared" si="0"/>
        <v>-2.5403567600139176E-2</v>
      </c>
    </row>
    <row r="33" spans="1:3" x14ac:dyDescent="0.35">
      <c r="A33" s="6">
        <v>36935</v>
      </c>
      <c r="B33">
        <v>30.34</v>
      </c>
      <c r="C33" s="7">
        <f t="shared" si="0"/>
        <v>-1.4608493523745825E-2</v>
      </c>
    </row>
    <row r="34" spans="1:3" x14ac:dyDescent="0.35">
      <c r="A34" s="6">
        <v>36936</v>
      </c>
      <c r="B34">
        <v>29.42</v>
      </c>
      <c r="C34" s="7">
        <f t="shared" si="0"/>
        <v>3.0792258747094792E-2</v>
      </c>
    </row>
    <row r="35" spans="1:3" x14ac:dyDescent="0.35">
      <c r="A35" s="6">
        <v>36937</v>
      </c>
      <c r="B35">
        <v>29.42</v>
      </c>
      <c r="C35" s="7">
        <f t="shared" si="0"/>
        <v>0</v>
      </c>
    </row>
    <row r="36" spans="1:3" x14ac:dyDescent="0.35">
      <c r="A36" s="6">
        <v>36938</v>
      </c>
      <c r="B36">
        <v>29.87</v>
      </c>
      <c r="C36" s="7">
        <f t="shared" si="0"/>
        <v>-1.5179917054727099E-2</v>
      </c>
    </row>
    <row r="37" spans="1:3" x14ac:dyDescent="0.35">
      <c r="A37" s="6">
        <v>36942</v>
      </c>
      <c r="B37">
        <v>30.53</v>
      </c>
      <c r="C37" s="7">
        <f t="shared" si="0"/>
        <v>-2.1855174518767839E-2</v>
      </c>
    </row>
    <row r="38" spans="1:3" x14ac:dyDescent="0.35">
      <c r="A38" s="6">
        <v>36943</v>
      </c>
      <c r="B38">
        <v>29.74</v>
      </c>
      <c r="C38" s="7">
        <f t="shared" si="0"/>
        <v>2.6216865714777438E-2</v>
      </c>
    </row>
    <row r="39" spans="1:3" x14ac:dyDescent="0.35">
      <c r="A39" s="6">
        <v>36944</v>
      </c>
      <c r="B39">
        <v>30.63</v>
      </c>
      <c r="C39" s="7">
        <f t="shared" si="0"/>
        <v>-2.9486979812674896E-2</v>
      </c>
    </row>
    <row r="40" spans="1:3" x14ac:dyDescent="0.35">
      <c r="A40" s="6">
        <v>36945</v>
      </c>
      <c r="B40">
        <v>31.12</v>
      </c>
      <c r="C40" s="7">
        <f t="shared" si="0"/>
        <v>-1.5870778465506774E-2</v>
      </c>
    </row>
    <row r="41" spans="1:3" x14ac:dyDescent="0.35">
      <c r="A41" s="6">
        <v>36948</v>
      </c>
      <c r="B41">
        <v>31.49</v>
      </c>
      <c r="C41" s="7">
        <f t="shared" si="0"/>
        <v>-1.1819335802742525E-2</v>
      </c>
    </row>
    <row r="42" spans="1:3" x14ac:dyDescent="0.35">
      <c r="A42" s="6">
        <v>36949</v>
      </c>
      <c r="B42">
        <v>31.66</v>
      </c>
      <c r="C42" s="7">
        <f t="shared" si="0"/>
        <v>-5.3840193399330438E-3</v>
      </c>
    </row>
    <row r="43" spans="1:3" x14ac:dyDescent="0.35">
      <c r="A43" s="6">
        <v>36950</v>
      </c>
      <c r="B43">
        <v>29.86</v>
      </c>
      <c r="C43" s="7">
        <f t="shared" si="0"/>
        <v>5.8534262341821908E-2</v>
      </c>
    </row>
    <row r="44" spans="1:3" x14ac:dyDescent="0.35">
      <c r="A44" s="6">
        <v>36951</v>
      </c>
      <c r="B44">
        <v>28.48</v>
      </c>
      <c r="C44" s="7">
        <f t="shared" si="0"/>
        <v>4.7317705567269552E-2</v>
      </c>
    </row>
    <row r="45" spans="1:3" x14ac:dyDescent="0.35">
      <c r="A45" s="6">
        <v>36952</v>
      </c>
      <c r="B45">
        <v>29.15</v>
      </c>
      <c r="C45" s="7">
        <f t="shared" si="0"/>
        <v>-2.3252826252726511E-2</v>
      </c>
    </row>
    <row r="46" spans="1:3" x14ac:dyDescent="0.35">
      <c r="A46" s="6">
        <v>36955</v>
      </c>
      <c r="B46">
        <v>28.43</v>
      </c>
      <c r="C46" s="7">
        <f t="shared" si="0"/>
        <v>2.5009987133592926E-2</v>
      </c>
    </row>
    <row r="47" spans="1:3" x14ac:dyDescent="0.35">
      <c r="A47" s="6">
        <v>36956</v>
      </c>
      <c r="B47">
        <v>28.8</v>
      </c>
      <c r="C47" s="7">
        <f t="shared" si="0"/>
        <v>-1.2930461478991795E-2</v>
      </c>
    </row>
    <row r="48" spans="1:3" x14ac:dyDescent="0.35">
      <c r="A48" s="6">
        <v>36957</v>
      </c>
      <c r="B48">
        <v>27.53</v>
      </c>
      <c r="C48" s="7">
        <f t="shared" si="0"/>
        <v>4.5099067987384167E-2</v>
      </c>
    </row>
    <row r="49" spans="1:3" x14ac:dyDescent="0.35">
      <c r="A49" s="6">
        <v>36958</v>
      </c>
      <c r="B49">
        <v>28.46</v>
      </c>
      <c r="C49" s="7">
        <f t="shared" si="0"/>
        <v>-3.3223273507190232E-2</v>
      </c>
    </row>
    <row r="50" spans="1:3" x14ac:dyDescent="0.35">
      <c r="A50" s="6">
        <v>36959</v>
      </c>
      <c r="B50">
        <v>28.17</v>
      </c>
      <c r="C50" s="7">
        <f t="shared" si="0"/>
        <v>1.0242010773425125E-2</v>
      </c>
    </row>
    <row r="51" spans="1:3" x14ac:dyDescent="0.35">
      <c r="A51" s="6">
        <v>36962</v>
      </c>
      <c r="B51">
        <v>28.1</v>
      </c>
      <c r="C51" s="7">
        <f t="shared" si="0"/>
        <v>2.4880055485811958E-3</v>
      </c>
    </row>
    <row r="52" spans="1:3" x14ac:dyDescent="0.35">
      <c r="A52" s="6">
        <v>36963</v>
      </c>
      <c r="B52">
        <v>28.13</v>
      </c>
      <c r="C52" s="7">
        <f t="shared" si="0"/>
        <v>-1.0670461620656546E-3</v>
      </c>
    </row>
    <row r="53" spans="1:3" x14ac:dyDescent="0.35">
      <c r="A53" s="6">
        <v>36964</v>
      </c>
      <c r="B53">
        <v>26.36</v>
      </c>
      <c r="C53" s="7">
        <f t="shared" si="0"/>
        <v>6.4988912867459003E-2</v>
      </c>
    </row>
    <row r="54" spans="1:3" x14ac:dyDescent="0.35">
      <c r="A54" s="6">
        <v>36965</v>
      </c>
      <c r="B54">
        <v>26.81</v>
      </c>
      <c r="C54" s="7">
        <f t="shared" si="0"/>
        <v>-1.6927242613561155E-2</v>
      </c>
    </row>
    <row r="55" spans="1:3" x14ac:dyDescent="0.35">
      <c r="A55" s="6">
        <v>36966</v>
      </c>
      <c r="B55">
        <v>26.38</v>
      </c>
      <c r="C55" s="7">
        <f t="shared" si="0"/>
        <v>1.6168804958699212E-2</v>
      </c>
    </row>
    <row r="56" spans="1:3" x14ac:dyDescent="0.35">
      <c r="A56" s="6">
        <v>36969</v>
      </c>
      <c r="B56">
        <v>26.96</v>
      </c>
      <c r="C56" s="7">
        <f t="shared" si="0"/>
        <v>-2.1748138754937862E-2</v>
      </c>
    </row>
    <row r="57" spans="1:3" x14ac:dyDescent="0.35">
      <c r="A57" s="6">
        <v>36970</v>
      </c>
      <c r="B57">
        <v>25.6</v>
      </c>
      <c r="C57" s="7">
        <f t="shared" si="0"/>
        <v>5.1761934558589573E-2</v>
      </c>
    </row>
    <row r="58" spans="1:3" x14ac:dyDescent="0.35">
      <c r="A58" s="6">
        <v>36971</v>
      </c>
      <c r="B58">
        <v>25.12</v>
      </c>
      <c r="C58" s="7">
        <f t="shared" si="0"/>
        <v>1.8928009885518904E-2</v>
      </c>
    </row>
    <row r="59" spans="1:3" x14ac:dyDescent="0.35">
      <c r="A59" s="6">
        <v>36972</v>
      </c>
      <c r="B59">
        <v>25.36</v>
      </c>
      <c r="C59" s="7">
        <f t="shared" si="0"/>
        <v>-9.5087879690272104E-3</v>
      </c>
    </row>
    <row r="60" spans="1:3" x14ac:dyDescent="0.35">
      <c r="A60" s="6">
        <v>36973</v>
      </c>
      <c r="B60">
        <v>26.2</v>
      </c>
      <c r="C60" s="7">
        <f t="shared" si="0"/>
        <v>-3.2586281198025979E-2</v>
      </c>
    </row>
    <row r="61" spans="1:3" x14ac:dyDescent="0.35">
      <c r="A61" s="6">
        <v>36976</v>
      </c>
      <c r="B61">
        <v>25.82</v>
      </c>
      <c r="C61" s="7">
        <f t="shared" si="0"/>
        <v>1.4610025348554601E-2</v>
      </c>
    </row>
    <row r="62" spans="1:3" x14ac:dyDescent="0.35">
      <c r="A62" s="6">
        <v>36977</v>
      </c>
      <c r="B62">
        <v>27.48</v>
      </c>
      <c r="C62" s="7">
        <f t="shared" si="0"/>
        <v>-6.2309081935651989E-2</v>
      </c>
    </row>
    <row r="63" spans="1:3" x14ac:dyDescent="0.35">
      <c r="A63" s="6">
        <v>36978</v>
      </c>
      <c r="B63">
        <v>26.41</v>
      </c>
      <c r="C63" s="7">
        <f t="shared" si="0"/>
        <v>3.9715741045107666E-2</v>
      </c>
    </row>
    <row r="64" spans="1:3" x14ac:dyDescent="0.35">
      <c r="A64" s="6">
        <v>36979</v>
      </c>
      <c r="B64">
        <v>27.22</v>
      </c>
      <c r="C64" s="7">
        <f t="shared" si="0"/>
        <v>-3.0209270914279163E-2</v>
      </c>
    </row>
    <row r="65" spans="1:3" x14ac:dyDescent="0.35">
      <c r="A65" s="6">
        <v>36980</v>
      </c>
      <c r="B65">
        <v>27.94</v>
      </c>
      <c r="C65" s="7">
        <f t="shared" si="0"/>
        <v>-2.6107356605495902E-2</v>
      </c>
    </row>
    <row r="66" spans="1:3" x14ac:dyDescent="0.35">
      <c r="A66" s="6">
        <v>36983</v>
      </c>
      <c r="B66">
        <v>27.39</v>
      </c>
      <c r="C66" s="7">
        <f t="shared" si="0"/>
        <v>1.9881370553829214E-2</v>
      </c>
    </row>
    <row r="67" spans="1:3" x14ac:dyDescent="0.35">
      <c r="A67" s="6">
        <v>36984</v>
      </c>
      <c r="B67">
        <v>26.99</v>
      </c>
      <c r="C67" s="7">
        <f t="shared" si="0"/>
        <v>1.4711556245073254E-2</v>
      </c>
    </row>
    <row r="68" spans="1:3" x14ac:dyDescent="0.35">
      <c r="A68" s="6">
        <v>36985</v>
      </c>
      <c r="B68">
        <v>27.53</v>
      </c>
      <c r="C68" s="7">
        <f t="shared" si="0"/>
        <v>-1.9809892124602602E-2</v>
      </c>
    </row>
    <row r="69" spans="1:3" x14ac:dyDescent="0.35">
      <c r="A69" s="6">
        <v>36986</v>
      </c>
      <c r="B69">
        <v>27.82</v>
      </c>
      <c r="C69" s="7">
        <f t="shared" si="0"/>
        <v>-1.0478867340780962E-2</v>
      </c>
    </row>
    <row r="70" spans="1:3" x14ac:dyDescent="0.35">
      <c r="A70" s="6">
        <v>36987</v>
      </c>
      <c r="B70">
        <v>27.26</v>
      </c>
      <c r="C70" s="7">
        <f t="shared" ref="C70:C133" si="1">LN(B69)-LN(B70)</f>
        <v>2.0334760226910387E-2</v>
      </c>
    </row>
    <row r="71" spans="1:3" x14ac:dyDescent="0.35">
      <c r="A71" s="6">
        <v>36990</v>
      </c>
      <c r="B71">
        <v>27.29</v>
      </c>
      <c r="C71" s="7">
        <f t="shared" si="1"/>
        <v>-1.0999084518603652E-3</v>
      </c>
    </row>
    <row r="72" spans="1:3" x14ac:dyDescent="0.35">
      <c r="A72" s="6">
        <v>36991</v>
      </c>
      <c r="B72">
        <v>27.07</v>
      </c>
      <c r="C72" s="7">
        <f t="shared" si="1"/>
        <v>8.0942310940370632E-3</v>
      </c>
    </row>
    <row r="73" spans="1:3" x14ac:dyDescent="0.35">
      <c r="A73" s="6">
        <v>36992</v>
      </c>
      <c r="B73">
        <v>25.94</v>
      </c>
      <c r="C73" s="7">
        <f t="shared" si="1"/>
        <v>4.2639924737911894E-2</v>
      </c>
    </row>
    <row r="74" spans="1:3" x14ac:dyDescent="0.35">
      <c r="A74" s="6">
        <v>36993</v>
      </c>
      <c r="B74">
        <v>25.93</v>
      </c>
      <c r="C74" s="7">
        <f t="shared" si="1"/>
        <v>3.8557933772498387E-4</v>
      </c>
    </row>
    <row r="75" spans="1:3" x14ac:dyDescent="0.35">
      <c r="A75" s="6">
        <v>36997</v>
      </c>
      <c r="B75">
        <v>26.44</v>
      </c>
      <c r="C75" s="7">
        <f t="shared" si="1"/>
        <v>-1.9477415432912704E-2</v>
      </c>
    </row>
    <row r="76" spans="1:3" x14ac:dyDescent="0.35">
      <c r="A76" s="6">
        <v>36998</v>
      </c>
      <c r="B76">
        <v>27.18</v>
      </c>
      <c r="C76" s="7">
        <f t="shared" si="1"/>
        <v>-2.7603393739511706E-2</v>
      </c>
    </row>
    <row r="77" spans="1:3" x14ac:dyDescent="0.35">
      <c r="A77" s="6">
        <v>36999</v>
      </c>
      <c r="B77">
        <v>26.28</v>
      </c>
      <c r="C77" s="7">
        <f t="shared" si="1"/>
        <v>3.3673215106587495E-2</v>
      </c>
    </row>
    <row r="78" spans="1:3" x14ac:dyDescent="0.35">
      <c r="A78" s="6">
        <v>37000</v>
      </c>
      <c r="B78">
        <v>26.04</v>
      </c>
      <c r="C78" s="7">
        <f t="shared" si="1"/>
        <v>9.1743762760416736E-3</v>
      </c>
    </row>
    <row r="79" spans="1:3" x14ac:dyDescent="0.35">
      <c r="A79" s="6">
        <v>37001</v>
      </c>
      <c r="B79">
        <v>25.19</v>
      </c>
      <c r="C79" s="7">
        <f t="shared" si="1"/>
        <v>3.3186726975849457E-2</v>
      </c>
    </row>
    <row r="80" spans="1:3" x14ac:dyDescent="0.35">
      <c r="A80" s="6">
        <v>37004</v>
      </c>
      <c r="B80">
        <v>24.71</v>
      </c>
      <c r="C80" s="7">
        <f t="shared" si="1"/>
        <v>1.9239070364000188E-2</v>
      </c>
    </row>
    <row r="81" spans="1:3" x14ac:dyDescent="0.35">
      <c r="A81" s="6">
        <v>37005</v>
      </c>
      <c r="B81">
        <v>25</v>
      </c>
      <c r="C81" s="7">
        <f t="shared" si="1"/>
        <v>-1.166780486768193E-2</v>
      </c>
    </row>
    <row r="82" spans="1:3" x14ac:dyDescent="0.35">
      <c r="A82" s="6">
        <v>37006</v>
      </c>
      <c r="B82">
        <v>25.68</v>
      </c>
      <c r="C82" s="7">
        <f t="shared" si="1"/>
        <v>-2.6836653953560052E-2</v>
      </c>
    </row>
    <row r="83" spans="1:3" x14ac:dyDescent="0.35">
      <c r="A83" s="6">
        <v>37007</v>
      </c>
      <c r="B83">
        <v>25.76</v>
      </c>
      <c r="C83" s="7">
        <f t="shared" si="1"/>
        <v>-3.1104224143922998E-3</v>
      </c>
    </row>
    <row r="84" spans="1:3" x14ac:dyDescent="0.35">
      <c r="A84" s="6">
        <v>37008</v>
      </c>
      <c r="B84">
        <v>26.38</v>
      </c>
      <c r="C84" s="7">
        <f t="shared" si="1"/>
        <v>-2.3783246053015628E-2</v>
      </c>
    </row>
    <row r="85" spans="1:3" x14ac:dyDescent="0.35">
      <c r="A85" s="6">
        <v>37011</v>
      </c>
      <c r="B85">
        <v>25.97</v>
      </c>
      <c r="C85" s="7">
        <f t="shared" si="1"/>
        <v>1.5664121614511473E-2</v>
      </c>
    </row>
    <row r="86" spans="1:3" x14ac:dyDescent="0.35">
      <c r="A86" s="6">
        <v>37012</v>
      </c>
      <c r="B86">
        <v>26.9</v>
      </c>
      <c r="C86" s="7">
        <f t="shared" si="1"/>
        <v>-3.5184260933136091E-2</v>
      </c>
    </row>
    <row r="87" spans="1:3" x14ac:dyDescent="0.35">
      <c r="A87" s="6">
        <v>37013</v>
      </c>
      <c r="B87">
        <v>26.68</v>
      </c>
      <c r="C87" s="7">
        <f t="shared" si="1"/>
        <v>8.2120655603703518E-3</v>
      </c>
    </row>
    <row r="88" spans="1:3" x14ac:dyDescent="0.35">
      <c r="A88" s="6">
        <v>37014</v>
      </c>
      <c r="B88">
        <v>26.32</v>
      </c>
      <c r="C88" s="7">
        <f t="shared" si="1"/>
        <v>1.3585114590306535E-2</v>
      </c>
    </row>
    <row r="89" spans="1:3" x14ac:dyDescent="0.35">
      <c r="A89" s="6">
        <v>37015</v>
      </c>
      <c r="B89">
        <v>26.54</v>
      </c>
      <c r="C89" s="7">
        <f t="shared" si="1"/>
        <v>-8.3239224469453532E-3</v>
      </c>
    </row>
    <row r="90" spans="1:3" x14ac:dyDescent="0.35">
      <c r="A90" s="6">
        <v>37018</v>
      </c>
      <c r="B90">
        <v>27.06</v>
      </c>
      <c r="C90" s="7">
        <f t="shared" si="1"/>
        <v>-1.9403593838580147E-2</v>
      </c>
    </row>
    <row r="91" spans="1:3" x14ac:dyDescent="0.35">
      <c r="A91" s="6">
        <v>37019</v>
      </c>
      <c r="B91">
        <v>26.73</v>
      </c>
      <c r="C91" s="7">
        <f t="shared" si="1"/>
        <v>1.2270092591814219E-2</v>
      </c>
    </row>
    <row r="92" spans="1:3" x14ac:dyDescent="0.35">
      <c r="A92" s="6">
        <v>37020</v>
      </c>
      <c r="B92">
        <v>26.6</v>
      </c>
      <c r="C92" s="7">
        <f t="shared" si="1"/>
        <v>4.8753143631738993E-3</v>
      </c>
    </row>
    <row r="93" spans="1:3" x14ac:dyDescent="0.35">
      <c r="A93" s="6">
        <v>37021</v>
      </c>
      <c r="B93">
        <v>26.85</v>
      </c>
      <c r="C93" s="7">
        <f t="shared" si="1"/>
        <v>-9.3546051672199759E-3</v>
      </c>
    </row>
    <row r="94" spans="1:3" x14ac:dyDescent="0.35">
      <c r="A94" s="6">
        <v>37022</v>
      </c>
      <c r="B94">
        <v>26.6</v>
      </c>
      <c r="C94" s="7">
        <f t="shared" si="1"/>
        <v>9.3546051672199759E-3</v>
      </c>
    </row>
    <row r="95" spans="1:3" x14ac:dyDescent="0.35">
      <c r="A95" s="6">
        <v>37025</v>
      </c>
      <c r="B95">
        <v>26.95</v>
      </c>
      <c r="C95" s="7">
        <f t="shared" si="1"/>
        <v>-1.3072081567352622E-2</v>
      </c>
    </row>
    <row r="96" spans="1:3" x14ac:dyDescent="0.35">
      <c r="A96" s="6">
        <v>37026</v>
      </c>
      <c r="B96">
        <v>27.29</v>
      </c>
      <c r="C96" s="7">
        <f t="shared" si="1"/>
        <v>-1.25370373652407E-2</v>
      </c>
    </row>
    <row r="97" spans="1:3" x14ac:dyDescent="0.35">
      <c r="A97" s="6">
        <v>37027</v>
      </c>
      <c r="B97">
        <v>28.27</v>
      </c>
      <c r="C97" s="7">
        <f t="shared" si="1"/>
        <v>-3.5280836985251973E-2</v>
      </c>
    </row>
    <row r="98" spans="1:3" x14ac:dyDescent="0.35">
      <c r="A98" s="6">
        <v>37028</v>
      </c>
      <c r="B98">
        <v>27.51</v>
      </c>
      <c r="C98" s="7">
        <f t="shared" si="1"/>
        <v>2.7251596769015674E-2</v>
      </c>
    </row>
    <row r="99" spans="1:3" x14ac:dyDescent="0.35">
      <c r="A99" s="6">
        <v>37029</v>
      </c>
      <c r="B99">
        <v>28.03</v>
      </c>
      <c r="C99" s="7">
        <f t="shared" si="1"/>
        <v>-1.8725790240213591E-2</v>
      </c>
    </row>
    <row r="100" spans="1:3" x14ac:dyDescent="0.35">
      <c r="A100" s="6">
        <v>37032</v>
      </c>
      <c r="B100">
        <v>27.71</v>
      </c>
      <c r="C100" s="7">
        <f t="shared" si="1"/>
        <v>1.1482006301809733E-2</v>
      </c>
    </row>
    <row r="101" spans="1:3" x14ac:dyDescent="0.35">
      <c r="A101" s="6">
        <v>37033</v>
      </c>
      <c r="B101">
        <v>27.31</v>
      </c>
      <c r="C101" s="7">
        <f t="shared" si="1"/>
        <v>1.4540423389273638E-2</v>
      </c>
    </row>
    <row r="102" spans="1:3" x14ac:dyDescent="0.35">
      <c r="A102" s="6">
        <v>37034</v>
      </c>
      <c r="B102">
        <v>26.98</v>
      </c>
      <c r="C102" s="7">
        <f t="shared" si="1"/>
        <v>1.215708470600374E-2</v>
      </c>
    </row>
    <row r="103" spans="1:3" x14ac:dyDescent="0.35">
      <c r="A103" s="6">
        <v>37035</v>
      </c>
      <c r="B103">
        <v>27.13</v>
      </c>
      <c r="C103" s="7">
        <f t="shared" si="1"/>
        <v>-5.5442758912307433E-3</v>
      </c>
    </row>
    <row r="104" spans="1:3" x14ac:dyDescent="0.35">
      <c r="A104" s="6">
        <v>37036</v>
      </c>
      <c r="B104">
        <v>26.66</v>
      </c>
      <c r="C104" s="7">
        <f t="shared" si="1"/>
        <v>1.7475811920277806E-2</v>
      </c>
    </row>
    <row r="105" spans="1:3" x14ac:dyDescent="0.35">
      <c r="A105" s="6">
        <v>37040</v>
      </c>
      <c r="B105">
        <v>27.19</v>
      </c>
      <c r="C105" s="7">
        <f t="shared" si="1"/>
        <v>-1.9684943893816698E-2</v>
      </c>
    </row>
    <row r="106" spans="1:3" x14ac:dyDescent="0.35">
      <c r="A106" s="6">
        <v>37041</v>
      </c>
      <c r="B106">
        <v>26.61</v>
      </c>
      <c r="C106" s="7">
        <f t="shared" si="1"/>
        <v>2.1562173654781525E-2</v>
      </c>
    </row>
    <row r="107" spans="1:3" x14ac:dyDescent="0.35">
      <c r="A107" s="6">
        <v>37042</v>
      </c>
      <c r="B107">
        <v>27.11</v>
      </c>
      <c r="C107" s="7">
        <f t="shared" si="1"/>
        <v>-1.8615578520976062E-2</v>
      </c>
    </row>
    <row r="108" spans="1:3" x14ac:dyDescent="0.35">
      <c r="A108" s="6">
        <v>37043</v>
      </c>
      <c r="B108">
        <v>26.48</v>
      </c>
      <c r="C108" s="7">
        <f t="shared" si="1"/>
        <v>2.3512932441766665E-2</v>
      </c>
    </row>
    <row r="109" spans="1:3" x14ac:dyDescent="0.35">
      <c r="A109" s="6">
        <v>37046</v>
      </c>
      <c r="B109">
        <v>26.47</v>
      </c>
      <c r="C109" s="7">
        <f t="shared" si="1"/>
        <v>3.7771482979742643E-4</v>
      </c>
    </row>
    <row r="110" spans="1:3" x14ac:dyDescent="0.35">
      <c r="A110" s="6">
        <v>37047</v>
      </c>
      <c r="B110">
        <v>26.7</v>
      </c>
      <c r="C110" s="7">
        <f t="shared" si="1"/>
        <v>-8.651549167193906E-3</v>
      </c>
    </row>
    <row r="111" spans="1:3" x14ac:dyDescent="0.35">
      <c r="A111" s="6">
        <v>37048</v>
      </c>
      <c r="B111">
        <v>26.32</v>
      </c>
      <c r="C111" s="7">
        <f t="shared" si="1"/>
        <v>1.433445894908747E-2</v>
      </c>
    </row>
    <row r="112" spans="1:3" x14ac:dyDescent="0.35">
      <c r="A112" s="6">
        <v>37049</v>
      </c>
      <c r="B112">
        <v>26.26</v>
      </c>
      <c r="C112" s="7">
        <f t="shared" si="1"/>
        <v>2.2822375824662622E-3</v>
      </c>
    </row>
    <row r="113" spans="1:3" x14ac:dyDescent="0.35">
      <c r="A113" s="6">
        <v>37050</v>
      </c>
      <c r="B113">
        <v>26.09</v>
      </c>
      <c r="C113" s="7">
        <f t="shared" si="1"/>
        <v>6.4947697260131498E-3</v>
      </c>
    </row>
    <row r="114" spans="1:3" x14ac:dyDescent="0.35">
      <c r="A114" s="6">
        <v>37053</v>
      </c>
      <c r="B114">
        <v>26.56</v>
      </c>
      <c r="C114" s="7">
        <f t="shared" si="1"/>
        <v>-1.785422545959614E-2</v>
      </c>
    </row>
    <row r="115" spans="1:3" x14ac:dyDescent="0.35">
      <c r="A115" s="6">
        <v>37054</v>
      </c>
      <c r="B115">
        <v>26.47</v>
      </c>
      <c r="C115" s="7">
        <f t="shared" si="1"/>
        <v>3.3943083692231646E-3</v>
      </c>
    </row>
    <row r="116" spans="1:3" x14ac:dyDescent="0.35">
      <c r="A116" s="6">
        <v>37055</v>
      </c>
      <c r="B116">
        <v>26.46</v>
      </c>
      <c r="C116" s="7">
        <f t="shared" si="1"/>
        <v>3.7785755220021144E-4</v>
      </c>
    </row>
    <row r="117" spans="1:3" x14ac:dyDescent="0.35">
      <c r="A117" s="6">
        <v>37056</v>
      </c>
      <c r="B117">
        <v>26.26</v>
      </c>
      <c r="C117" s="7">
        <f t="shared" si="1"/>
        <v>7.5872898121596144E-3</v>
      </c>
    </row>
    <row r="118" spans="1:3" x14ac:dyDescent="0.35">
      <c r="A118" s="6">
        <v>37057</v>
      </c>
      <c r="B118">
        <v>25.38</v>
      </c>
      <c r="C118" s="7">
        <f t="shared" si="1"/>
        <v>3.4085406588408418E-2</v>
      </c>
    </row>
    <row r="119" spans="1:3" x14ac:dyDescent="0.35">
      <c r="A119" s="6">
        <v>37060</v>
      </c>
      <c r="B119">
        <v>25.03</v>
      </c>
      <c r="C119" s="7">
        <f t="shared" si="1"/>
        <v>1.38863568425589E-2</v>
      </c>
    </row>
    <row r="120" spans="1:3" x14ac:dyDescent="0.35">
      <c r="A120" s="6">
        <v>37061</v>
      </c>
      <c r="B120">
        <v>25.45</v>
      </c>
      <c r="C120" s="7">
        <f t="shared" si="1"/>
        <v>-1.6640637552848947E-2</v>
      </c>
    </row>
    <row r="121" spans="1:3" x14ac:dyDescent="0.35">
      <c r="A121" s="6">
        <v>37062</v>
      </c>
      <c r="B121">
        <v>25.19</v>
      </c>
      <c r="C121" s="7">
        <f t="shared" si="1"/>
        <v>1.026865263201282E-2</v>
      </c>
    </row>
    <row r="122" spans="1:3" x14ac:dyDescent="0.35">
      <c r="A122" s="6">
        <v>37063</v>
      </c>
      <c r="B122">
        <v>24.77</v>
      </c>
      <c r="C122" s="7">
        <f t="shared" si="1"/>
        <v>1.6813846863250603E-2</v>
      </c>
    </row>
    <row r="123" spans="1:3" x14ac:dyDescent="0.35">
      <c r="A123" s="6">
        <v>37064</v>
      </c>
      <c r="B123">
        <v>24.46</v>
      </c>
      <c r="C123" s="7">
        <f t="shared" si="1"/>
        <v>1.25941132422418E-2</v>
      </c>
    </row>
    <row r="124" spans="1:3" x14ac:dyDescent="0.35">
      <c r="A124" s="6">
        <v>37067</v>
      </c>
      <c r="B124">
        <v>24.37</v>
      </c>
      <c r="C124" s="7">
        <f t="shared" si="1"/>
        <v>3.686262621911407E-3</v>
      </c>
    </row>
    <row r="125" spans="1:3" x14ac:dyDescent="0.35">
      <c r="A125" s="6">
        <v>37068</v>
      </c>
      <c r="B125">
        <v>24.83</v>
      </c>
      <c r="C125" s="7">
        <f t="shared" si="1"/>
        <v>-1.8699731882960258E-2</v>
      </c>
    </row>
    <row r="126" spans="1:3" x14ac:dyDescent="0.35">
      <c r="A126" s="6">
        <v>37069</v>
      </c>
      <c r="B126">
        <v>24.81</v>
      </c>
      <c r="C126" s="7">
        <f t="shared" si="1"/>
        <v>8.058018163654701E-4</v>
      </c>
    </row>
    <row r="127" spans="1:3" x14ac:dyDescent="0.35">
      <c r="A127" s="6">
        <v>37070</v>
      </c>
      <c r="B127">
        <v>25.07</v>
      </c>
      <c r="C127" s="7">
        <f t="shared" si="1"/>
        <v>-1.0425114466492413E-2</v>
      </c>
    </row>
    <row r="128" spans="1:3" x14ac:dyDescent="0.35">
      <c r="A128" s="6">
        <v>37071</v>
      </c>
      <c r="B128">
        <v>25.22</v>
      </c>
      <c r="C128" s="7">
        <f t="shared" si="1"/>
        <v>-5.9654183665713845E-3</v>
      </c>
    </row>
    <row r="129" spans="1:3" x14ac:dyDescent="0.35">
      <c r="A129" s="6">
        <v>37074</v>
      </c>
      <c r="B129">
        <v>25.56</v>
      </c>
      <c r="C129" s="7">
        <f t="shared" si="1"/>
        <v>-1.3391298972560417E-2</v>
      </c>
    </row>
    <row r="130" spans="1:3" x14ac:dyDescent="0.35">
      <c r="A130" s="6">
        <v>37075</v>
      </c>
      <c r="B130">
        <v>25.58</v>
      </c>
      <c r="C130" s="7">
        <f t="shared" si="1"/>
        <v>-7.8216664136254721E-4</v>
      </c>
    </row>
    <row r="131" spans="1:3" x14ac:dyDescent="0.35">
      <c r="A131" s="6">
        <v>37077</v>
      </c>
      <c r="B131">
        <v>26</v>
      </c>
      <c r="C131" s="7">
        <f t="shared" si="1"/>
        <v>-1.6285741870785575E-2</v>
      </c>
    </row>
    <row r="132" spans="1:3" x14ac:dyDescent="0.35">
      <c r="A132" s="6">
        <v>37078</v>
      </c>
      <c r="B132">
        <v>25.34</v>
      </c>
      <c r="C132" s="7">
        <f t="shared" si="1"/>
        <v>2.5712363128489013E-2</v>
      </c>
    </row>
    <row r="133" spans="1:3" x14ac:dyDescent="0.35">
      <c r="A133" s="6">
        <v>37081</v>
      </c>
      <c r="B133">
        <v>25.5</v>
      </c>
      <c r="C133" s="7">
        <f t="shared" si="1"/>
        <v>-6.2942772713872053E-3</v>
      </c>
    </row>
    <row r="134" spans="1:3" x14ac:dyDescent="0.35">
      <c r="A134" s="6">
        <v>37082</v>
      </c>
      <c r="B134">
        <v>25.5</v>
      </c>
      <c r="C134" s="7">
        <f t="shared" ref="C134:C197" si="2">LN(B133)-LN(B134)</f>
        <v>0</v>
      </c>
    </row>
    <row r="135" spans="1:3" x14ac:dyDescent="0.35">
      <c r="A135" s="6">
        <v>37083</v>
      </c>
      <c r="B135">
        <v>26.62</v>
      </c>
      <c r="C135" s="7">
        <f t="shared" si="2"/>
        <v>-4.2984360802585275E-2</v>
      </c>
    </row>
    <row r="136" spans="1:3" x14ac:dyDescent="0.35">
      <c r="A136" s="6">
        <v>37084</v>
      </c>
      <c r="B136">
        <v>26.61</v>
      </c>
      <c r="C136" s="7">
        <f t="shared" si="2"/>
        <v>3.7572797736773467E-4</v>
      </c>
    </row>
    <row r="137" spans="1:3" x14ac:dyDescent="0.35">
      <c r="A137" s="6">
        <v>37085</v>
      </c>
      <c r="B137">
        <v>26.58</v>
      </c>
      <c r="C137" s="7">
        <f t="shared" si="2"/>
        <v>1.1280317044985999E-3</v>
      </c>
    </row>
    <row r="138" spans="1:3" x14ac:dyDescent="0.35">
      <c r="A138" s="6">
        <v>37088</v>
      </c>
      <c r="B138">
        <v>27.23</v>
      </c>
      <c r="C138" s="7">
        <f t="shared" si="2"/>
        <v>-2.4160253400569154E-2</v>
      </c>
    </row>
    <row r="139" spans="1:3" x14ac:dyDescent="0.35">
      <c r="A139" s="6">
        <v>37089</v>
      </c>
      <c r="B139">
        <v>27.91</v>
      </c>
      <c r="C139" s="7">
        <f t="shared" si="2"/>
        <v>-2.4665740862562568E-2</v>
      </c>
    </row>
    <row r="140" spans="1:3" x14ac:dyDescent="0.35">
      <c r="A140" s="6">
        <v>37090</v>
      </c>
      <c r="B140">
        <v>27.94</v>
      </c>
      <c r="C140" s="7">
        <f t="shared" si="2"/>
        <v>-1.0743062805849135E-3</v>
      </c>
    </row>
    <row r="141" spans="1:3" x14ac:dyDescent="0.35">
      <c r="A141" s="6">
        <v>37091</v>
      </c>
      <c r="B141">
        <v>27.78</v>
      </c>
      <c r="C141" s="7">
        <f t="shared" si="2"/>
        <v>5.7430165026182145E-3</v>
      </c>
    </row>
    <row r="142" spans="1:3" x14ac:dyDescent="0.35">
      <c r="A142" s="6">
        <v>37092</v>
      </c>
      <c r="B142">
        <v>27.18</v>
      </c>
      <c r="C142" s="7">
        <f t="shared" si="2"/>
        <v>2.1834928603200243E-2</v>
      </c>
    </row>
    <row r="143" spans="1:3" x14ac:dyDescent="0.35">
      <c r="A143" s="6">
        <v>37095</v>
      </c>
      <c r="B143">
        <v>26.65</v>
      </c>
      <c r="C143" s="7">
        <f t="shared" si="2"/>
        <v>1.9692258111144056E-2</v>
      </c>
    </row>
    <row r="144" spans="1:3" x14ac:dyDescent="0.35">
      <c r="A144" s="6">
        <v>37096</v>
      </c>
      <c r="B144">
        <v>25.85</v>
      </c>
      <c r="C144" s="7">
        <f t="shared" si="2"/>
        <v>3.0478549657415144E-2</v>
      </c>
    </row>
    <row r="145" spans="1:3" x14ac:dyDescent="0.35">
      <c r="A145" s="6">
        <v>37097</v>
      </c>
      <c r="B145">
        <v>27.48</v>
      </c>
      <c r="C145" s="7">
        <f t="shared" si="2"/>
        <v>-6.114786639971026E-2</v>
      </c>
    </row>
    <row r="146" spans="1:3" x14ac:dyDescent="0.35">
      <c r="A146" s="6">
        <v>37098</v>
      </c>
      <c r="B146">
        <v>27.72</v>
      </c>
      <c r="C146" s="7">
        <f t="shared" si="2"/>
        <v>-8.6957069675537291E-3</v>
      </c>
    </row>
    <row r="147" spans="1:3" x14ac:dyDescent="0.35">
      <c r="A147" s="6">
        <v>37099</v>
      </c>
      <c r="B147">
        <v>27.79</v>
      </c>
      <c r="C147" s="7">
        <f t="shared" si="2"/>
        <v>-2.5220694327101612E-3</v>
      </c>
    </row>
    <row r="148" spans="1:3" x14ac:dyDescent="0.35">
      <c r="A148" s="6">
        <v>37102</v>
      </c>
      <c r="B148">
        <v>27.97</v>
      </c>
      <c r="C148" s="7">
        <f t="shared" si="2"/>
        <v>-6.4562634594560464E-3</v>
      </c>
    </row>
    <row r="149" spans="1:3" x14ac:dyDescent="0.35">
      <c r="A149" s="6">
        <v>37103</v>
      </c>
      <c r="B149">
        <v>28.53</v>
      </c>
      <c r="C149" s="7">
        <f t="shared" si="2"/>
        <v>-1.9823658011540068E-2</v>
      </c>
    </row>
    <row r="150" spans="1:3" x14ac:dyDescent="0.35">
      <c r="A150" s="6">
        <v>37104</v>
      </c>
      <c r="B150">
        <v>28.46</v>
      </c>
      <c r="C150" s="7">
        <f t="shared" si="2"/>
        <v>2.4565725637022418E-3</v>
      </c>
    </row>
    <row r="151" spans="1:3" x14ac:dyDescent="0.35">
      <c r="A151" s="6">
        <v>37105</v>
      </c>
      <c r="B151">
        <v>28.02</v>
      </c>
      <c r="C151" s="7">
        <f t="shared" si="2"/>
        <v>1.5581051752845188E-2</v>
      </c>
    </row>
    <row r="152" spans="1:3" x14ac:dyDescent="0.35">
      <c r="A152" s="6">
        <v>37106</v>
      </c>
      <c r="B152">
        <v>27.55</v>
      </c>
      <c r="C152" s="7">
        <f t="shared" si="2"/>
        <v>1.6916005309937532E-2</v>
      </c>
    </row>
    <row r="153" spans="1:3" x14ac:dyDescent="0.35">
      <c r="A153" s="6">
        <v>37109</v>
      </c>
      <c r="B153">
        <v>27.55</v>
      </c>
      <c r="C153" s="7">
        <f t="shared" si="2"/>
        <v>0</v>
      </c>
    </row>
    <row r="154" spans="1:3" x14ac:dyDescent="0.35">
      <c r="A154" s="6">
        <v>37110</v>
      </c>
      <c r="B154">
        <v>27.76</v>
      </c>
      <c r="C154" s="7">
        <f t="shared" si="2"/>
        <v>-7.5936000396801262E-3</v>
      </c>
    </row>
    <row r="155" spans="1:3" x14ac:dyDescent="0.35">
      <c r="A155" s="6">
        <v>37111</v>
      </c>
      <c r="B155">
        <v>27.16</v>
      </c>
      <c r="C155" s="7">
        <f t="shared" si="2"/>
        <v>2.1850832948108412E-2</v>
      </c>
    </row>
    <row r="156" spans="1:3" x14ac:dyDescent="0.35">
      <c r="A156" s="6">
        <v>37112</v>
      </c>
      <c r="B156">
        <v>27.34</v>
      </c>
      <c r="C156" s="7">
        <f t="shared" si="2"/>
        <v>-6.6055286053083861E-3</v>
      </c>
    </row>
    <row r="157" spans="1:3" x14ac:dyDescent="0.35">
      <c r="A157" s="6">
        <v>37113</v>
      </c>
      <c r="B157">
        <v>28.21</v>
      </c>
      <c r="C157" s="7">
        <f t="shared" si="2"/>
        <v>-3.1325693718101455E-2</v>
      </c>
    </row>
    <row r="158" spans="1:3" x14ac:dyDescent="0.35">
      <c r="A158" s="6">
        <v>37116</v>
      </c>
      <c r="B158">
        <v>28.14</v>
      </c>
      <c r="C158" s="7">
        <f t="shared" si="2"/>
        <v>2.4844733276618847E-3</v>
      </c>
    </row>
    <row r="159" spans="1:3" x14ac:dyDescent="0.35">
      <c r="A159" s="6">
        <v>37117</v>
      </c>
      <c r="B159">
        <v>27.88</v>
      </c>
      <c r="C159" s="7">
        <f t="shared" si="2"/>
        <v>9.2824657939201138E-3</v>
      </c>
    </row>
    <row r="160" spans="1:3" x14ac:dyDescent="0.35">
      <c r="A160" s="6">
        <v>37118</v>
      </c>
      <c r="B160">
        <v>27.47</v>
      </c>
      <c r="C160" s="7">
        <f t="shared" si="2"/>
        <v>1.4815085785140791E-2</v>
      </c>
    </row>
    <row r="161" spans="1:3" x14ac:dyDescent="0.35">
      <c r="A161" s="6">
        <v>37119</v>
      </c>
      <c r="B161">
        <v>27.62</v>
      </c>
      <c r="C161" s="7">
        <f t="shared" si="2"/>
        <v>-5.4456478739637326E-3</v>
      </c>
    </row>
    <row r="162" spans="1:3" x14ac:dyDescent="0.35">
      <c r="A162" s="6">
        <v>37120</v>
      </c>
      <c r="B162">
        <v>26.96</v>
      </c>
      <c r="C162" s="7">
        <f t="shared" si="2"/>
        <v>2.4185861937039643E-2</v>
      </c>
    </row>
    <row r="163" spans="1:3" x14ac:dyDescent="0.35">
      <c r="A163" s="6">
        <v>37123</v>
      </c>
      <c r="B163">
        <v>27.69</v>
      </c>
      <c r="C163" s="7">
        <f t="shared" si="2"/>
        <v>-2.6717051138763992E-2</v>
      </c>
    </row>
    <row r="164" spans="1:3" x14ac:dyDescent="0.35">
      <c r="A164" s="6">
        <v>37124</v>
      </c>
      <c r="B164">
        <v>27.3</v>
      </c>
      <c r="C164" s="7">
        <f t="shared" si="2"/>
        <v>1.4184634991956102E-2</v>
      </c>
    </row>
    <row r="165" spans="1:3" x14ac:dyDescent="0.35">
      <c r="A165" s="6">
        <v>37125</v>
      </c>
      <c r="B165">
        <v>26.77</v>
      </c>
      <c r="C165" s="7">
        <f t="shared" si="2"/>
        <v>1.9604844658652976E-2</v>
      </c>
    </row>
    <row r="166" spans="1:3" x14ac:dyDescent="0.35">
      <c r="A166" s="6">
        <v>37126</v>
      </c>
      <c r="B166">
        <v>26.64</v>
      </c>
      <c r="C166" s="7">
        <f t="shared" si="2"/>
        <v>4.8680118600730182E-3</v>
      </c>
    </row>
    <row r="167" spans="1:3" x14ac:dyDescent="0.35">
      <c r="A167" s="6">
        <v>37127</v>
      </c>
      <c r="B167">
        <v>27</v>
      </c>
      <c r="C167" s="7">
        <f t="shared" si="2"/>
        <v>-1.3423020332140823E-2</v>
      </c>
    </row>
    <row r="168" spans="1:3" x14ac:dyDescent="0.35">
      <c r="A168" s="6">
        <v>37130</v>
      </c>
      <c r="B168">
        <v>26.44</v>
      </c>
      <c r="C168" s="7">
        <f t="shared" si="2"/>
        <v>2.0958851020843383E-2</v>
      </c>
    </row>
    <row r="169" spans="1:3" x14ac:dyDescent="0.35">
      <c r="A169" s="6">
        <v>37131</v>
      </c>
      <c r="B169">
        <v>26.21</v>
      </c>
      <c r="C169" s="7">
        <f t="shared" si="2"/>
        <v>8.7369976481705969E-3</v>
      </c>
    </row>
    <row r="170" spans="1:3" x14ac:dyDescent="0.35">
      <c r="A170" s="6">
        <v>37132</v>
      </c>
      <c r="B170">
        <v>26.26</v>
      </c>
      <c r="C170" s="7">
        <f t="shared" si="2"/>
        <v>-1.9058515393348685E-3</v>
      </c>
    </row>
    <row r="171" spans="1:3" x14ac:dyDescent="0.35">
      <c r="A171" s="6">
        <v>37133</v>
      </c>
      <c r="B171">
        <v>25.96</v>
      </c>
      <c r="C171" s="7">
        <f t="shared" si="2"/>
        <v>1.1489977038760646E-2</v>
      </c>
    </row>
    <row r="172" spans="1:3" x14ac:dyDescent="0.35">
      <c r="A172" s="6">
        <v>37134</v>
      </c>
      <c r="B172">
        <v>25.92</v>
      </c>
      <c r="C172" s="7">
        <f t="shared" si="2"/>
        <v>1.5420203518154985E-3</v>
      </c>
    </row>
    <row r="173" spans="1:3" x14ac:dyDescent="0.35">
      <c r="A173" s="6">
        <v>37138</v>
      </c>
      <c r="B173">
        <v>26.61</v>
      </c>
      <c r="C173" s="7">
        <f t="shared" si="2"/>
        <v>-2.6272213505524E-2</v>
      </c>
    </row>
    <row r="174" spans="1:3" x14ac:dyDescent="0.35">
      <c r="A174" s="6">
        <v>37139</v>
      </c>
      <c r="B174">
        <v>26.76</v>
      </c>
      <c r="C174" s="7">
        <f t="shared" si="2"/>
        <v>-5.6211502704299754E-3</v>
      </c>
    </row>
    <row r="175" spans="1:3" x14ac:dyDescent="0.35">
      <c r="A175" s="6">
        <v>37140</v>
      </c>
      <c r="B175">
        <v>26.55</v>
      </c>
      <c r="C175" s="7">
        <f t="shared" si="2"/>
        <v>7.878487572079873E-3</v>
      </c>
    </row>
    <row r="176" spans="1:3" x14ac:dyDescent="0.35">
      <c r="A176" s="6">
        <v>37141</v>
      </c>
      <c r="B176">
        <v>25.98</v>
      </c>
      <c r="C176" s="7">
        <f t="shared" si="2"/>
        <v>2.1702736445494697E-2</v>
      </c>
    </row>
    <row r="177" spans="1:3" x14ac:dyDescent="0.35">
      <c r="A177" s="6">
        <v>37144</v>
      </c>
      <c r="B177">
        <v>27.52</v>
      </c>
      <c r="C177" s="7">
        <f t="shared" si="2"/>
        <v>-5.7586001822689692E-2</v>
      </c>
    </row>
    <row r="178" spans="1:3" x14ac:dyDescent="0.35">
      <c r="A178" s="6">
        <v>37151</v>
      </c>
      <c r="B178">
        <v>28.07</v>
      </c>
      <c r="C178" s="7">
        <f t="shared" si="2"/>
        <v>-1.978837730864802E-2</v>
      </c>
    </row>
    <row r="179" spans="1:3" x14ac:dyDescent="0.35">
      <c r="A179" s="6">
        <v>37152</v>
      </c>
      <c r="B179">
        <v>28.92</v>
      </c>
      <c r="C179" s="7">
        <f t="shared" si="2"/>
        <v>-2.9832006916772791E-2</v>
      </c>
    </row>
    <row r="180" spans="1:3" x14ac:dyDescent="0.35">
      <c r="A180" s="6">
        <v>37153</v>
      </c>
      <c r="B180">
        <v>28.69</v>
      </c>
      <c r="C180" s="7">
        <f t="shared" si="2"/>
        <v>7.9847672972901407E-3</v>
      </c>
    </row>
    <row r="181" spans="1:3" x14ac:dyDescent="0.35">
      <c r="A181" s="6">
        <v>37154</v>
      </c>
      <c r="B181">
        <v>29.08</v>
      </c>
      <c r="C181" s="7">
        <f t="shared" si="2"/>
        <v>-1.3502022672045033E-2</v>
      </c>
    </row>
    <row r="182" spans="1:3" x14ac:dyDescent="0.35">
      <c r="A182" s="6">
        <v>37155</v>
      </c>
      <c r="B182">
        <v>28.03</v>
      </c>
      <c r="C182" s="7">
        <f t="shared" si="2"/>
        <v>3.67752874886218E-2</v>
      </c>
    </row>
    <row r="183" spans="1:3" x14ac:dyDescent="0.35">
      <c r="A183" s="6">
        <v>37158</v>
      </c>
      <c r="B183">
        <v>28.55</v>
      </c>
      <c r="C183" s="7">
        <f t="shared" si="2"/>
        <v>-1.8381570925322332E-2</v>
      </c>
    </row>
    <row r="184" spans="1:3" x14ac:dyDescent="0.35">
      <c r="A184" s="6">
        <v>37159</v>
      </c>
      <c r="B184">
        <v>29.87</v>
      </c>
      <c r="C184" s="7">
        <f t="shared" si="2"/>
        <v>-4.5197696125999443E-2</v>
      </c>
    </row>
    <row r="185" spans="1:3" x14ac:dyDescent="0.35">
      <c r="A185" s="6">
        <v>37160</v>
      </c>
      <c r="B185">
        <v>29.99</v>
      </c>
      <c r="C185" s="7">
        <f t="shared" si="2"/>
        <v>-4.0093605328990201E-3</v>
      </c>
    </row>
    <row r="186" spans="1:3" x14ac:dyDescent="0.35">
      <c r="A186" s="6">
        <v>37161</v>
      </c>
      <c r="B186">
        <v>29.3</v>
      </c>
      <c r="C186" s="7">
        <f t="shared" si="2"/>
        <v>2.3276476737895901E-2</v>
      </c>
    </row>
    <row r="187" spans="1:3" x14ac:dyDescent="0.35">
      <c r="A187" s="6">
        <v>37162</v>
      </c>
      <c r="B187">
        <v>29.85</v>
      </c>
      <c r="C187" s="7">
        <f t="shared" si="2"/>
        <v>-1.8597323815589206E-2</v>
      </c>
    </row>
    <row r="188" spans="1:3" x14ac:dyDescent="0.35">
      <c r="A188" s="6">
        <v>37165</v>
      </c>
      <c r="B188">
        <v>29.45</v>
      </c>
      <c r="C188" s="7">
        <f t="shared" si="2"/>
        <v>1.349092974101529E-2</v>
      </c>
    </row>
    <row r="189" spans="1:3" x14ac:dyDescent="0.35">
      <c r="A189" s="6">
        <v>37166</v>
      </c>
      <c r="B189">
        <v>29.78</v>
      </c>
      <c r="C189" s="7">
        <f t="shared" si="2"/>
        <v>-1.1143117158267213E-2</v>
      </c>
    </row>
    <row r="190" spans="1:3" x14ac:dyDescent="0.35">
      <c r="A190" s="6">
        <v>37167</v>
      </c>
      <c r="B190">
        <v>29.26</v>
      </c>
      <c r="C190" s="7">
        <f t="shared" si="2"/>
        <v>1.7615631663884468E-2</v>
      </c>
    </row>
    <row r="191" spans="1:3" x14ac:dyDescent="0.35">
      <c r="A191" s="6">
        <v>37168</v>
      </c>
      <c r="B191">
        <v>28.97</v>
      </c>
      <c r="C191" s="7">
        <f t="shared" si="2"/>
        <v>9.9605838107192923E-3</v>
      </c>
    </row>
    <row r="192" spans="1:3" x14ac:dyDescent="0.35">
      <c r="A192" s="6">
        <v>37169</v>
      </c>
      <c r="B192">
        <v>28.59</v>
      </c>
      <c r="C192" s="7">
        <f t="shared" si="2"/>
        <v>1.3203805447038697E-2</v>
      </c>
    </row>
    <row r="193" spans="1:3" x14ac:dyDescent="0.35">
      <c r="A193" s="6">
        <v>37172</v>
      </c>
      <c r="B193">
        <v>29.21</v>
      </c>
      <c r="C193" s="7">
        <f t="shared" si="2"/>
        <v>-2.1454110065429077E-2</v>
      </c>
    </row>
    <row r="194" spans="1:3" x14ac:dyDescent="0.35">
      <c r="A194" s="6">
        <v>37173</v>
      </c>
      <c r="B194">
        <v>29.75</v>
      </c>
      <c r="C194" s="7">
        <f t="shared" si="2"/>
        <v>-1.8318015591989312E-2</v>
      </c>
    </row>
    <row r="195" spans="1:3" x14ac:dyDescent="0.35">
      <c r="A195" s="6">
        <v>37174</v>
      </c>
      <c r="B195">
        <v>29.89</v>
      </c>
      <c r="C195" s="7">
        <f t="shared" si="2"/>
        <v>-4.6948443042076349E-3</v>
      </c>
    </row>
    <row r="196" spans="1:3" x14ac:dyDescent="0.35">
      <c r="A196" s="6">
        <v>37175</v>
      </c>
      <c r="B196">
        <v>29.02</v>
      </c>
      <c r="C196" s="7">
        <f t="shared" si="2"/>
        <v>2.9538728839804573E-2</v>
      </c>
    </row>
    <row r="197" spans="1:3" x14ac:dyDescent="0.35">
      <c r="A197" s="6">
        <v>37176</v>
      </c>
      <c r="B197">
        <v>28.13</v>
      </c>
      <c r="C197" s="7">
        <f t="shared" si="2"/>
        <v>3.1148624954276283E-2</v>
      </c>
    </row>
    <row r="198" spans="1:3" x14ac:dyDescent="0.35">
      <c r="A198" s="6">
        <v>37179</v>
      </c>
      <c r="B198">
        <v>27.95</v>
      </c>
      <c r="C198" s="7">
        <f t="shared" ref="C198:C261" si="3">LN(B197)-LN(B198)</f>
        <v>6.4194229006573345E-3</v>
      </c>
    </row>
    <row r="199" spans="1:3" x14ac:dyDescent="0.35">
      <c r="A199" s="6">
        <v>37180</v>
      </c>
      <c r="B199">
        <v>27.64</v>
      </c>
      <c r="C199" s="7">
        <f t="shared" si="3"/>
        <v>1.1153200701639054E-2</v>
      </c>
    </row>
    <row r="200" spans="1:3" x14ac:dyDescent="0.35">
      <c r="A200" s="6">
        <v>37181</v>
      </c>
      <c r="B200">
        <v>27.51</v>
      </c>
      <c r="C200" s="7">
        <f t="shared" si="3"/>
        <v>4.7144239629859364E-3</v>
      </c>
    </row>
    <row r="201" spans="1:3" x14ac:dyDescent="0.35">
      <c r="A201" s="6">
        <v>37182</v>
      </c>
      <c r="B201">
        <v>27.58</v>
      </c>
      <c r="C201" s="7">
        <f t="shared" si="3"/>
        <v>-2.5412974286722623E-3</v>
      </c>
    </row>
    <row r="202" spans="1:3" x14ac:dyDescent="0.35">
      <c r="A202" s="6">
        <v>37183</v>
      </c>
      <c r="B202">
        <v>27.8</v>
      </c>
      <c r="C202" s="7">
        <f t="shared" si="3"/>
        <v>-7.9451483314358917E-3</v>
      </c>
    </row>
    <row r="203" spans="1:3" x14ac:dyDescent="0.35">
      <c r="A203" s="6">
        <v>37186</v>
      </c>
      <c r="B203">
        <v>26.38</v>
      </c>
      <c r="C203" s="7">
        <f t="shared" si="3"/>
        <v>5.2429873407422889E-2</v>
      </c>
    </row>
    <row r="204" spans="1:3" x14ac:dyDescent="0.35">
      <c r="A204" s="6">
        <v>37187</v>
      </c>
      <c r="B204">
        <v>24.71</v>
      </c>
      <c r="C204" s="7">
        <f t="shared" si="3"/>
        <v>6.539812728864991E-2</v>
      </c>
    </row>
    <row r="205" spans="1:3" x14ac:dyDescent="0.35">
      <c r="A205" s="6">
        <v>37188</v>
      </c>
      <c r="B205">
        <v>24.98</v>
      </c>
      <c r="C205" s="7">
        <f t="shared" si="3"/>
        <v>-1.086748469691301E-2</v>
      </c>
    </row>
    <row r="206" spans="1:3" x14ac:dyDescent="0.35">
      <c r="A206" s="6">
        <v>37189</v>
      </c>
      <c r="B206">
        <v>24.78</v>
      </c>
      <c r="C206" s="7">
        <f t="shared" si="3"/>
        <v>8.0386284964353294E-3</v>
      </c>
    </row>
    <row r="207" spans="1:3" x14ac:dyDescent="0.35">
      <c r="A207" s="6">
        <v>37190</v>
      </c>
      <c r="B207">
        <v>24.98</v>
      </c>
      <c r="C207" s="7">
        <f t="shared" si="3"/>
        <v>-8.0386284964353294E-3</v>
      </c>
    </row>
    <row r="208" spans="1:3" x14ac:dyDescent="0.35">
      <c r="A208" s="6">
        <v>37193</v>
      </c>
      <c r="B208">
        <v>25.26</v>
      </c>
      <c r="C208" s="7">
        <f t="shared" si="3"/>
        <v>-1.1146612224913532E-2</v>
      </c>
    </row>
    <row r="209" spans="1:3" x14ac:dyDescent="0.35">
      <c r="A209" s="6">
        <v>37194</v>
      </c>
      <c r="B209">
        <v>24.27</v>
      </c>
      <c r="C209" s="7">
        <f t="shared" si="3"/>
        <v>3.9981097183835246E-2</v>
      </c>
    </row>
    <row r="210" spans="1:3" x14ac:dyDescent="0.35">
      <c r="A210" s="6">
        <v>37195</v>
      </c>
      <c r="B210">
        <v>24.28</v>
      </c>
      <c r="C210" s="7">
        <f t="shared" si="3"/>
        <v>-4.1194645278741504E-4</v>
      </c>
    </row>
    <row r="211" spans="1:3" x14ac:dyDescent="0.35">
      <c r="A211" s="6">
        <v>37196</v>
      </c>
      <c r="B211">
        <v>24.94</v>
      </c>
      <c r="C211" s="7">
        <f t="shared" si="3"/>
        <v>-2.6819974060593221E-2</v>
      </c>
    </row>
    <row r="212" spans="1:3" x14ac:dyDescent="0.35">
      <c r="A212" s="6">
        <v>37197</v>
      </c>
      <c r="B212">
        <v>24.6</v>
      </c>
      <c r="C212" s="7">
        <f t="shared" si="3"/>
        <v>1.372649731357356E-2</v>
      </c>
    </row>
    <row r="213" spans="1:3" x14ac:dyDescent="0.35">
      <c r="A213" s="6">
        <v>37200</v>
      </c>
      <c r="B213">
        <v>24.54</v>
      </c>
      <c r="C213" s="7">
        <f t="shared" si="3"/>
        <v>2.4420036555516944E-3</v>
      </c>
    </row>
    <row r="214" spans="1:3" x14ac:dyDescent="0.35">
      <c r="A214" s="6">
        <v>37201</v>
      </c>
      <c r="B214">
        <v>24.4</v>
      </c>
      <c r="C214" s="7">
        <f t="shared" si="3"/>
        <v>5.7213069836090646E-3</v>
      </c>
    </row>
    <row r="215" spans="1:3" x14ac:dyDescent="0.35">
      <c r="A215" s="6">
        <v>37202</v>
      </c>
      <c r="B215">
        <v>24.24</v>
      </c>
      <c r="C215" s="7">
        <f t="shared" si="3"/>
        <v>6.5789710980426186E-3</v>
      </c>
    </row>
    <row r="216" spans="1:3" x14ac:dyDescent="0.35">
      <c r="A216" s="6">
        <v>37203</v>
      </c>
      <c r="B216">
        <v>24.2</v>
      </c>
      <c r="C216" s="7">
        <f t="shared" si="3"/>
        <v>1.6515280384727937E-3</v>
      </c>
    </row>
    <row r="217" spans="1:3" x14ac:dyDescent="0.35">
      <c r="A217" s="6">
        <v>37204</v>
      </c>
      <c r="B217">
        <v>24.49</v>
      </c>
      <c r="C217" s="7">
        <f t="shared" si="3"/>
        <v>-1.1912237801435577E-2</v>
      </c>
    </row>
    <row r="218" spans="1:3" x14ac:dyDescent="0.35">
      <c r="A218" s="6">
        <v>37207</v>
      </c>
      <c r="B218">
        <v>24.17</v>
      </c>
      <c r="C218" s="7">
        <f t="shared" si="3"/>
        <v>1.315267624868488E-2</v>
      </c>
    </row>
    <row r="219" spans="1:3" x14ac:dyDescent="0.35">
      <c r="A219" s="6">
        <v>37208</v>
      </c>
      <c r="B219">
        <v>23.83</v>
      </c>
      <c r="C219" s="7">
        <f t="shared" si="3"/>
        <v>1.416690360474071E-2</v>
      </c>
    </row>
    <row r="220" spans="1:3" x14ac:dyDescent="0.35">
      <c r="A220" s="6">
        <v>37209</v>
      </c>
      <c r="B220">
        <v>23.85</v>
      </c>
      <c r="C220" s="7">
        <f t="shared" si="3"/>
        <v>-8.3892622369940995E-4</v>
      </c>
    </row>
    <row r="221" spans="1:3" x14ac:dyDescent="0.35">
      <c r="A221" s="6">
        <v>37210</v>
      </c>
      <c r="B221">
        <v>24.85</v>
      </c>
      <c r="C221" s="7">
        <f t="shared" si="3"/>
        <v>-4.1073535208287382E-2</v>
      </c>
    </row>
    <row r="222" spans="1:3" x14ac:dyDescent="0.35">
      <c r="A222" s="6">
        <v>37211</v>
      </c>
      <c r="B222">
        <v>24.93</v>
      </c>
      <c r="C222" s="7">
        <f t="shared" si="3"/>
        <v>-3.2141449928286825E-3</v>
      </c>
    </row>
    <row r="223" spans="1:3" x14ac:dyDescent="0.35">
      <c r="A223" s="6">
        <v>37214</v>
      </c>
      <c r="B223">
        <v>25.42</v>
      </c>
      <c r="C223" s="7">
        <f t="shared" si="3"/>
        <v>-1.9464368225841966E-2</v>
      </c>
    </row>
    <row r="224" spans="1:3" x14ac:dyDescent="0.35">
      <c r="A224" s="6">
        <v>37215</v>
      </c>
      <c r="B224">
        <v>24.91</v>
      </c>
      <c r="C224" s="7">
        <f t="shared" si="3"/>
        <v>2.0266936487219223E-2</v>
      </c>
    </row>
    <row r="225" spans="1:3" x14ac:dyDescent="0.35">
      <c r="A225" s="6">
        <v>37216</v>
      </c>
      <c r="B225">
        <v>24.84</v>
      </c>
      <c r="C225" s="7">
        <f t="shared" si="3"/>
        <v>2.8140722088112469E-3</v>
      </c>
    </row>
    <row r="226" spans="1:3" x14ac:dyDescent="0.35">
      <c r="A226" s="6">
        <v>37218</v>
      </c>
      <c r="B226">
        <v>25.01</v>
      </c>
      <c r="C226" s="7">
        <f t="shared" si="3"/>
        <v>-6.8204878242501543E-3</v>
      </c>
    </row>
    <row r="227" spans="1:3" x14ac:dyDescent="0.35">
      <c r="A227" s="6">
        <v>37221</v>
      </c>
      <c r="B227">
        <v>24.86</v>
      </c>
      <c r="C227" s="7">
        <f t="shared" si="3"/>
        <v>6.0156588069628647E-3</v>
      </c>
    </row>
    <row r="228" spans="1:3" x14ac:dyDescent="0.35">
      <c r="A228" s="6">
        <v>37222</v>
      </c>
      <c r="B228">
        <v>24.36</v>
      </c>
      <c r="C228" s="7">
        <f t="shared" si="3"/>
        <v>2.0317643240868932E-2</v>
      </c>
    </row>
    <row r="229" spans="1:3" x14ac:dyDescent="0.35">
      <c r="A229" s="6">
        <v>37223</v>
      </c>
      <c r="B229">
        <v>23.96</v>
      </c>
      <c r="C229" s="7">
        <f t="shared" si="3"/>
        <v>1.655666959444746E-2</v>
      </c>
    </row>
    <row r="230" spans="1:3" x14ac:dyDescent="0.35">
      <c r="A230" s="6">
        <v>37224</v>
      </c>
      <c r="B230">
        <v>24.12</v>
      </c>
      <c r="C230" s="7">
        <f t="shared" si="3"/>
        <v>-6.6555986117360355E-3</v>
      </c>
    </row>
    <row r="231" spans="1:3" x14ac:dyDescent="0.35">
      <c r="A231" s="6">
        <v>37225</v>
      </c>
      <c r="B231">
        <v>23.82</v>
      </c>
      <c r="C231" s="7">
        <f t="shared" si="3"/>
        <v>1.2515807931830825E-2</v>
      </c>
    </row>
    <row r="232" spans="1:3" x14ac:dyDescent="0.35">
      <c r="A232" s="6">
        <v>37228</v>
      </c>
      <c r="B232">
        <v>24.26</v>
      </c>
      <c r="C232" s="7">
        <f t="shared" si="3"/>
        <v>-1.8303339588750411E-2</v>
      </c>
    </row>
    <row r="233" spans="1:3" x14ac:dyDescent="0.35">
      <c r="A233" s="6">
        <v>37229</v>
      </c>
      <c r="B233">
        <v>24.14</v>
      </c>
      <c r="C233" s="7">
        <f t="shared" si="3"/>
        <v>4.9586878465186501E-3</v>
      </c>
    </row>
    <row r="234" spans="1:3" x14ac:dyDescent="0.35">
      <c r="A234" s="6">
        <v>37230</v>
      </c>
      <c r="B234">
        <v>24.45</v>
      </c>
      <c r="C234" s="7">
        <f t="shared" si="3"/>
        <v>-1.2760000251495374E-2</v>
      </c>
    </row>
    <row r="235" spans="1:3" x14ac:dyDescent="0.35">
      <c r="A235" s="6">
        <v>37231</v>
      </c>
      <c r="B235">
        <v>24.34</v>
      </c>
      <c r="C235" s="7">
        <f t="shared" si="3"/>
        <v>4.5091283614997479E-3</v>
      </c>
    </row>
    <row r="236" spans="1:3" x14ac:dyDescent="0.35">
      <c r="A236" s="6">
        <v>37232</v>
      </c>
      <c r="B236">
        <v>23.86</v>
      </c>
      <c r="C236" s="7">
        <f t="shared" si="3"/>
        <v>1.9917670889611383E-2</v>
      </c>
    </row>
    <row r="237" spans="1:3" x14ac:dyDescent="0.35">
      <c r="A237" s="6">
        <v>37235</v>
      </c>
      <c r="B237">
        <v>24.01</v>
      </c>
      <c r="C237" s="7">
        <f t="shared" si="3"/>
        <v>-6.2669935633921092E-3</v>
      </c>
    </row>
    <row r="238" spans="1:3" x14ac:dyDescent="0.35">
      <c r="A238" s="6">
        <v>37236</v>
      </c>
      <c r="B238">
        <v>24.21</v>
      </c>
      <c r="C238" s="7">
        <f t="shared" si="3"/>
        <v>-8.2953607168052557E-3</v>
      </c>
    </row>
    <row r="239" spans="1:3" x14ac:dyDescent="0.35">
      <c r="A239" s="6">
        <v>37237</v>
      </c>
      <c r="B239">
        <v>24.36</v>
      </c>
      <c r="C239" s="7">
        <f t="shared" si="3"/>
        <v>-6.1766718917288799E-3</v>
      </c>
    </row>
    <row r="240" spans="1:3" x14ac:dyDescent="0.35">
      <c r="A240" s="6">
        <v>37238</v>
      </c>
      <c r="B240">
        <v>24.64</v>
      </c>
      <c r="C240" s="7">
        <f t="shared" si="3"/>
        <v>-1.1428695823622714E-2</v>
      </c>
    </row>
    <row r="241" spans="1:3" x14ac:dyDescent="0.35">
      <c r="A241" s="6">
        <v>37239</v>
      </c>
      <c r="B241">
        <v>24.82</v>
      </c>
      <c r="C241" s="7">
        <f t="shared" si="3"/>
        <v>-7.2786411111422922E-3</v>
      </c>
    </row>
    <row r="242" spans="1:3" x14ac:dyDescent="0.35">
      <c r="A242" s="6">
        <v>37242</v>
      </c>
      <c r="B242">
        <v>25.44</v>
      </c>
      <c r="C242" s="7">
        <f t="shared" si="3"/>
        <v>-2.4672958695460157E-2</v>
      </c>
    </row>
    <row r="243" spans="1:3" x14ac:dyDescent="0.35">
      <c r="A243" s="6">
        <v>37243</v>
      </c>
      <c r="B243">
        <v>24.98</v>
      </c>
      <c r="C243" s="7">
        <f t="shared" si="3"/>
        <v>1.8247233774489668E-2</v>
      </c>
    </row>
    <row r="244" spans="1:3" x14ac:dyDescent="0.35">
      <c r="A244" s="6">
        <v>37244</v>
      </c>
      <c r="B244">
        <v>25.09</v>
      </c>
      <c r="C244" s="7">
        <f t="shared" si="3"/>
        <v>-4.393855680899339E-3</v>
      </c>
    </row>
    <row r="245" spans="1:3" x14ac:dyDescent="0.35">
      <c r="A245" s="6">
        <v>37245</v>
      </c>
      <c r="B245">
        <v>25.33</v>
      </c>
      <c r="C245" s="7">
        <f t="shared" si="3"/>
        <v>-9.5201036352530188E-3</v>
      </c>
    </row>
    <row r="246" spans="1:3" x14ac:dyDescent="0.35">
      <c r="A246" s="6">
        <v>37246</v>
      </c>
      <c r="B246">
        <v>25.04</v>
      </c>
      <c r="C246" s="7">
        <f t="shared" si="3"/>
        <v>1.1514917781686229E-2</v>
      </c>
    </row>
    <row r="247" spans="1:3" x14ac:dyDescent="0.35">
      <c r="A247" s="6">
        <v>37249</v>
      </c>
      <c r="B247">
        <v>24.91</v>
      </c>
      <c r="C247" s="7">
        <f t="shared" si="3"/>
        <v>5.2052169578087337E-3</v>
      </c>
    </row>
    <row r="248" spans="1:3" x14ac:dyDescent="0.35">
      <c r="A248" s="6">
        <v>37251</v>
      </c>
      <c r="B248">
        <v>24.92</v>
      </c>
      <c r="C248" s="7">
        <f t="shared" si="3"/>
        <v>-4.0136464516349335E-4</v>
      </c>
    </row>
    <row r="249" spans="1:3" x14ac:dyDescent="0.35">
      <c r="A249" s="6">
        <v>37252</v>
      </c>
      <c r="B249">
        <v>25.29</v>
      </c>
      <c r="C249" s="7">
        <f t="shared" si="3"/>
        <v>-1.473836676262108E-2</v>
      </c>
    </row>
    <row r="250" spans="1:3" x14ac:dyDescent="0.35">
      <c r="A250" s="6">
        <v>37253</v>
      </c>
      <c r="B250">
        <v>25.16</v>
      </c>
      <c r="C250" s="7">
        <f t="shared" si="3"/>
        <v>5.1536288496336624E-3</v>
      </c>
    </row>
    <row r="251" spans="1:3" x14ac:dyDescent="0.35">
      <c r="A251" s="6">
        <v>37256</v>
      </c>
      <c r="B251">
        <v>24.96</v>
      </c>
      <c r="C251" s="7">
        <f t="shared" si="3"/>
        <v>7.9808883310130696E-3</v>
      </c>
    </row>
    <row r="252" spans="1:3" x14ac:dyDescent="0.35">
      <c r="A252" s="6">
        <v>37258</v>
      </c>
      <c r="B252">
        <v>25.42</v>
      </c>
      <c r="C252" s="7">
        <f t="shared" si="3"/>
        <v>-1.8261722260081381E-2</v>
      </c>
    </row>
    <row r="253" spans="1:3" x14ac:dyDescent="0.35">
      <c r="A253" s="6">
        <v>37259</v>
      </c>
      <c r="B253">
        <v>25.59</v>
      </c>
      <c r="C253" s="7">
        <f t="shared" si="3"/>
        <v>-6.665384410389219E-3</v>
      </c>
    </row>
    <row r="254" spans="1:3" x14ac:dyDescent="0.35">
      <c r="A254" s="6">
        <v>37260</v>
      </c>
      <c r="B254">
        <v>25.48</v>
      </c>
      <c r="C254" s="7">
        <f t="shared" si="3"/>
        <v>4.3078194677348414E-3</v>
      </c>
    </row>
    <row r="255" spans="1:3" x14ac:dyDescent="0.35">
      <c r="A255" s="6">
        <v>37263</v>
      </c>
      <c r="B255">
        <v>25.43</v>
      </c>
      <c r="C255" s="7">
        <f t="shared" si="3"/>
        <v>1.9642512699342696E-3</v>
      </c>
    </row>
    <row r="256" spans="1:3" x14ac:dyDescent="0.35">
      <c r="A256" s="6">
        <v>37264</v>
      </c>
      <c r="B256">
        <v>25.48</v>
      </c>
      <c r="C256" s="7">
        <f t="shared" si="3"/>
        <v>-1.9642512699342696E-3</v>
      </c>
    </row>
    <row r="257" spans="1:3" x14ac:dyDescent="0.35">
      <c r="A257" s="6">
        <v>37265</v>
      </c>
      <c r="B257">
        <v>24.48</v>
      </c>
      <c r="C257" s="7">
        <f t="shared" si="3"/>
        <v>4.0037373059837122E-2</v>
      </c>
    </row>
    <row r="258" spans="1:3" x14ac:dyDescent="0.35">
      <c r="A258" s="6">
        <v>37266</v>
      </c>
      <c r="B258">
        <v>24.69</v>
      </c>
      <c r="C258" s="7">
        <f t="shared" si="3"/>
        <v>-8.5418457129624592E-3</v>
      </c>
    </row>
    <row r="259" spans="1:3" x14ac:dyDescent="0.35">
      <c r="A259" s="6">
        <v>37267</v>
      </c>
      <c r="B259">
        <v>24.26</v>
      </c>
      <c r="C259" s="7">
        <f t="shared" si="3"/>
        <v>1.7569399841183664E-2</v>
      </c>
    </row>
    <row r="260" spans="1:3" x14ac:dyDescent="0.35">
      <c r="A260" s="6">
        <v>37270</v>
      </c>
      <c r="B260">
        <v>24.37</v>
      </c>
      <c r="C260" s="7">
        <f t="shared" si="3"/>
        <v>-4.5239641212106996E-3</v>
      </c>
    </row>
    <row r="261" spans="1:3" x14ac:dyDescent="0.35">
      <c r="A261" s="6">
        <v>37271</v>
      </c>
      <c r="B261">
        <v>24.23</v>
      </c>
      <c r="C261" s="7">
        <f t="shared" si="3"/>
        <v>5.7613328086807414E-3</v>
      </c>
    </row>
    <row r="262" spans="1:3" x14ac:dyDescent="0.35">
      <c r="A262" s="6">
        <v>37272</v>
      </c>
      <c r="B262">
        <v>23.8</v>
      </c>
      <c r="C262" s="7">
        <f t="shared" ref="C262:C325" si="4">LN(B261)-LN(B262)</f>
        <v>1.7905954151005155E-2</v>
      </c>
    </row>
    <row r="263" spans="1:3" x14ac:dyDescent="0.35">
      <c r="A263" s="6">
        <v>37273</v>
      </c>
      <c r="B263">
        <v>23.65</v>
      </c>
      <c r="C263" s="7">
        <f t="shared" si="4"/>
        <v>6.3224657394873596E-3</v>
      </c>
    </row>
    <row r="264" spans="1:3" x14ac:dyDescent="0.35">
      <c r="A264" s="6">
        <v>37274</v>
      </c>
      <c r="B264">
        <v>23.41</v>
      </c>
      <c r="C264" s="7">
        <f t="shared" si="4"/>
        <v>1.0199833435122319E-2</v>
      </c>
    </row>
    <row r="265" spans="1:3" x14ac:dyDescent="0.35">
      <c r="A265" s="6">
        <v>37278</v>
      </c>
      <c r="B265">
        <v>22.81</v>
      </c>
      <c r="C265" s="7">
        <f t="shared" si="4"/>
        <v>2.596424520652274E-2</v>
      </c>
    </row>
    <row r="266" spans="1:3" x14ac:dyDescent="0.35">
      <c r="A266" s="6">
        <v>37279</v>
      </c>
      <c r="B266">
        <v>23.3</v>
      </c>
      <c r="C266" s="7">
        <f t="shared" si="4"/>
        <v>-2.1254324275358005E-2</v>
      </c>
    </row>
    <row r="267" spans="1:3" x14ac:dyDescent="0.35">
      <c r="A267" s="6">
        <v>37280</v>
      </c>
      <c r="B267">
        <v>23.34</v>
      </c>
      <c r="C267" s="7">
        <f t="shared" si="4"/>
        <v>-1.7152662867552237E-3</v>
      </c>
    </row>
    <row r="268" spans="1:3" x14ac:dyDescent="0.35">
      <c r="A268" s="6">
        <v>37281</v>
      </c>
      <c r="B268">
        <v>22.78</v>
      </c>
      <c r="C268" s="7">
        <f t="shared" si="4"/>
        <v>2.4285668839373997E-2</v>
      </c>
    </row>
    <row r="269" spans="1:3" x14ac:dyDescent="0.35">
      <c r="A269" s="6">
        <v>37284</v>
      </c>
      <c r="B269">
        <v>23.11</v>
      </c>
      <c r="C269" s="7">
        <f t="shared" si="4"/>
        <v>-1.4382466267253591E-2</v>
      </c>
    </row>
    <row r="270" spans="1:3" x14ac:dyDescent="0.35">
      <c r="A270" s="6">
        <v>37285</v>
      </c>
      <c r="B270">
        <v>23.15</v>
      </c>
      <c r="C270" s="7">
        <f t="shared" si="4"/>
        <v>-1.7293562459537171E-3</v>
      </c>
    </row>
    <row r="271" spans="1:3" x14ac:dyDescent="0.35">
      <c r="A271" s="6">
        <v>37286</v>
      </c>
      <c r="B271">
        <v>23.28</v>
      </c>
      <c r="C271" s="7">
        <f t="shared" si="4"/>
        <v>-5.599842330993976E-3</v>
      </c>
    </row>
    <row r="272" spans="1:3" x14ac:dyDescent="0.35">
      <c r="A272" s="6">
        <v>37287</v>
      </c>
      <c r="B272">
        <v>24.01</v>
      </c>
      <c r="C272" s="7">
        <f t="shared" si="4"/>
        <v>-3.0875787369924801E-2</v>
      </c>
    </row>
    <row r="273" spans="1:3" x14ac:dyDescent="0.35">
      <c r="A273" s="6">
        <v>37288</v>
      </c>
      <c r="B273">
        <v>23.7</v>
      </c>
      <c r="C273" s="7">
        <f t="shared" si="4"/>
        <v>1.2995362092076412E-2</v>
      </c>
    </row>
    <row r="274" spans="1:3" x14ac:dyDescent="0.35">
      <c r="A274" s="6">
        <v>37291</v>
      </c>
      <c r="B274">
        <v>22.96</v>
      </c>
      <c r="C274" s="7">
        <f t="shared" si="4"/>
        <v>3.1721476689719807E-2</v>
      </c>
    </row>
    <row r="275" spans="1:3" x14ac:dyDescent="0.35">
      <c r="A275" s="6">
        <v>37292</v>
      </c>
      <c r="B275">
        <v>23.09</v>
      </c>
      <c r="C275" s="7">
        <f t="shared" si="4"/>
        <v>-5.6460519150380861E-3</v>
      </c>
    </row>
    <row r="276" spans="1:3" x14ac:dyDescent="0.35">
      <c r="A276" s="6">
        <v>37293</v>
      </c>
      <c r="B276">
        <v>22.12</v>
      </c>
      <c r="C276" s="7">
        <f t="shared" si="4"/>
        <v>4.2917446712269935E-2</v>
      </c>
    </row>
    <row r="277" spans="1:3" x14ac:dyDescent="0.35">
      <c r="A277" s="6">
        <v>37294</v>
      </c>
      <c r="B277">
        <v>22.51</v>
      </c>
      <c r="C277" s="7">
        <f t="shared" si="4"/>
        <v>-1.7477478264507074E-2</v>
      </c>
    </row>
    <row r="278" spans="1:3" x14ac:dyDescent="0.35">
      <c r="A278" s="6">
        <v>37295</v>
      </c>
      <c r="B278">
        <v>22.85</v>
      </c>
      <c r="C278" s="7">
        <f t="shared" si="4"/>
        <v>-1.4991462421572788E-2</v>
      </c>
    </row>
    <row r="279" spans="1:3" x14ac:dyDescent="0.35">
      <c r="A279" s="6">
        <v>37298</v>
      </c>
      <c r="B279">
        <v>22.67</v>
      </c>
      <c r="C279" s="7">
        <f t="shared" si="4"/>
        <v>7.9086528207761297E-3</v>
      </c>
    </row>
    <row r="280" spans="1:3" x14ac:dyDescent="0.35">
      <c r="A280" s="6">
        <v>37299</v>
      </c>
      <c r="B280">
        <v>23.12</v>
      </c>
      <c r="C280" s="7">
        <f t="shared" si="4"/>
        <v>-1.9655579284739044E-2</v>
      </c>
    </row>
    <row r="281" spans="1:3" x14ac:dyDescent="0.35">
      <c r="A281" s="6">
        <v>37300</v>
      </c>
      <c r="B281">
        <v>23.58</v>
      </c>
      <c r="C281" s="7">
        <f t="shared" si="4"/>
        <v>-1.9700851305048062E-2</v>
      </c>
    </row>
    <row r="282" spans="1:3" x14ac:dyDescent="0.35">
      <c r="A282" s="6">
        <v>37301</v>
      </c>
      <c r="B282">
        <v>23.74</v>
      </c>
      <c r="C282" s="7">
        <f t="shared" si="4"/>
        <v>-6.7624940722970095E-3</v>
      </c>
    </row>
    <row r="283" spans="1:3" x14ac:dyDescent="0.35">
      <c r="A283" s="6">
        <v>37302</v>
      </c>
      <c r="B283">
        <v>23.8</v>
      </c>
      <c r="C283" s="7">
        <f t="shared" si="4"/>
        <v>-2.5241914959073242E-3</v>
      </c>
    </row>
    <row r="284" spans="1:3" x14ac:dyDescent="0.35">
      <c r="A284" s="6">
        <v>37306</v>
      </c>
      <c r="B284">
        <v>23.41</v>
      </c>
      <c r="C284" s="7">
        <f t="shared" si="4"/>
        <v>1.6522299174609678E-2</v>
      </c>
    </row>
    <row r="285" spans="1:3" x14ac:dyDescent="0.35">
      <c r="A285" s="6">
        <v>37307</v>
      </c>
      <c r="B285">
        <v>23.76</v>
      </c>
      <c r="C285" s="7">
        <f t="shared" si="4"/>
        <v>-1.4840212991624746E-2</v>
      </c>
    </row>
    <row r="286" spans="1:3" x14ac:dyDescent="0.35">
      <c r="A286" s="6">
        <v>37308</v>
      </c>
      <c r="B286">
        <v>23.41</v>
      </c>
      <c r="C286" s="7">
        <f t="shared" si="4"/>
        <v>1.4840212991624746E-2</v>
      </c>
    </row>
    <row r="287" spans="1:3" x14ac:dyDescent="0.35">
      <c r="A287" s="6">
        <v>37309</v>
      </c>
      <c r="B287">
        <v>23.6</v>
      </c>
      <c r="C287" s="7">
        <f t="shared" si="4"/>
        <v>-8.0834305287451613E-3</v>
      </c>
    </row>
    <row r="288" spans="1:3" x14ac:dyDescent="0.35">
      <c r="A288" s="6">
        <v>37312</v>
      </c>
      <c r="B288">
        <v>24.12</v>
      </c>
      <c r="C288" s="7">
        <f t="shared" si="4"/>
        <v>-2.1794659827420126E-2</v>
      </c>
    </row>
    <row r="289" spans="1:3" x14ac:dyDescent="0.35">
      <c r="A289" s="6">
        <v>37313</v>
      </c>
      <c r="B289">
        <v>24.05</v>
      </c>
      <c r="C289" s="7">
        <f t="shared" si="4"/>
        <v>2.9063753072144927E-3</v>
      </c>
    </row>
    <row r="290" spans="1:3" x14ac:dyDescent="0.35">
      <c r="A290" s="6">
        <v>37314</v>
      </c>
      <c r="B290">
        <v>24.24</v>
      </c>
      <c r="C290" s="7">
        <f t="shared" si="4"/>
        <v>-7.8691646493433964E-3</v>
      </c>
    </row>
    <row r="291" spans="1:3" x14ac:dyDescent="0.35">
      <c r="A291" s="6">
        <v>37315</v>
      </c>
      <c r="B291">
        <v>24.26</v>
      </c>
      <c r="C291" s="7">
        <f t="shared" si="4"/>
        <v>-8.2474231479068294E-4</v>
      </c>
    </row>
    <row r="292" spans="1:3" x14ac:dyDescent="0.35">
      <c r="A292" s="6">
        <v>37316</v>
      </c>
      <c r="B292">
        <v>25.01</v>
      </c>
      <c r="C292" s="7">
        <f t="shared" si="4"/>
        <v>-3.0446841373623634E-2</v>
      </c>
    </row>
    <row r="293" spans="1:3" x14ac:dyDescent="0.35">
      <c r="A293" s="6">
        <v>37319</v>
      </c>
      <c r="B293">
        <v>25.24</v>
      </c>
      <c r="C293" s="7">
        <f t="shared" si="4"/>
        <v>-9.1542927834842303E-3</v>
      </c>
    </row>
    <row r="294" spans="1:3" x14ac:dyDescent="0.35">
      <c r="A294" s="6">
        <v>37320</v>
      </c>
      <c r="B294">
        <v>24.86</v>
      </c>
      <c r="C294" s="7">
        <f t="shared" si="4"/>
        <v>1.5169951590447095E-2</v>
      </c>
    </row>
    <row r="295" spans="1:3" x14ac:dyDescent="0.35">
      <c r="A295" s="6">
        <v>37321</v>
      </c>
      <c r="B295">
        <v>25.03</v>
      </c>
      <c r="C295" s="7">
        <f t="shared" si="4"/>
        <v>-6.8150193611176135E-3</v>
      </c>
    </row>
    <row r="296" spans="1:3" x14ac:dyDescent="0.35">
      <c r="A296" s="6">
        <v>37322</v>
      </c>
      <c r="B296">
        <v>24.85</v>
      </c>
      <c r="C296" s="7">
        <f t="shared" si="4"/>
        <v>7.2173529010450821E-3</v>
      </c>
    </row>
    <row r="297" spans="1:3" x14ac:dyDescent="0.35">
      <c r="A297" s="6">
        <v>37323</v>
      </c>
      <c r="B297">
        <v>24.62</v>
      </c>
      <c r="C297" s="7">
        <f t="shared" si="4"/>
        <v>9.2986317863301693E-3</v>
      </c>
    </row>
    <row r="298" spans="1:3" x14ac:dyDescent="0.35">
      <c r="A298" s="6">
        <v>37326</v>
      </c>
      <c r="B298">
        <v>24.75</v>
      </c>
      <c r="C298" s="7">
        <f t="shared" si="4"/>
        <v>-5.2663682583919957E-3</v>
      </c>
    </row>
    <row r="299" spans="1:3" x14ac:dyDescent="0.35">
      <c r="A299" s="6">
        <v>37327</v>
      </c>
      <c r="B299">
        <v>24.87</v>
      </c>
      <c r="C299" s="7">
        <f t="shared" si="4"/>
        <v>-4.8367688006138998E-3</v>
      </c>
    </row>
    <row r="300" spans="1:3" x14ac:dyDescent="0.35">
      <c r="A300" s="6">
        <v>37328</v>
      </c>
      <c r="B300">
        <v>24.88</v>
      </c>
      <c r="C300" s="7">
        <f t="shared" si="4"/>
        <v>-4.0201005566542491E-4</v>
      </c>
    </row>
    <row r="301" spans="1:3" x14ac:dyDescent="0.35">
      <c r="A301" s="6">
        <v>37329</v>
      </c>
      <c r="B301">
        <v>24.81</v>
      </c>
      <c r="C301" s="7">
        <f t="shared" si="4"/>
        <v>2.817470167268965E-3</v>
      </c>
    </row>
    <row r="302" spans="1:3" x14ac:dyDescent="0.35">
      <c r="A302" s="6">
        <v>37330</v>
      </c>
      <c r="B302">
        <v>25.01</v>
      </c>
      <c r="C302" s="7">
        <f t="shared" si="4"/>
        <v>-8.0289471858181471E-3</v>
      </c>
    </row>
    <row r="303" spans="1:3" x14ac:dyDescent="0.35">
      <c r="A303" s="6">
        <v>37333</v>
      </c>
      <c r="B303">
        <v>24.94</v>
      </c>
      <c r="C303" s="7">
        <f t="shared" si="4"/>
        <v>2.8028046376373794E-3</v>
      </c>
    </row>
    <row r="304" spans="1:3" x14ac:dyDescent="0.35">
      <c r="A304" s="6">
        <v>37334</v>
      </c>
      <c r="B304">
        <v>25.17</v>
      </c>
      <c r="C304" s="7">
        <f t="shared" si="4"/>
        <v>-9.1798688953339536E-3</v>
      </c>
    </row>
    <row r="305" spans="1:3" x14ac:dyDescent="0.35">
      <c r="A305" s="6">
        <v>37335</v>
      </c>
      <c r="B305">
        <v>25.02</v>
      </c>
      <c r="C305" s="7">
        <f t="shared" si="4"/>
        <v>5.9773041084594247E-3</v>
      </c>
    </row>
    <row r="306" spans="1:3" x14ac:dyDescent="0.35">
      <c r="A306" s="6">
        <v>37336</v>
      </c>
      <c r="B306">
        <v>24.77</v>
      </c>
      <c r="C306" s="7">
        <f t="shared" si="4"/>
        <v>1.0042261537496877E-2</v>
      </c>
    </row>
    <row r="307" spans="1:3" x14ac:dyDescent="0.35">
      <c r="A307" s="6">
        <v>37337</v>
      </c>
      <c r="B307">
        <v>24.32</v>
      </c>
      <c r="C307" s="7">
        <f t="shared" si="4"/>
        <v>1.8334186403301977E-2</v>
      </c>
    </row>
    <row r="308" spans="1:3" x14ac:dyDescent="0.35">
      <c r="A308" s="6">
        <v>37340</v>
      </c>
      <c r="B308">
        <v>24.37</v>
      </c>
      <c r="C308" s="7">
        <f t="shared" si="4"/>
        <v>-2.0538105391487704E-3</v>
      </c>
    </row>
    <row r="309" spans="1:3" x14ac:dyDescent="0.35">
      <c r="A309" s="6">
        <v>37341</v>
      </c>
      <c r="B309">
        <v>24.59</v>
      </c>
      <c r="C309" s="7">
        <f t="shared" si="4"/>
        <v>-8.9869885909861225E-3</v>
      </c>
    </row>
    <row r="310" spans="1:3" x14ac:dyDescent="0.35">
      <c r="A310" s="6">
        <v>37342</v>
      </c>
      <c r="B310">
        <v>24.14</v>
      </c>
      <c r="C310" s="7">
        <f t="shared" si="4"/>
        <v>1.8469640558715472E-2</v>
      </c>
    </row>
    <row r="311" spans="1:3" x14ac:dyDescent="0.35">
      <c r="A311" s="6">
        <v>37343</v>
      </c>
      <c r="B311">
        <v>24.01</v>
      </c>
      <c r="C311" s="7">
        <f t="shared" si="4"/>
        <v>5.3998054362236481E-3</v>
      </c>
    </row>
    <row r="312" spans="1:3" x14ac:dyDescent="0.35">
      <c r="A312" s="6">
        <v>37347</v>
      </c>
      <c r="B312">
        <v>23.51</v>
      </c>
      <c r="C312" s="7">
        <f t="shared" si="4"/>
        <v>2.1044547681183801E-2</v>
      </c>
    </row>
    <row r="313" spans="1:3" x14ac:dyDescent="0.35">
      <c r="A313" s="6">
        <v>37348</v>
      </c>
      <c r="B313">
        <v>23.85</v>
      </c>
      <c r="C313" s="7">
        <f t="shared" si="4"/>
        <v>-1.4358354782372018E-2</v>
      </c>
    </row>
    <row r="314" spans="1:3" x14ac:dyDescent="0.35">
      <c r="A314" s="6">
        <v>37349</v>
      </c>
      <c r="B314">
        <v>24.12</v>
      </c>
      <c r="C314" s="7">
        <f t="shared" si="4"/>
        <v>-1.1257154524634494E-2</v>
      </c>
    </row>
    <row r="315" spans="1:3" x14ac:dyDescent="0.35">
      <c r="A315" s="6">
        <v>37350</v>
      </c>
      <c r="B315">
        <v>24.46</v>
      </c>
      <c r="C315" s="7">
        <f t="shared" si="4"/>
        <v>-1.3997758400041693E-2</v>
      </c>
    </row>
    <row r="316" spans="1:3" x14ac:dyDescent="0.35">
      <c r="A316" s="6">
        <v>37351</v>
      </c>
      <c r="B316">
        <v>23.94</v>
      </c>
      <c r="C316" s="7">
        <f t="shared" si="4"/>
        <v>2.1488430129199099E-2</v>
      </c>
    </row>
    <row r="317" spans="1:3" x14ac:dyDescent="0.35">
      <c r="A317" s="6">
        <v>37354</v>
      </c>
      <c r="B317">
        <v>23.6</v>
      </c>
      <c r="C317" s="7">
        <f t="shared" si="4"/>
        <v>1.4303988098262721E-2</v>
      </c>
    </row>
    <row r="318" spans="1:3" x14ac:dyDescent="0.35">
      <c r="A318" s="6">
        <v>37355</v>
      </c>
      <c r="B318">
        <v>22.54</v>
      </c>
      <c r="C318" s="7">
        <f t="shared" si="4"/>
        <v>4.5955203419934421E-2</v>
      </c>
    </row>
    <row r="319" spans="1:3" x14ac:dyDescent="0.35">
      <c r="A319" s="6">
        <v>37356</v>
      </c>
      <c r="B319">
        <v>23.03</v>
      </c>
      <c r="C319" s="7">
        <f t="shared" si="4"/>
        <v>-2.1506205220963803E-2</v>
      </c>
    </row>
    <row r="320" spans="1:3" x14ac:dyDescent="0.35">
      <c r="A320" s="6">
        <v>37357</v>
      </c>
      <c r="B320">
        <v>21.8</v>
      </c>
      <c r="C320" s="7">
        <f t="shared" si="4"/>
        <v>5.488774403755059E-2</v>
      </c>
    </row>
    <row r="321" spans="1:3" x14ac:dyDescent="0.35">
      <c r="A321" s="6">
        <v>37358</v>
      </c>
      <c r="B321">
        <v>21.96</v>
      </c>
      <c r="C321" s="7">
        <f t="shared" si="4"/>
        <v>-7.3126468462865191E-3</v>
      </c>
    </row>
    <row r="322" spans="1:3" x14ac:dyDescent="0.35">
      <c r="A322" s="6">
        <v>37361</v>
      </c>
      <c r="B322">
        <v>21.62</v>
      </c>
      <c r="C322" s="7">
        <f t="shared" si="4"/>
        <v>1.5603804430267765E-2</v>
      </c>
    </row>
    <row r="323" spans="1:3" x14ac:dyDescent="0.35">
      <c r="A323" s="6">
        <v>37362</v>
      </c>
      <c r="B323">
        <v>22.33</v>
      </c>
      <c r="C323" s="7">
        <f t="shared" si="4"/>
        <v>-3.2312253641004318E-2</v>
      </c>
    </row>
    <row r="324" spans="1:3" x14ac:dyDescent="0.35">
      <c r="A324" s="6">
        <v>37363</v>
      </c>
      <c r="B324">
        <v>22.28</v>
      </c>
      <c r="C324" s="7">
        <f t="shared" si="4"/>
        <v>2.2416507929832186E-3</v>
      </c>
    </row>
    <row r="325" spans="1:3" x14ac:dyDescent="0.35">
      <c r="A325" s="6">
        <v>37364</v>
      </c>
      <c r="B325">
        <v>21.89</v>
      </c>
      <c r="C325" s="7">
        <f t="shared" si="4"/>
        <v>1.765950352431167E-2</v>
      </c>
    </row>
    <row r="326" spans="1:3" x14ac:dyDescent="0.35">
      <c r="A326" s="6">
        <v>37365</v>
      </c>
      <c r="B326">
        <v>21.13</v>
      </c>
      <c r="C326" s="7">
        <f t="shared" ref="C326:C389" si="5">LN(B325)-LN(B326)</f>
        <v>3.5336079906806095E-2</v>
      </c>
    </row>
    <row r="327" spans="1:3" x14ac:dyDescent="0.35">
      <c r="A327" s="6">
        <v>37368</v>
      </c>
      <c r="B327">
        <v>20.45</v>
      </c>
      <c r="C327" s="7">
        <f t="shared" si="5"/>
        <v>3.2710949139154621E-2</v>
      </c>
    </row>
    <row r="328" spans="1:3" x14ac:dyDescent="0.35">
      <c r="A328" s="6">
        <v>37369</v>
      </c>
      <c r="B328">
        <v>20.2</v>
      </c>
      <c r="C328" s="7">
        <f t="shared" si="5"/>
        <v>1.2300278081651683E-2</v>
      </c>
    </row>
    <row r="329" spans="1:3" x14ac:dyDescent="0.35">
      <c r="A329" s="6">
        <v>37370</v>
      </c>
      <c r="B329">
        <v>20.399999999999999</v>
      </c>
      <c r="C329" s="7">
        <f t="shared" si="5"/>
        <v>-9.8522964430114435E-3</v>
      </c>
    </row>
    <row r="330" spans="1:3" x14ac:dyDescent="0.35">
      <c r="A330" s="6">
        <v>37371</v>
      </c>
      <c r="B330">
        <v>20.65</v>
      </c>
      <c r="C330" s="7">
        <f t="shared" si="5"/>
        <v>-1.2180418556871242E-2</v>
      </c>
    </row>
    <row r="331" spans="1:3" x14ac:dyDescent="0.35">
      <c r="A331" s="6">
        <v>37372</v>
      </c>
      <c r="B331">
        <v>20.28</v>
      </c>
      <c r="C331" s="7">
        <f t="shared" si="5"/>
        <v>1.8080140684059387E-2</v>
      </c>
    </row>
    <row r="332" spans="1:3" x14ac:dyDescent="0.35">
      <c r="A332" s="6">
        <v>37375</v>
      </c>
      <c r="B332">
        <v>19.47</v>
      </c>
      <c r="C332" s="7">
        <f t="shared" si="5"/>
        <v>4.0760359338874341E-2</v>
      </c>
    </row>
    <row r="333" spans="1:3" x14ac:dyDescent="0.35">
      <c r="A333" s="6">
        <v>37376</v>
      </c>
      <c r="B333">
        <v>20.059999999999999</v>
      </c>
      <c r="C333" s="7">
        <f t="shared" si="5"/>
        <v>-2.9852963149681333E-2</v>
      </c>
    </row>
    <row r="334" spans="1:3" x14ac:dyDescent="0.35">
      <c r="A334" s="6">
        <v>37377</v>
      </c>
      <c r="B334">
        <v>21.09</v>
      </c>
      <c r="C334" s="7">
        <f t="shared" si="5"/>
        <v>-5.0071211956893791E-2</v>
      </c>
    </row>
    <row r="335" spans="1:3" x14ac:dyDescent="0.35">
      <c r="A335" s="6">
        <v>37378</v>
      </c>
      <c r="B335">
        <v>20.95</v>
      </c>
      <c r="C335" s="7">
        <f t="shared" si="5"/>
        <v>6.6603481225366856E-3</v>
      </c>
    </row>
    <row r="336" spans="1:3" x14ac:dyDescent="0.35">
      <c r="A336" s="6">
        <v>37379</v>
      </c>
      <c r="B336">
        <v>20.11</v>
      </c>
      <c r="C336" s="7">
        <f t="shared" si="5"/>
        <v>4.0921442583585765E-2</v>
      </c>
    </row>
    <row r="337" spans="1:3" x14ac:dyDescent="0.35">
      <c r="A337" s="6">
        <v>37382</v>
      </c>
      <c r="B337">
        <v>20.059999999999999</v>
      </c>
      <c r="C337" s="7">
        <f t="shared" si="5"/>
        <v>2.4894212507713398E-3</v>
      </c>
    </row>
    <row r="338" spans="1:3" x14ac:dyDescent="0.35">
      <c r="A338" s="6">
        <v>37383</v>
      </c>
      <c r="B338">
        <v>19.7</v>
      </c>
      <c r="C338" s="7">
        <f t="shared" si="5"/>
        <v>1.8109146789846875E-2</v>
      </c>
    </row>
    <row r="339" spans="1:3" x14ac:dyDescent="0.35">
      <c r="A339" s="6">
        <v>37384</v>
      </c>
      <c r="B339">
        <v>20.57</v>
      </c>
      <c r="C339" s="7">
        <f t="shared" si="5"/>
        <v>-4.3215067920923111E-2</v>
      </c>
    </row>
    <row r="340" spans="1:3" x14ac:dyDescent="0.35">
      <c r="A340" s="6">
        <v>37385</v>
      </c>
      <c r="B340">
        <v>20.25</v>
      </c>
      <c r="C340" s="7">
        <f t="shared" si="5"/>
        <v>1.5678910112317368E-2</v>
      </c>
    </row>
    <row r="341" spans="1:3" x14ac:dyDescent="0.35">
      <c r="A341" s="6">
        <v>37386</v>
      </c>
      <c r="B341">
        <v>19.670000000000002</v>
      </c>
      <c r="C341" s="7">
        <f t="shared" si="5"/>
        <v>2.9060161151580388E-2</v>
      </c>
    </row>
    <row r="342" spans="1:3" x14ac:dyDescent="0.35">
      <c r="A342" s="6">
        <v>37389</v>
      </c>
      <c r="B342">
        <v>20.7</v>
      </c>
      <c r="C342" s="7">
        <f t="shared" si="5"/>
        <v>-5.1039067870355392E-2</v>
      </c>
    </row>
    <row r="343" spans="1:3" x14ac:dyDescent="0.35">
      <c r="A343" s="6">
        <v>37390</v>
      </c>
      <c r="B343">
        <v>21.34</v>
      </c>
      <c r="C343" s="7">
        <f t="shared" si="5"/>
        <v>-3.0449545602283745E-2</v>
      </c>
    </row>
    <row r="344" spans="1:3" x14ac:dyDescent="0.35">
      <c r="A344" s="6">
        <v>37391</v>
      </c>
      <c r="B344">
        <v>21.58</v>
      </c>
      <c r="C344" s="7">
        <f t="shared" si="5"/>
        <v>-1.1183713956381514E-2</v>
      </c>
    </row>
    <row r="345" spans="1:3" x14ac:dyDescent="0.35">
      <c r="A345" s="6">
        <v>37392</v>
      </c>
      <c r="B345">
        <v>22.4</v>
      </c>
      <c r="C345" s="7">
        <f t="shared" si="5"/>
        <v>-3.7293999031005498E-2</v>
      </c>
    </row>
    <row r="346" spans="1:3" x14ac:dyDescent="0.35">
      <c r="A346" s="6">
        <v>37393</v>
      </c>
      <c r="B346">
        <v>22.33</v>
      </c>
      <c r="C346" s="7">
        <f t="shared" si="5"/>
        <v>3.1298930089276311E-3</v>
      </c>
    </row>
    <row r="347" spans="1:3" x14ac:dyDescent="0.35">
      <c r="A347" s="6">
        <v>37396</v>
      </c>
      <c r="B347">
        <v>22.06</v>
      </c>
      <c r="C347" s="7">
        <f t="shared" si="5"/>
        <v>1.2165052026710033E-2</v>
      </c>
    </row>
    <row r="348" spans="1:3" x14ac:dyDescent="0.35">
      <c r="A348" s="6">
        <v>37397</v>
      </c>
      <c r="B348">
        <v>22.41</v>
      </c>
      <c r="C348" s="7">
        <f t="shared" si="5"/>
        <v>-1.5741273987479154E-2</v>
      </c>
    </row>
    <row r="349" spans="1:3" x14ac:dyDescent="0.35">
      <c r="A349" s="6">
        <v>37398</v>
      </c>
      <c r="B349">
        <v>22.56</v>
      </c>
      <c r="C349" s="7">
        <f t="shared" si="5"/>
        <v>-6.6711388170226371E-3</v>
      </c>
    </row>
    <row r="350" spans="1:3" x14ac:dyDescent="0.35">
      <c r="A350" s="6">
        <v>37399</v>
      </c>
      <c r="B350">
        <v>23.41</v>
      </c>
      <c r="C350" s="7">
        <f t="shared" si="5"/>
        <v>-3.6984854872961215E-2</v>
      </c>
    </row>
    <row r="351" spans="1:3" x14ac:dyDescent="0.35">
      <c r="A351" s="6">
        <v>37400</v>
      </c>
      <c r="B351">
        <v>22.65</v>
      </c>
      <c r="C351" s="7">
        <f t="shared" si="5"/>
        <v>3.3003429573776444E-2</v>
      </c>
    </row>
    <row r="352" spans="1:3" x14ac:dyDescent="0.35">
      <c r="A352" s="6">
        <v>37404</v>
      </c>
      <c r="B352">
        <v>22.85</v>
      </c>
      <c r="C352" s="7">
        <f t="shared" si="5"/>
        <v>-8.7912654111708122E-3</v>
      </c>
    </row>
    <row r="353" spans="1:3" x14ac:dyDescent="0.35">
      <c r="A353" s="6">
        <v>37405</v>
      </c>
      <c r="B353">
        <v>22.64</v>
      </c>
      <c r="C353" s="7">
        <f t="shared" si="5"/>
        <v>9.2328640052317112E-3</v>
      </c>
    </row>
    <row r="354" spans="1:3" x14ac:dyDescent="0.35">
      <c r="A354" s="6">
        <v>37406</v>
      </c>
      <c r="B354">
        <v>22.32</v>
      </c>
      <c r="C354" s="7">
        <f t="shared" si="5"/>
        <v>1.4235115821871869E-2</v>
      </c>
    </row>
    <row r="355" spans="1:3" x14ac:dyDescent="0.35">
      <c r="A355" s="6">
        <v>37407</v>
      </c>
      <c r="B355">
        <v>22.15</v>
      </c>
      <c r="C355" s="7">
        <f t="shared" si="5"/>
        <v>7.6456410219658544E-3</v>
      </c>
    </row>
    <row r="356" spans="1:3" x14ac:dyDescent="0.35">
      <c r="A356" s="6">
        <v>37410</v>
      </c>
      <c r="B356">
        <v>21.41</v>
      </c>
      <c r="C356" s="7">
        <f t="shared" si="5"/>
        <v>3.3979393889552956E-2</v>
      </c>
    </row>
    <row r="357" spans="1:3" x14ac:dyDescent="0.35">
      <c r="A357" s="6">
        <v>37411</v>
      </c>
      <c r="B357">
        <v>21.48</v>
      </c>
      <c r="C357" s="7">
        <f t="shared" si="5"/>
        <v>-3.2641670390725075E-3</v>
      </c>
    </row>
    <row r="358" spans="1:3" x14ac:dyDescent="0.35">
      <c r="A358" s="6">
        <v>37412</v>
      </c>
      <c r="B358">
        <v>21.69</v>
      </c>
      <c r="C358" s="7">
        <f t="shared" si="5"/>
        <v>-9.7290551981190632E-3</v>
      </c>
    </row>
    <row r="359" spans="1:3" x14ac:dyDescent="0.35">
      <c r="A359" s="6">
        <v>37413</v>
      </c>
      <c r="B359">
        <v>20.9</v>
      </c>
      <c r="C359" s="7">
        <f t="shared" si="5"/>
        <v>3.7102165868017956E-2</v>
      </c>
    </row>
    <row r="360" spans="1:3" x14ac:dyDescent="0.35">
      <c r="A360" s="6">
        <v>37414</v>
      </c>
      <c r="B360">
        <v>21.35</v>
      </c>
      <c r="C360" s="7">
        <f t="shared" si="5"/>
        <v>-2.1302580703868479E-2</v>
      </c>
    </row>
    <row r="361" spans="1:3" x14ac:dyDescent="0.35">
      <c r="A361" s="6">
        <v>37417</v>
      </c>
      <c r="B361">
        <v>21.41</v>
      </c>
      <c r="C361" s="7">
        <f t="shared" si="5"/>
        <v>-2.806362926957906E-3</v>
      </c>
    </row>
    <row r="362" spans="1:3" x14ac:dyDescent="0.35">
      <c r="A362" s="6">
        <v>37418</v>
      </c>
      <c r="B362">
        <v>20.75</v>
      </c>
      <c r="C362" s="7">
        <f t="shared" si="5"/>
        <v>3.1311855924883947E-2</v>
      </c>
    </row>
    <row r="363" spans="1:3" x14ac:dyDescent="0.35">
      <c r="A363" s="6">
        <v>37419</v>
      </c>
      <c r="B363">
        <v>21.21</v>
      </c>
      <c r="C363" s="7">
        <f t="shared" si="5"/>
        <v>-2.1926521899883866E-2</v>
      </c>
    </row>
    <row r="364" spans="1:3" x14ac:dyDescent="0.35">
      <c r="A364" s="6">
        <v>37420</v>
      </c>
      <c r="B364">
        <v>21.09</v>
      </c>
      <c r="C364" s="7">
        <f t="shared" si="5"/>
        <v>5.6737740859080787E-3</v>
      </c>
    </row>
    <row r="365" spans="1:3" x14ac:dyDescent="0.35">
      <c r="A365" s="6">
        <v>37421</v>
      </c>
      <c r="B365">
        <v>20.82</v>
      </c>
      <c r="C365" s="7">
        <f t="shared" si="5"/>
        <v>1.288493130386037E-2</v>
      </c>
    </row>
    <row r="366" spans="1:3" x14ac:dyDescent="0.35">
      <c r="A366" s="6">
        <v>37424</v>
      </c>
      <c r="B366">
        <v>21.51</v>
      </c>
      <c r="C366" s="7">
        <f t="shared" si="5"/>
        <v>-3.2603880092815896E-2</v>
      </c>
    </row>
    <row r="367" spans="1:3" x14ac:dyDescent="0.35">
      <c r="A367" s="6">
        <v>37425</v>
      </c>
      <c r="B367">
        <v>21.3</v>
      </c>
      <c r="C367" s="7">
        <f t="shared" si="5"/>
        <v>9.810870564259222E-3</v>
      </c>
    </row>
    <row r="368" spans="1:3" x14ac:dyDescent="0.35">
      <c r="A368" s="6">
        <v>37426</v>
      </c>
      <c r="B368">
        <v>20.18</v>
      </c>
      <c r="C368" s="7">
        <f t="shared" si="5"/>
        <v>5.4015057789916554E-2</v>
      </c>
    </row>
    <row r="369" spans="1:3" x14ac:dyDescent="0.35">
      <c r="A369" s="6">
        <v>37427</v>
      </c>
      <c r="B369">
        <v>19.989999999999998</v>
      </c>
      <c r="C369" s="7">
        <f t="shared" si="5"/>
        <v>9.4598664131542165E-3</v>
      </c>
    </row>
    <row r="370" spans="1:3" x14ac:dyDescent="0.35">
      <c r="A370" s="6">
        <v>37428</v>
      </c>
      <c r="B370">
        <v>20.25</v>
      </c>
      <c r="C370" s="7">
        <f t="shared" si="5"/>
        <v>-1.2922645040239544E-2</v>
      </c>
    </row>
    <row r="371" spans="1:3" x14ac:dyDescent="0.35">
      <c r="A371" s="6">
        <v>37431</v>
      </c>
      <c r="B371">
        <v>19.670000000000002</v>
      </c>
      <c r="C371" s="7">
        <f t="shared" si="5"/>
        <v>2.9060161151580388E-2</v>
      </c>
    </row>
    <row r="372" spans="1:3" x14ac:dyDescent="0.35">
      <c r="A372" s="6">
        <v>37432</v>
      </c>
      <c r="B372">
        <v>19.12</v>
      </c>
      <c r="C372" s="7">
        <f t="shared" si="5"/>
        <v>2.8359724777712536E-2</v>
      </c>
    </row>
    <row r="373" spans="1:3" x14ac:dyDescent="0.35">
      <c r="A373" s="6">
        <v>37433</v>
      </c>
      <c r="B373">
        <v>19.05</v>
      </c>
      <c r="C373" s="7">
        <f t="shared" si="5"/>
        <v>3.6678060505455079E-3</v>
      </c>
    </row>
    <row r="374" spans="1:3" x14ac:dyDescent="0.35">
      <c r="A374" s="6">
        <v>37434</v>
      </c>
      <c r="B374">
        <v>19.47</v>
      </c>
      <c r="C374" s="7">
        <f t="shared" si="5"/>
        <v>-2.1807717811398231E-2</v>
      </c>
    </row>
    <row r="375" spans="1:3" x14ac:dyDescent="0.35">
      <c r="A375" s="6">
        <v>37435</v>
      </c>
      <c r="B375">
        <v>19.7</v>
      </c>
      <c r="C375" s="7">
        <f t="shared" si="5"/>
        <v>-1.1743816359834458E-2</v>
      </c>
    </row>
    <row r="376" spans="1:3" x14ac:dyDescent="0.35">
      <c r="A376" s="6">
        <v>37438</v>
      </c>
      <c r="B376">
        <v>19.350000000000001</v>
      </c>
      <c r="C376" s="7">
        <f t="shared" si="5"/>
        <v>1.7926216268151496E-2</v>
      </c>
    </row>
    <row r="377" spans="1:3" x14ac:dyDescent="0.35">
      <c r="A377" s="6">
        <v>37439</v>
      </c>
      <c r="B377">
        <v>19.34</v>
      </c>
      <c r="C377" s="7">
        <f t="shared" si="5"/>
        <v>5.1692945064285567E-4</v>
      </c>
    </row>
    <row r="378" spans="1:3" x14ac:dyDescent="0.35">
      <c r="A378" s="6">
        <v>37440</v>
      </c>
      <c r="B378">
        <v>19.829999999999998</v>
      </c>
      <c r="C378" s="7">
        <f t="shared" si="5"/>
        <v>-2.5020452506556268E-2</v>
      </c>
    </row>
    <row r="379" spans="1:3" x14ac:dyDescent="0.35">
      <c r="A379" s="6">
        <v>37442</v>
      </c>
      <c r="B379">
        <v>20.48</v>
      </c>
      <c r="C379" s="7">
        <f t="shared" si="5"/>
        <v>-3.2252857639602617E-2</v>
      </c>
    </row>
    <row r="380" spans="1:3" x14ac:dyDescent="0.35">
      <c r="A380" s="6">
        <v>37445</v>
      </c>
      <c r="B380">
        <v>20.59</v>
      </c>
      <c r="C380" s="7">
        <f t="shared" si="5"/>
        <v>-5.3567208683911183E-3</v>
      </c>
    </row>
    <row r="381" spans="1:3" x14ac:dyDescent="0.35">
      <c r="A381" s="6">
        <v>37446</v>
      </c>
      <c r="B381">
        <v>19.920000000000002</v>
      </c>
      <c r="C381" s="7">
        <f t="shared" si="5"/>
        <v>3.3081268883246029E-2</v>
      </c>
    </row>
    <row r="382" spans="1:3" x14ac:dyDescent="0.35">
      <c r="A382" s="6">
        <v>37447</v>
      </c>
      <c r="B382">
        <v>19.55</v>
      </c>
      <c r="C382" s="7">
        <f t="shared" si="5"/>
        <v>1.8748965725077227E-2</v>
      </c>
    </row>
    <row r="383" spans="1:3" x14ac:dyDescent="0.35">
      <c r="A383" s="6">
        <v>37448</v>
      </c>
      <c r="B383">
        <v>19.97</v>
      </c>
      <c r="C383" s="7">
        <f t="shared" si="5"/>
        <v>-2.1255860996348908E-2</v>
      </c>
    </row>
    <row r="384" spans="1:3" x14ac:dyDescent="0.35">
      <c r="A384" s="6">
        <v>37449</v>
      </c>
      <c r="B384">
        <v>19.309999999999999</v>
      </c>
      <c r="C384" s="7">
        <f t="shared" si="5"/>
        <v>3.3608050987300686E-2</v>
      </c>
    </row>
    <row r="385" spans="1:3" x14ac:dyDescent="0.35">
      <c r="A385" s="6">
        <v>37452</v>
      </c>
      <c r="B385">
        <v>19.22</v>
      </c>
      <c r="C385" s="7">
        <f t="shared" si="5"/>
        <v>4.6716928982766248E-3</v>
      </c>
    </row>
    <row r="386" spans="1:3" x14ac:dyDescent="0.35">
      <c r="A386" s="6">
        <v>37453</v>
      </c>
      <c r="B386">
        <v>19.260000000000002</v>
      </c>
      <c r="C386" s="7">
        <f t="shared" si="5"/>
        <v>-2.0790028278327988E-3</v>
      </c>
    </row>
    <row r="387" spans="1:3" x14ac:dyDescent="0.35">
      <c r="A387" s="6">
        <v>37454</v>
      </c>
      <c r="B387">
        <v>18.82</v>
      </c>
      <c r="C387" s="7">
        <f t="shared" si="5"/>
        <v>2.3110272212745642E-2</v>
      </c>
    </row>
    <row r="388" spans="1:3" x14ac:dyDescent="0.35">
      <c r="A388" s="6">
        <v>37455</v>
      </c>
      <c r="B388">
        <v>18.07</v>
      </c>
      <c r="C388" s="7">
        <f t="shared" si="5"/>
        <v>4.0667029553096423E-2</v>
      </c>
    </row>
    <row r="389" spans="1:3" x14ac:dyDescent="0.35">
      <c r="A389" s="6">
        <v>37456</v>
      </c>
      <c r="B389">
        <v>17.38</v>
      </c>
      <c r="C389" s="7">
        <f t="shared" si="5"/>
        <v>3.8932984766891554E-2</v>
      </c>
    </row>
    <row r="390" spans="1:3" x14ac:dyDescent="0.35">
      <c r="A390" s="6">
        <v>37459</v>
      </c>
      <c r="B390">
        <v>15.61</v>
      </c>
      <c r="C390" s="7">
        <f t="shared" ref="C390:C453" si="6">LN(B389)-LN(B390)</f>
        <v>0.10740838530990526</v>
      </c>
    </row>
    <row r="391" spans="1:3" x14ac:dyDescent="0.35">
      <c r="A391" s="6">
        <v>37460</v>
      </c>
      <c r="B391">
        <v>15.18</v>
      </c>
      <c r="C391" s="7">
        <f t="shared" si="6"/>
        <v>2.7932962559856556E-2</v>
      </c>
    </row>
    <row r="392" spans="1:3" x14ac:dyDescent="0.35">
      <c r="A392" s="6">
        <v>37461</v>
      </c>
      <c r="B392">
        <v>16.100000000000001</v>
      </c>
      <c r="C392" s="7">
        <f t="shared" si="6"/>
        <v>-5.8840500022933284E-2</v>
      </c>
    </row>
    <row r="393" spans="1:3" x14ac:dyDescent="0.35">
      <c r="A393" s="6">
        <v>37462</v>
      </c>
      <c r="B393">
        <v>16.940000000000001</v>
      </c>
      <c r="C393" s="7">
        <f t="shared" si="6"/>
        <v>-5.085841723349116E-2</v>
      </c>
    </row>
    <row r="394" spans="1:3" x14ac:dyDescent="0.35">
      <c r="A394" s="6">
        <v>37463</v>
      </c>
      <c r="B394">
        <v>17.100000000000001</v>
      </c>
      <c r="C394" s="7">
        <f t="shared" si="6"/>
        <v>-9.4007742847059816E-3</v>
      </c>
    </row>
    <row r="395" spans="1:3" x14ac:dyDescent="0.35">
      <c r="A395" s="6">
        <v>37466</v>
      </c>
      <c r="B395">
        <v>17.07</v>
      </c>
      <c r="C395" s="7">
        <f t="shared" si="6"/>
        <v>1.7559267022653202E-3</v>
      </c>
    </row>
    <row r="396" spans="1:3" x14ac:dyDescent="0.35">
      <c r="A396" s="6">
        <v>37467</v>
      </c>
      <c r="B396">
        <v>17.14</v>
      </c>
      <c r="C396" s="7">
        <f t="shared" si="6"/>
        <v>-4.0923763632845223E-3</v>
      </c>
    </row>
    <row r="397" spans="1:3" x14ac:dyDescent="0.35">
      <c r="A397" s="6">
        <v>37468</v>
      </c>
      <c r="B397">
        <v>18.02</v>
      </c>
      <c r="C397" s="7">
        <f t="shared" si="6"/>
        <v>-5.0067339010558154E-2</v>
      </c>
    </row>
    <row r="398" spans="1:3" x14ac:dyDescent="0.35">
      <c r="A398" s="6">
        <v>37469</v>
      </c>
      <c r="B398">
        <v>17.88</v>
      </c>
      <c r="C398" s="7">
        <f t="shared" si="6"/>
        <v>7.7994824348235348E-3</v>
      </c>
    </row>
    <row r="399" spans="1:3" x14ac:dyDescent="0.35">
      <c r="A399" s="6">
        <v>37470</v>
      </c>
      <c r="B399">
        <v>17.260000000000002</v>
      </c>
      <c r="C399" s="7">
        <f t="shared" si="6"/>
        <v>3.5291084090086411E-2</v>
      </c>
    </row>
    <row r="400" spans="1:3" x14ac:dyDescent="0.35">
      <c r="A400" s="6">
        <v>37473</v>
      </c>
      <c r="B400">
        <v>17</v>
      </c>
      <c r="C400" s="7">
        <f t="shared" si="6"/>
        <v>1.5178341599065615E-2</v>
      </c>
    </row>
    <row r="401" spans="1:3" x14ac:dyDescent="0.35">
      <c r="A401" s="6">
        <v>37474</v>
      </c>
      <c r="B401">
        <v>17</v>
      </c>
      <c r="C401" s="7">
        <f t="shared" si="6"/>
        <v>0</v>
      </c>
    </row>
    <row r="402" spans="1:3" x14ac:dyDescent="0.35">
      <c r="A402" s="6">
        <v>37475</v>
      </c>
      <c r="B402">
        <v>16.760000000000002</v>
      </c>
      <c r="C402" s="7">
        <f t="shared" si="6"/>
        <v>1.4218249002279304E-2</v>
      </c>
    </row>
    <row r="403" spans="1:3" x14ac:dyDescent="0.35">
      <c r="A403" s="6">
        <v>37476</v>
      </c>
      <c r="B403">
        <v>17.350000000000001</v>
      </c>
      <c r="C403" s="7">
        <f t="shared" si="6"/>
        <v>-3.4597411338931572E-2</v>
      </c>
    </row>
    <row r="404" spans="1:3" x14ac:dyDescent="0.35">
      <c r="A404" s="6">
        <v>37477</v>
      </c>
      <c r="B404">
        <v>17.559999999999999</v>
      </c>
      <c r="C404" s="7">
        <f t="shared" si="6"/>
        <v>-1.2031081814102063E-2</v>
      </c>
    </row>
    <row r="405" spans="1:3" x14ac:dyDescent="0.35">
      <c r="A405" s="6">
        <v>37480</v>
      </c>
      <c r="B405">
        <v>17.489999999999998</v>
      </c>
      <c r="C405" s="7">
        <f t="shared" si="6"/>
        <v>3.9942991764601032E-3</v>
      </c>
    </row>
    <row r="406" spans="1:3" x14ac:dyDescent="0.35">
      <c r="A406" s="6">
        <v>37481</v>
      </c>
      <c r="B406">
        <v>17.350000000000001</v>
      </c>
      <c r="C406" s="7">
        <f t="shared" si="6"/>
        <v>8.0367826376419593E-3</v>
      </c>
    </row>
    <row r="407" spans="1:3" x14ac:dyDescent="0.35">
      <c r="A407" s="6">
        <v>37482</v>
      </c>
      <c r="B407">
        <v>18.329999999999998</v>
      </c>
      <c r="C407" s="7">
        <f t="shared" si="6"/>
        <v>-5.4946555458744939E-2</v>
      </c>
    </row>
    <row r="408" spans="1:3" x14ac:dyDescent="0.35">
      <c r="A408" s="6">
        <v>37483</v>
      </c>
      <c r="B408">
        <v>18.28</v>
      </c>
      <c r="C408" s="7">
        <f t="shared" si="6"/>
        <v>2.7314958256092758E-3</v>
      </c>
    </row>
    <row r="409" spans="1:3" x14ac:dyDescent="0.35">
      <c r="A409" s="6">
        <v>37484</v>
      </c>
      <c r="B409">
        <v>18.690000000000001</v>
      </c>
      <c r="C409" s="7">
        <f t="shared" si="6"/>
        <v>-2.2181055441467645E-2</v>
      </c>
    </row>
    <row r="410" spans="1:3" x14ac:dyDescent="0.35">
      <c r="A410" s="6">
        <v>37487</v>
      </c>
      <c r="B410">
        <v>19.46</v>
      </c>
      <c r="C410" s="7">
        <f t="shared" si="6"/>
        <v>-4.0372455290387244E-2</v>
      </c>
    </row>
    <row r="411" spans="1:3" x14ac:dyDescent="0.35">
      <c r="A411" s="6">
        <v>37488</v>
      </c>
      <c r="B411">
        <v>18.03</v>
      </c>
      <c r="C411" s="7">
        <f t="shared" si="6"/>
        <v>7.6324039542633226E-2</v>
      </c>
    </row>
    <row r="412" spans="1:3" x14ac:dyDescent="0.35">
      <c r="A412" s="6">
        <v>37489</v>
      </c>
      <c r="B412">
        <v>18.309999999999999</v>
      </c>
      <c r="C412" s="7">
        <f t="shared" si="6"/>
        <v>-1.5410321471193367E-2</v>
      </c>
    </row>
    <row r="413" spans="1:3" x14ac:dyDescent="0.35">
      <c r="A413" s="6">
        <v>37490</v>
      </c>
      <c r="B413">
        <v>17.84</v>
      </c>
      <c r="C413" s="7">
        <f t="shared" si="6"/>
        <v>2.6004231534555888E-2</v>
      </c>
    </row>
    <row r="414" spans="1:3" x14ac:dyDescent="0.35">
      <c r="A414" s="6">
        <v>37491</v>
      </c>
      <c r="B414">
        <v>17.13</v>
      </c>
      <c r="C414" s="7">
        <f t="shared" si="6"/>
        <v>4.0611814815834535E-2</v>
      </c>
    </row>
    <row r="415" spans="1:3" x14ac:dyDescent="0.35">
      <c r="A415" s="6">
        <v>37494</v>
      </c>
      <c r="B415">
        <v>17.36</v>
      </c>
      <c r="C415" s="7">
        <f t="shared" si="6"/>
        <v>-1.3337396896175413E-2</v>
      </c>
    </row>
    <row r="416" spans="1:3" x14ac:dyDescent="0.35">
      <c r="A416" s="6">
        <v>37495</v>
      </c>
      <c r="B416">
        <v>17.3</v>
      </c>
      <c r="C416" s="7">
        <f t="shared" si="6"/>
        <v>3.4622077284707231E-3</v>
      </c>
    </row>
    <row r="417" spans="1:3" x14ac:dyDescent="0.35">
      <c r="A417" s="6">
        <v>37496</v>
      </c>
      <c r="B417">
        <v>16.809999999999999</v>
      </c>
      <c r="C417" s="7">
        <f t="shared" si="6"/>
        <v>2.8732554083209294E-2</v>
      </c>
    </row>
    <row r="418" spans="1:3" x14ac:dyDescent="0.35">
      <c r="A418" s="6">
        <v>37497</v>
      </c>
      <c r="B418">
        <v>16.809999999999999</v>
      </c>
      <c r="C418" s="7">
        <f t="shared" si="6"/>
        <v>0</v>
      </c>
    </row>
    <row r="419" spans="1:3" x14ac:dyDescent="0.35">
      <c r="A419" s="6">
        <v>37498</v>
      </c>
      <c r="B419">
        <v>16.12</v>
      </c>
      <c r="C419" s="7">
        <f t="shared" si="6"/>
        <v>4.1913210342041651E-2</v>
      </c>
    </row>
    <row r="420" spans="1:3" x14ac:dyDescent="0.35">
      <c r="A420" s="6">
        <v>37502</v>
      </c>
      <c r="B420">
        <v>15.05</v>
      </c>
      <c r="C420" s="7">
        <f t="shared" si="6"/>
        <v>6.8682745883597462E-2</v>
      </c>
    </row>
    <row r="421" spans="1:3" x14ac:dyDescent="0.35">
      <c r="A421" s="6">
        <v>37503</v>
      </c>
      <c r="B421">
        <v>15.83</v>
      </c>
      <c r="C421" s="7">
        <f t="shared" si="6"/>
        <v>-5.0528882698035904E-2</v>
      </c>
    </row>
    <row r="422" spans="1:3" x14ac:dyDescent="0.35">
      <c r="A422" s="6">
        <v>37504</v>
      </c>
      <c r="B422">
        <v>15.29</v>
      </c>
      <c r="C422" s="7">
        <f t="shared" si="6"/>
        <v>3.4707853951950085E-2</v>
      </c>
    </row>
    <row r="423" spans="1:3" x14ac:dyDescent="0.35">
      <c r="A423" s="6">
        <v>37505</v>
      </c>
      <c r="B423">
        <v>15.63</v>
      </c>
      <c r="C423" s="7">
        <f t="shared" si="6"/>
        <v>-2.1993124492414307E-2</v>
      </c>
    </row>
    <row r="424" spans="1:3" x14ac:dyDescent="0.35">
      <c r="A424" s="6">
        <v>37508</v>
      </c>
      <c r="B424">
        <v>15.99</v>
      </c>
      <c r="C424" s="7">
        <f t="shared" si="6"/>
        <v>-2.2771382412477781E-2</v>
      </c>
    </row>
    <row r="425" spans="1:3" x14ac:dyDescent="0.35">
      <c r="A425" s="6">
        <v>37509</v>
      </c>
      <c r="B425">
        <v>16.21</v>
      </c>
      <c r="C425" s="7">
        <f t="shared" si="6"/>
        <v>-1.3664808901721948E-2</v>
      </c>
    </row>
    <row r="426" spans="1:3" x14ac:dyDescent="0.35">
      <c r="A426" s="6">
        <v>37510</v>
      </c>
      <c r="B426">
        <v>16.84</v>
      </c>
      <c r="C426" s="7">
        <f t="shared" si="6"/>
        <v>-3.8128673066595731E-2</v>
      </c>
    </row>
    <row r="427" spans="1:3" x14ac:dyDescent="0.35">
      <c r="A427" s="6">
        <v>37511</v>
      </c>
      <c r="B427">
        <v>16.190000000000001</v>
      </c>
      <c r="C427" s="7">
        <f t="shared" si="6"/>
        <v>3.9363241124636517E-2</v>
      </c>
    </row>
    <row r="428" spans="1:3" x14ac:dyDescent="0.35">
      <c r="A428" s="6">
        <v>37512</v>
      </c>
      <c r="B428">
        <v>15.99</v>
      </c>
      <c r="C428" s="7">
        <f t="shared" si="6"/>
        <v>1.2430240843681162E-2</v>
      </c>
    </row>
    <row r="429" spans="1:3" x14ac:dyDescent="0.35">
      <c r="A429" s="6">
        <v>37515</v>
      </c>
      <c r="B429">
        <v>16.010000000000002</v>
      </c>
      <c r="C429" s="7">
        <f t="shared" si="6"/>
        <v>-1.2500001627606672E-3</v>
      </c>
    </row>
    <row r="430" spans="1:3" x14ac:dyDescent="0.35">
      <c r="A430" s="6">
        <v>37516</v>
      </c>
      <c r="B430">
        <v>15.83</v>
      </c>
      <c r="C430" s="7">
        <f t="shared" si="6"/>
        <v>1.130665311570267E-2</v>
      </c>
    </row>
    <row r="431" spans="1:3" x14ac:dyDescent="0.35">
      <c r="A431" s="6">
        <v>37517</v>
      </c>
      <c r="B431">
        <v>15.75</v>
      </c>
      <c r="C431" s="7">
        <f t="shared" si="6"/>
        <v>5.0665086212786647E-3</v>
      </c>
    </row>
    <row r="432" spans="1:3" x14ac:dyDescent="0.35">
      <c r="A432" s="6">
        <v>37518</v>
      </c>
      <c r="B432">
        <v>15.23</v>
      </c>
      <c r="C432" s="7">
        <f t="shared" si="6"/>
        <v>3.3573198364571954E-2</v>
      </c>
    </row>
    <row r="433" spans="1:3" x14ac:dyDescent="0.35">
      <c r="A433" s="6">
        <v>37519</v>
      </c>
      <c r="B433">
        <v>15.11</v>
      </c>
      <c r="C433" s="7">
        <f t="shared" si="6"/>
        <v>7.9103906224222698E-3</v>
      </c>
    </row>
    <row r="434" spans="1:3" x14ac:dyDescent="0.35">
      <c r="A434" s="6">
        <v>37522</v>
      </c>
      <c r="B434">
        <v>14.79</v>
      </c>
      <c r="C434" s="7">
        <f t="shared" si="6"/>
        <v>2.1405499561939489E-2</v>
      </c>
    </row>
    <row r="435" spans="1:3" x14ac:dyDescent="0.35">
      <c r="A435" s="6">
        <v>37523</v>
      </c>
      <c r="B435">
        <v>14.74</v>
      </c>
      <c r="C435" s="7">
        <f t="shared" si="6"/>
        <v>3.386389961518077E-3</v>
      </c>
    </row>
    <row r="436" spans="1:3" x14ac:dyDescent="0.35">
      <c r="A436" s="6">
        <v>37524</v>
      </c>
      <c r="B436">
        <v>14.72</v>
      </c>
      <c r="C436" s="7">
        <f t="shared" si="6"/>
        <v>1.3577734604601766E-3</v>
      </c>
    </row>
    <row r="437" spans="1:3" x14ac:dyDescent="0.35">
      <c r="A437" s="6">
        <v>37525</v>
      </c>
      <c r="B437">
        <v>14.27</v>
      </c>
      <c r="C437" s="7">
        <f t="shared" si="6"/>
        <v>3.1047681811985139E-2</v>
      </c>
    </row>
    <row r="438" spans="1:3" x14ac:dyDescent="0.35">
      <c r="A438" s="6">
        <v>37526</v>
      </c>
      <c r="B438">
        <v>13.13</v>
      </c>
      <c r="C438" s="7">
        <f t="shared" si="6"/>
        <v>8.3259743174040057E-2</v>
      </c>
    </row>
    <row r="439" spans="1:3" x14ac:dyDescent="0.35">
      <c r="A439" s="6">
        <v>37529</v>
      </c>
      <c r="B439">
        <v>13.09</v>
      </c>
      <c r="C439" s="7">
        <f t="shared" si="6"/>
        <v>3.0511083928965732E-3</v>
      </c>
    </row>
    <row r="440" spans="1:3" x14ac:dyDescent="0.35">
      <c r="A440" s="6">
        <v>37530</v>
      </c>
      <c r="B440">
        <v>13.56</v>
      </c>
      <c r="C440" s="7">
        <f t="shared" si="6"/>
        <v>-3.5275702590440883E-2</v>
      </c>
    </row>
    <row r="441" spans="1:3" x14ac:dyDescent="0.35">
      <c r="A441" s="6">
        <v>37531</v>
      </c>
      <c r="B441">
        <v>13.15</v>
      </c>
      <c r="C441" s="7">
        <f t="shared" si="6"/>
        <v>3.0702523888475941E-2</v>
      </c>
    </row>
    <row r="442" spans="1:3" x14ac:dyDescent="0.35">
      <c r="A442" s="6">
        <v>37532</v>
      </c>
      <c r="B442">
        <v>14.2</v>
      </c>
      <c r="C442" s="7">
        <f t="shared" si="6"/>
        <v>-7.6820205983441525E-2</v>
      </c>
    </row>
    <row r="443" spans="1:3" x14ac:dyDescent="0.35">
      <c r="A443" s="6">
        <v>37533</v>
      </c>
      <c r="B443">
        <v>14.08</v>
      </c>
      <c r="C443" s="7">
        <f t="shared" si="6"/>
        <v>8.4866138773187494E-3</v>
      </c>
    </row>
    <row r="444" spans="1:3" x14ac:dyDescent="0.35">
      <c r="A444" s="6">
        <v>37536</v>
      </c>
      <c r="B444">
        <v>13.7</v>
      </c>
      <c r="C444" s="7">
        <f t="shared" si="6"/>
        <v>2.7359517895817032E-2</v>
      </c>
    </row>
    <row r="445" spans="1:3" x14ac:dyDescent="0.35">
      <c r="A445" s="6">
        <v>37537</v>
      </c>
      <c r="B445">
        <v>13.52</v>
      </c>
      <c r="C445" s="7">
        <f t="shared" si="6"/>
        <v>1.3225762219261306E-2</v>
      </c>
    </row>
    <row r="446" spans="1:3" x14ac:dyDescent="0.35">
      <c r="A446" s="6">
        <v>37538</v>
      </c>
      <c r="B446">
        <v>13.44</v>
      </c>
      <c r="C446" s="7">
        <f t="shared" si="6"/>
        <v>5.9347355198142715E-3</v>
      </c>
    </row>
    <row r="447" spans="1:3" x14ac:dyDescent="0.35">
      <c r="A447" s="6">
        <v>37539</v>
      </c>
      <c r="B447">
        <v>14.02</v>
      </c>
      <c r="C447" s="7">
        <f t="shared" si="6"/>
        <v>-4.2249546511440528E-2</v>
      </c>
    </row>
    <row r="448" spans="1:3" x14ac:dyDescent="0.35">
      <c r="A448" s="6">
        <v>37540</v>
      </c>
      <c r="B448">
        <v>14.82</v>
      </c>
      <c r="C448" s="7">
        <f t="shared" si="6"/>
        <v>-5.5492738261496921E-2</v>
      </c>
    </row>
    <row r="449" spans="1:3" x14ac:dyDescent="0.35">
      <c r="A449" s="6">
        <v>37543</v>
      </c>
      <c r="B449">
        <v>14.78</v>
      </c>
      <c r="C449" s="7">
        <f t="shared" si="6"/>
        <v>2.7027043478855539E-3</v>
      </c>
    </row>
    <row r="450" spans="1:3" x14ac:dyDescent="0.35">
      <c r="A450" s="6">
        <v>37544</v>
      </c>
      <c r="B450">
        <v>15.68</v>
      </c>
      <c r="C450" s="7">
        <f t="shared" si="6"/>
        <v>-5.9111099402206158E-2</v>
      </c>
    </row>
    <row r="451" spans="1:3" x14ac:dyDescent="0.35">
      <c r="A451" s="6">
        <v>37545</v>
      </c>
      <c r="B451">
        <v>15.34</v>
      </c>
      <c r="C451" s="7">
        <f t="shared" si="6"/>
        <v>2.1922218983151609E-2</v>
      </c>
    </row>
    <row r="452" spans="1:3" x14ac:dyDescent="0.35">
      <c r="A452" s="6">
        <v>37546</v>
      </c>
      <c r="B452">
        <v>16.170000000000002</v>
      </c>
      <c r="C452" s="7">
        <f t="shared" si="6"/>
        <v>-5.269387764990574E-2</v>
      </c>
    </row>
    <row r="453" spans="1:3" x14ac:dyDescent="0.35">
      <c r="A453" s="6">
        <v>37547</v>
      </c>
      <c r="B453">
        <v>16.66</v>
      </c>
      <c r="C453" s="7">
        <f t="shared" si="6"/>
        <v>-2.9852963149680889E-2</v>
      </c>
    </row>
    <row r="454" spans="1:3" x14ac:dyDescent="0.35">
      <c r="A454" s="6">
        <v>37550</v>
      </c>
      <c r="B454">
        <v>16.989999999999998</v>
      </c>
      <c r="C454" s="7">
        <f t="shared" ref="C454:C517" si="7">LN(B453)-LN(B454)</f>
        <v>-1.9614298945143993E-2</v>
      </c>
    </row>
    <row r="455" spans="1:3" x14ac:dyDescent="0.35">
      <c r="A455" s="6">
        <v>37551</v>
      </c>
      <c r="B455">
        <v>17.850000000000001</v>
      </c>
      <c r="C455" s="7">
        <f t="shared" si="7"/>
        <v>-4.9378572541807664E-2</v>
      </c>
    </row>
    <row r="456" spans="1:3" x14ac:dyDescent="0.35">
      <c r="A456" s="6">
        <v>37552</v>
      </c>
      <c r="B456">
        <v>17.059999999999999</v>
      </c>
      <c r="C456" s="7">
        <f t="shared" si="7"/>
        <v>4.5266966162115452E-2</v>
      </c>
    </row>
    <row r="457" spans="1:3" x14ac:dyDescent="0.35">
      <c r="A457" s="6">
        <v>37553</v>
      </c>
      <c r="B457">
        <v>16.93</v>
      </c>
      <c r="C457" s="7">
        <f t="shared" si="7"/>
        <v>7.6493459184887591E-3</v>
      </c>
    </row>
    <row r="458" spans="1:3" x14ac:dyDescent="0.35">
      <c r="A458" s="6">
        <v>37554</v>
      </c>
      <c r="B458">
        <v>16.48</v>
      </c>
      <c r="C458" s="7">
        <f t="shared" si="7"/>
        <v>2.6939671663718467E-2</v>
      </c>
    </row>
    <row r="459" spans="1:3" x14ac:dyDescent="0.35">
      <c r="A459" s="6">
        <v>37557</v>
      </c>
      <c r="B459">
        <v>17.04</v>
      </c>
      <c r="C459" s="7">
        <f t="shared" si="7"/>
        <v>-3.341599691984376E-2</v>
      </c>
    </row>
    <row r="460" spans="1:3" x14ac:dyDescent="0.35">
      <c r="A460" s="6">
        <v>37558</v>
      </c>
      <c r="B460">
        <v>16.66</v>
      </c>
      <c r="C460" s="7">
        <f t="shared" si="7"/>
        <v>2.2552884662472739E-2</v>
      </c>
    </row>
    <row r="461" spans="1:3" x14ac:dyDescent="0.35">
      <c r="A461" s="6">
        <v>37559</v>
      </c>
      <c r="B461">
        <v>17.13</v>
      </c>
      <c r="C461" s="7">
        <f t="shared" si="7"/>
        <v>-2.7820675597332034E-2</v>
      </c>
    </row>
    <row r="462" spans="1:3" x14ac:dyDescent="0.35">
      <c r="A462" s="6">
        <v>37560</v>
      </c>
      <c r="B462">
        <v>16.93</v>
      </c>
      <c r="C462" s="7">
        <f t="shared" si="7"/>
        <v>1.1744116190984588E-2</v>
      </c>
    </row>
    <row r="463" spans="1:3" x14ac:dyDescent="0.35">
      <c r="A463" s="6">
        <v>37561</v>
      </c>
      <c r="B463">
        <v>17.98</v>
      </c>
      <c r="C463" s="7">
        <f t="shared" si="7"/>
        <v>-6.017283289843034E-2</v>
      </c>
    </row>
    <row r="464" spans="1:3" x14ac:dyDescent="0.35">
      <c r="A464" s="6">
        <v>37564</v>
      </c>
      <c r="B464">
        <v>18.39</v>
      </c>
      <c r="C464" s="7">
        <f t="shared" si="7"/>
        <v>-2.254700957275535E-2</v>
      </c>
    </row>
    <row r="465" spans="1:3" x14ac:dyDescent="0.35">
      <c r="A465" s="6">
        <v>37565</v>
      </c>
      <c r="B465">
        <v>18.29</v>
      </c>
      <c r="C465" s="7">
        <f t="shared" si="7"/>
        <v>5.4525762134556288E-3</v>
      </c>
    </row>
    <row r="466" spans="1:3" x14ac:dyDescent="0.35">
      <c r="A466" s="6">
        <v>37566</v>
      </c>
      <c r="B466">
        <v>18.350000000000001</v>
      </c>
      <c r="C466" s="7">
        <f t="shared" si="7"/>
        <v>-3.2751120978051773E-3</v>
      </c>
    </row>
    <row r="467" spans="1:3" x14ac:dyDescent="0.35">
      <c r="A467" s="6">
        <v>37567</v>
      </c>
      <c r="B467">
        <v>17.670000000000002</v>
      </c>
      <c r="C467" s="7">
        <f t="shared" si="7"/>
        <v>3.7761288168974172E-2</v>
      </c>
    </row>
    <row r="468" spans="1:3" x14ac:dyDescent="0.35">
      <c r="A468" s="6">
        <v>37568</v>
      </c>
      <c r="B468">
        <v>17.96</v>
      </c>
      <c r="C468" s="7">
        <f t="shared" si="7"/>
        <v>-1.6278776542448359E-2</v>
      </c>
    </row>
    <row r="469" spans="1:3" x14ac:dyDescent="0.35">
      <c r="A469" s="6">
        <v>37571</v>
      </c>
      <c r="B469">
        <v>17.29</v>
      </c>
      <c r="C469" s="7">
        <f t="shared" si="7"/>
        <v>3.8018763178854442E-2</v>
      </c>
    </row>
    <row r="470" spans="1:3" x14ac:dyDescent="0.35">
      <c r="A470" s="6">
        <v>37572</v>
      </c>
      <c r="B470">
        <v>16.5</v>
      </c>
      <c r="C470" s="7">
        <f t="shared" si="7"/>
        <v>4.6767918788664264E-2</v>
      </c>
    </row>
    <row r="471" spans="1:3" x14ac:dyDescent="0.35">
      <c r="A471" s="6">
        <v>37573</v>
      </c>
      <c r="B471">
        <v>16.05</v>
      </c>
      <c r="C471" s="7">
        <f t="shared" si="7"/>
        <v>2.7651531330509904E-2</v>
      </c>
    </row>
    <row r="472" spans="1:3" x14ac:dyDescent="0.35">
      <c r="A472" s="6">
        <v>37574</v>
      </c>
      <c r="B472">
        <v>16.100000000000001</v>
      </c>
      <c r="C472" s="7">
        <f t="shared" si="7"/>
        <v>-3.1104224143922998E-3</v>
      </c>
    </row>
    <row r="473" spans="1:3" x14ac:dyDescent="0.35">
      <c r="A473" s="6">
        <v>37575</v>
      </c>
      <c r="B473">
        <v>16.62</v>
      </c>
      <c r="C473" s="7">
        <f t="shared" si="7"/>
        <v>-3.1787517436884904E-2</v>
      </c>
    </row>
    <row r="474" spans="1:3" x14ac:dyDescent="0.35">
      <c r="A474" s="6">
        <v>37578</v>
      </c>
      <c r="B474">
        <v>16.920000000000002</v>
      </c>
      <c r="C474" s="7">
        <f t="shared" si="7"/>
        <v>-1.78895647507753E-2</v>
      </c>
    </row>
    <row r="475" spans="1:3" x14ac:dyDescent="0.35">
      <c r="A475" s="6">
        <v>37579</v>
      </c>
      <c r="B475">
        <v>16.82</v>
      </c>
      <c r="C475" s="7">
        <f t="shared" si="7"/>
        <v>5.9276996332755516E-3</v>
      </c>
    </row>
    <row r="476" spans="1:3" x14ac:dyDescent="0.35">
      <c r="A476" s="6">
        <v>37580</v>
      </c>
      <c r="B476">
        <v>17.29</v>
      </c>
      <c r="C476" s="7">
        <f t="shared" si="7"/>
        <v>-2.7559645150397216E-2</v>
      </c>
    </row>
    <row r="477" spans="1:3" x14ac:dyDescent="0.35">
      <c r="A477" s="6">
        <v>37581</v>
      </c>
      <c r="B477">
        <v>18.13</v>
      </c>
      <c r="C477" s="7">
        <f t="shared" si="7"/>
        <v>-4.7439725071560357E-2</v>
      </c>
    </row>
    <row r="478" spans="1:3" x14ac:dyDescent="0.35">
      <c r="A478" s="6">
        <v>37582</v>
      </c>
      <c r="B478">
        <v>18.18</v>
      </c>
      <c r="C478" s="7">
        <f t="shared" si="7"/>
        <v>-2.7540639825733848E-3</v>
      </c>
    </row>
    <row r="479" spans="1:3" x14ac:dyDescent="0.35">
      <c r="A479" s="6">
        <v>37585</v>
      </c>
      <c r="B479">
        <v>18.739999999999998</v>
      </c>
      <c r="C479" s="7">
        <f t="shared" si="7"/>
        <v>-3.0338188060943239E-2</v>
      </c>
    </row>
    <row r="480" spans="1:3" x14ac:dyDescent="0.35">
      <c r="A480" s="6">
        <v>37586</v>
      </c>
      <c r="B480">
        <v>18.12</v>
      </c>
      <c r="C480" s="7">
        <f t="shared" si="7"/>
        <v>3.3643976195442793E-2</v>
      </c>
    </row>
    <row r="481" spans="1:3" x14ac:dyDescent="0.35">
      <c r="A481" s="6">
        <v>37587</v>
      </c>
      <c r="B481">
        <v>18.96</v>
      </c>
      <c r="C481" s="7">
        <f t="shared" si="7"/>
        <v>-4.5315196212042608E-2</v>
      </c>
    </row>
    <row r="482" spans="1:3" x14ac:dyDescent="0.35">
      <c r="A482" s="6">
        <v>37589</v>
      </c>
      <c r="B482">
        <v>18.809999999999999</v>
      </c>
      <c r="C482" s="7">
        <f t="shared" si="7"/>
        <v>7.942853513936754E-3</v>
      </c>
    </row>
    <row r="483" spans="1:3" x14ac:dyDescent="0.35">
      <c r="A483" s="6">
        <v>37592</v>
      </c>
      <c r="B483">
        <v>18.71</v>
      </c>
      <c r="C483" s="7">
        <f t="shared" si="7"/>
        <v>5.3305030269408249E-3</v>
      </c>
    </row>
    <row r="484" spans="1:3" x14ac:dyDescent="0.35">
      <c r="A484" s="6">
        <v>37593</v>
      </c>
      <c r="B484">
        <v>17.77</v>
      </c>
      <c r="C484" s="7">
        <f t="shared" si="7"/>
        <v>5.1546498119438233E-2</v>
      </c>
    </row>
    <row r="485" spans="1:3" x14ac:dyDescent="0.35">
      <c r="A485" s="6">
        <v>37594</v>
      </c>
      <c r="B485">
        <v>17.46</v>
      </c>
      <c r="C485" s="7">
        <f t="shared" si="7"/>
        <v>1.7599091755104102E-2</v>
      </c>
    </row>
    <row r="486" spans="1:3" x14ac:dyDescent="0.35">
      <c r="A486" s="6">
        <v>37595</v>
      </c>
      <c r="B486">
        <v>17.32</v>
      </c>
      <c r="C486" s="7">
        <f t="shared" si="7"/>
        <v>8.0506472771668669E-3</v>
      </c>
    </row>
    <row r="487" spans="1:3" x14ac:dyDescent="0.35">
      <c r="A487" s="6">
        <v>37596</v>
      </c>
      <c r="B487">
        <v>17.440000000000001</v>
      </c>
      <c r="C487" s="7">
        <f t="shared" si="7"/>
        <v>-6.9045153465445708E-3</v>
      </c>
    </row>
    <row r="488" spans="1:3" x14ac:dyDescent="0.35">
      <c r="A488" s="6">
        <v>37599</v>
      </c>
      <c r="B488">
        <v>16.95</v>
      </c>
      <c r="C488" s="7">
        <f t="shared" si="7"/>
        <v>2.8498584654374604E-2</v>
      </c>
    </row>
    <row r="489" spans="1:3" x14ac:dyDescent="0.35">
      <c r="A489" s="6">
        <v>37600</v>
      </c>
      <c r="B489">
        <v>16.96</v>
      </c>
      <c r="C489" s="7">
        <f t="shared" si="7"/>
        <v>-5.8979653729807069E-4</v>
      </c>
    </row>
    <row r="490" spans="1:3" x14ac:dyDescent="0.35">
      <c r="A490" s="6">
        <v>37601</v>
      </c>
      <c r="B490">
        <v>16.850000000000001</v>
      </c>
      <c r="C490" s="7">
        <f t="shared" si="7"/>
        <v>6.5069735653864313E-3</v>
      </c>
    </row>
    <row r="491" spans="1:3" x14ac:dyDescent="0.35">
      <c r="A491" s="6">
        <v>37602</v>
      </c>
      <c r="B491">
        <v>16.87</v>
      </c>
      <c r="C491" s="7">
        <f t="shared" si="7"/>
        <v>-1.186239759506158E-3</v>
      </c>
    </row>
    <row r="492" spans="1:3" x14ac:dyDescent="0.35">
      <c r="A492" s="6">
        <v>37603</v>
      </c>
      <c r="B492">
        <v>16.989999999999998</v>
      </c>
      <c r="C492" s="7">
        <f t="shared" si="7"/>
        <v>-7.0880391259637854E-3</v>
      </c>
    </row>
    <row r="493" spans="1:3" x14ac:dyDescent="0.35">
      <c r="A493" s="6">
        <v>37606</v>
      </c>
      <c r="B493">
        <v>17.899999999999999</v>
      </c>
      <c r="C493" s="7">
        <f t="shared" si="7"/>
        <v>-5.2175777162868364E-2</v>
      </c>
    </row>
    <row r="494" spans="1:3" x14ac:dyDescent="0.35">
      <c r="A494" s="6">
        <v>37607</v>
      </c>
      <c r="B494">
        <v>18.18</v>
      </c>
      <c r="C494" s="7">
        <f t="shared" si="7"/>
        <v>-1.5521375902623813E-2</v>
      </c>
    </row>
    <row r="495" spans="1:3" x14ac:dyDescent="0.35">
      <c r="A495" s="6">
        <v>37608</v>
      </c>
      <c r="B495">
        <v>17.98</v>
      </c>
      <c r="C495" s="7">
        <f t="shared" si="7"/>
        <v>1.1062059705858385E-2</v>
      </c>
    </row>
    <row r="496" spans="1:3" x14ac:dyDescent="0.35">
      <c r="A496" s="6">
        <v>37609</v>
      </c>
      <c r="B496">
        <v>18.27</v>
      </c>
      <c r="C496" s="7">
        <f t="shared" si="7"/>
        <v>-1.6000341346440905E-2</v>
      </c>
    </row>
    <row r="497" spans="1:3" x14ac:dyDescent="0.35">
      <c r="A497" s="6">
        <v>37610</v>
      </c>
      <c r="B497">
        <v>18.62</v>
      </c>
      <c r="C497" s="7">
        <f t="shared" si="7"/>
        <v>-1.8975901459005851E-2</v>
      </c>
    </row>
    <row r="498" spans="1:3" x14ac:dyDescent="0.35">
      <c r="A498" s="6">
        <v>37613</v>
      </c>
      <c r="B498">
        <v>18.48</v>
      </c>
      <c r="C498" s="7">
        <f t="shared" si="7"/>
        <v>7.5472056353831363E-3</v>
      </c>
    </row>
    <row r="499" spans="1:3" x14ac:dyDescent="0.35">
      <c r="A499" s="6">
        <v>37614</v>
      </c>
      <c r="B499">
        <v>18.350000000000001</v>
      </c>
      <c r="C499" s="7">
        <f t="shared" si="7"/>
        <v>7.0594917129587209E-3</v>
      </c>
    </row>
    <row r="500" spans="1:3" x14ac:dyDescent="0.35">
      <c r="A500" s="6">
        <v>37616</v>
      </c>
      <c r="B500">
        <v>18.510000000000002</v>
      </c>
      <c r="C500" s="7">
        <f t="shared" si="7"/>
        <v>-8.6815520848269045E-3</v>
      </c>
    </row>
    <row r="501" spans="1:3" x14ac:dyDescent="0.35">
      <c r="A501" s="6">
        <v>37617</v>
      </c>
      <c r="B501">
        <v>18</v>
      </c>
      <c r="C501" s="7">
        <f t="shared" si="7"/>
        <v>2.7939368689241739E-2</v>
      </c>
    </row>
    <row r="502" spans="1:3" x14ac:dyDescent="0.35">
      <c r="A502" s="6">
        <v>37620</v>
      </c>
      <c r="B502">
        <v>18</v>
      </c>
      <c r="C502" s="7">
        <f t="shared" si="7"/>
        <v>0</v>
      </c>
    </row>
    <row r="503" spans="1:3" x14ac:dyDescent="0.35">
      <c r="A503" s="6">
        <v>37621</v>
      </c>
      <c r="B503">
        <v>17.89</v>
      </c>
      <c r="C503" s="7">
        <f t="shared" si="7"/>
        <v>6.1298603755366443E-3</v>
      </c>
    </row>
    <row r="504" spans="1:3" x14ac:dyDescent="0.35">
      <c r="A504" s="6">
        <v>37623</v>
      </c>
      <c r="B504">
        <v>19.079999999999998</v>
      </c>
      <c r="C504" s="7">
        <f t="shared" si="7"/>
        <v>-6.4398768499512649E-2</v>
      </c>
    </row>
    <row r="505" spans="1:3" x14ac:dyDescent="0.35">
      <c r="A505" s="6">
        <v>37624</v>
      </c>
      <c r="B505">
        <v>19.059999999999999</v>
      </c>
      <c r="C505" s="7">
        <f t="shared" si="7"/>
        <v>1.0487677940846929E-3</v>
      </c>
    </row>
    <row r="506" spans="1:3" x14ac:dyDescent="0.35">
      <c r="A506" s="6">
        <v>37627</v>
      </c>
      <c r="B506">
        <v>20.58</v>
      </c>
      <c r="C506" s="7">
        <f t="shared" si="7"/>
        <v>-7.6727832179847688E-2</v>
      </c>
    </row>
    <row r="507" spans="1:3" x14ac:dyDescent="0.35">
      <c r="A507" s="6">
        <v>37628</v>
      </c>
      <c r="B507">
        <v>19.98</v>
      </c>
      <c r="C507" s="7">
        <f t="shared" si="7"/>
        <v>2.9587957185496006E-2</v>
      </c>
    </row>
    <row r="508" spans="1:3" x14ac:dyDescent="0.35">
      <c r="A508" s="6">
        <v>37629</v>
      </c>
      <c r="B508">
        <v>19.16</v>
      </c>
      <c r="C508" s="7">
        <f t="shared" si="7"/>
        <v>4.1907000677693151E-2</v>
      </c>
    </row>
    <row r="509" spans="1:3" x14ac:dyDescent="0.35">
      <c r="A509" s="6">
        <v>37630</v>
      </c>
      <c r="B509">
        <v>19.36</v>
      </c>
      <c r="C509" s="7">
        <f t="shared" si="7"/>
        <v>-1.0384309305716766E-2</v>
      </c>
    </row>
    <row r="510" spans="1:3" x14ac:dyDescent="0.35">
      <c r="A510" s="6">
        <v>37631</v>
      </c>
      <c r="B510">
        <v>19.18</v>
      </c>
      <c r="C510" s="7">
        <f t="shared" si="7"/>
        <v>9.3410123931390032E-3</v>
      </c>
    </row>
    <row r="511" spans="1:3" x14ac:dyDescent="0.35">
      <c r="A511" s="6">
        <v>37634</v>
      </c>
      <c r="B511">
        <v>19.149999999999999</v>
      </c>
      <c r="C511" s="7">
        <f t="shared" si="7"/>
        <v>1.565353828637317E-3</v>
      </c>
    </row>
    <row r="512" spans="1:3" x14ac:dyDescent="0.35">
      <c r="A512" s="6">
        <v>37635</v>
      </c>
      <c r="B512">
        <v>19.72</v>
      </c>
      <c r="C512" s="7">
        <f t="shared" si="7"/>
        <v>-2.9330633547834495E-2</v>
      </c>
    </row>
    <row r="513" spans="1:3" x14ac:dyDescent="0.35">
      <c r="A513" s="6">
        <v>37636</v>
      </c>
      <c r="B513">
        <v>19</v>
      </c>
      <c r="C513" s="7">
        <f t="shared" si="7"/>
        <v>3.7194370008049038E-2</v>
      </c>
    </row>
    <row r="514" spans="1:3" x14ac:dyDescent="0.35">
      <c r="A514" s="6">
        <v>37637</v>
      </c>
      <c r="B514">
        <v>18.54</v>
      </c>
      <c r="C514" s="7">
        <f t="shared" si="7"/>
        <v>2.4508419028731243E-2</v>
      </c>
    </row>
    <row r="515" spans="1:3" x14ac:dyDescent="0.35">
      <c r="A515" s="6">
        <v>37638</v>
      </c>
      <c r="B515">
        <v>18.16</v>
      </c>
      <c r="C515" s="7">
        <f t="shared" si="7"/>
        <v>2.0709186964561699E-2</v>
      </c>
    </row>
    <row r="516" spans="1:3" x14ac:dyDescent="0.35">
      <c r="A516" s="6">
        <v>37642</v>
      </c>
      <c r="B516">
        <v>17.78</v>
      </c>
      <c r="C516" s="7">
        <f t="shared" si="7"/>
        <v>2.1147143087388631E-2</v>
      </c>
    </row>
    <row r="517" spans="1:3" x14ac:dyDescent="0.35">
      <c r="A517" s="6">
        <v>37643</v>
      </c>
      <c r="B517">
        <v>17.93</v>
      </c>
      <c r="C517" s="7">
        <f t="shared" si="7"/>
        <v>-8.4010575312829516E-3</v>
      </c>
    </row>
    <row r="518" spans="1:3" x14ac:dyDescent="0.35">
      <c r="A518" s="6">
        <v>37644</v>
      </c>
      <c r="B518">
        <v>17</v>
      </c>
      <c r="C518" s="7">
        <f t="shared" ref="C518:C581" si="8">LN(B517)-LN(B518)</f>
        <v>5.3261943560825475E-2</v>
      </c>
    </row>
    <row r="519" spans="1:3" x14ac:dyDescent="0.35">
      <c r="A519" s="6">
        <v>37645</v>
      </c>
      <c r="B519">
        <v>16.34</v>
      </c>
      <c r="C519" s="7">
        <f t="shared" si="8"/>
        <v>3.9597254624359479E-2</v>
      </c>
    </row>
    <row r="520" spans="1:3" x14ac:dyDescent="0.35">
      <c r="A520" s="6">
        <v>37648</v>
      </c>
      <c r="B520">
        <v>16.55</v>
      </c>
      <c r="C520" s="7">
        <f t="shared" si="8"/>
        <v>-1.2770012391215335E-2</v>
      </c>
    </row>
    <row r="521" spans="1:3" x14ac:dyDescent="0.35">
      <c r="A521" s="6">
        <v>37649</v>
      </c>
      <c r="B521">
        <v>16.190000000000001</v>
      </c>
      <c r="C521" s="7">
        <f t="shared" si="8"/>
        <v>2.1992334133527969E-2</v>
      </c>
    </row>
    <row r="522" spans="1:3" x14ac:dyDescent="0.35">
      <c r="A522" s="6">
        <v>37650</v>
      </c>
      <c r="B522">
        <v>16.190000000000001</v>
      </c>
      <c r="C522" s="7">
        <f t="shared" si="8"/>
        <v>0</v>
      </c>
    </row>
    <row r="523" spans="1:3" x14ac:dyDescent="0.35">
      <c r="A523" s="6">
        <v>37651</v>
      </c>
      <c r="B523">
        <v>15.88</v>
      </c>
      <c r="C523" s="7">
        <f t="shared" si="8"/>
        <v>1.9333311870554315E-2</v>
      </c>
    </row>
    <row r="524" spans="1:3" x14ac:dyDescent="0.35">
      <c r="A524" s="6">
        <v>37652</v>
      </c>
      <c r="B524">
        <v>16.27</v>
      </c>
      <c r="C524" s="7">
        <f t="shared" si="8"/>
        <v>-2.4262465411956757E-2</v>
      </c>
    </row>
    <row r="525" spans="1:3" x14ac:dyDescent="0.35">
      <c r="A525" s="6">
        <v>37655</v>
      </c>
      <c r="B525">
        <v>16.829999999999998</v>
      </c>
      <c r="C525" s="7">
        <f t="shared" si="8"/>
        <v>-3.3840086971768102E-2</v>
      </c>
    </row>
    <row r="526" spans="1:3" x14ac:dyDescent="0.35">
      <c r="A526" s="6">
        <v>37656</v>
      </c>
      <c r="B526">
        <v>17.059999999999999</v>
      </c>
      <c r="C526" s="7">
        <f t="shared" si="8"/>
        <v>-1.3573533860818277E-2</v>
      </c>
    </row>
    <row r="527" spans="1:3" x14ac:dyDescent="0.35">
      <c r="A527" s="6">
        <v>37657</v>
      </c>
      <c r="B527">
        <v>16.88</v>
      </c>
      <c r="C527" s="7">
        <f t="shared" si="8"/>
        <v>1.0607052895721836E-2</v>
      </c>
    </row>
    <row r="528" spans="1:3" x14ac:dyDescent="0.35">
      <c r="A528" s="6">
        <v>37658</v>
      </c>
      <c r="B528">
        <v>16.59</v>
      </c>
      <c r="C528" s="7">
        <f t="shared" si="8"/>
        <v>1.7329384965457884E-2</v>
      </c>
    </row>
    <row r="529" spans="1:3" x14ac:dyDescent="0.35">
      <c r="A529" s="6">
        <v>37659</v>
      </c>
      <c r="B529">
        <v>16.77</v>
      </c>
      <c r="C529" s="7">
        <f t="shared" si="8"/>
        <v>-1.0791471632764171E-2</v>
      </c>
    </row>
    <row r="530" spans="1:3" x14ac:dyDescent="0.35">
      <c r="A530" s="6">
        <v>37662</v>
      </c>
      <c r="B530">
        <v>16.309999999999999</v>
      </c>
      <c r="C530" s="7">
        <f t="shared" si="8"/>
        <v>2.781315920219507E-2</v>
      </c>
    </row>
    <row r="531" spans="1:3" x14ac:dyDescent="0.35">
      <c r="A531" s="6">
        <v>37663</v>
      </c>
      <c r="B531">
        <v>15.79</v>
      </c>
      <c r="C531" s="7">
        <f t="shared" si="8"/>
        <v>3.2401588365371659E-2</v>
      </c>
    </row>
    <row r="532" spans="1:3" x14ac:dyDescent="0.35">
      <c r="A532" s="6">
        <v>37664</v>
      </c>
      <c r="B532">
        <v>15.36</v>
      </c>
      <c r="C532" s="7">
        <f t="shared" si="8"/>
        <v>2.7610100548024707E-2</v>
      </c>
    </row>
    <row r="533" spans="1:3" x14ac:dyDescent="0.35">
      <c r="A533" s="6">
        <v>37665</v>
      </c>
      <c r="B533">
        <v>14.95</v>
      </c>
      <c r="C533" s="7">
        <f t="shared" si="8"/>
        <v>2.705542788283033E-2</v>
      </c>
    </row>
    <row r="534" spans="1:3" x14ac:dyDescent="0.35">
      <c r="A534" s="6">
        <v>37666</v>
      </c>
      <c r="B534">
        <v>15.55</v>
      </c>
      <c r="C534" s="7">
        <f t="shared" si="8"/>
        <v>-3.9349338788547517E-2</v>
      </c>
    </row>
    <row r="535" spans="1:3" x14ac:dyDescent="0.35">
      <c r="A535" s="6">
        <v>37670</v>
      </c>
      <c r="B535">
        <v>15.77</v>
      </c>
      <c r="C535" s="7">
        <f t="shared" si="8"/>
        <v>-1.4048762349704091E-2</v>
      </c>
    </row>
    <row r="536" spans="1:3" x14ac:dyDescent="0.35">
      <c r="A536" s="6">
        <v>37671</v>
      </c>
      <c r="B536">
        <v>15.33</v>
      </c>
      <c r="C536" s="7">
        <f t="shared" si="8"/>
        <v>2.829770809122456E-2</v>
      </c>
    </row>
    <row r="537" spans="1:3" x14ac:dyDescent="0.35">
      <c r="A537" s="6">
        <v>37672</v>
      </c>
      <c r="B537">
        <v>14.18</v>
      </c>
      <c r="C537" s="7">
        <f t="shared" si="8"/>
        <v>7.7979171779741119E-2</v>
      </c>
    </row>
    <row r="538" spans="1:3" x14ac:dyDescent="0.35">
      <c r="A538" s="6">
        <v>37673</v>
      </c>
      <c r="B538">
        <v>13.8</v>
      </c>
      <c r="C538" s="7">
        <f t="shared" si="8"/>
        <v>2.7163928940822313E-2</v>
      </c>
    </row>
    <row r="539" spans="1:3" x14ac:dyDescent="0.35">
      <c r="A539" s="6">
        <v>37676</v>
      </c>
      <c r="B539">
        <v>13.82</v>
      </c>
      <c r="C539" s="7">
        <f t="shared" si="8"/>
        <v>-1.448226176364642E-3</v>
      </c>
    </row>
    <row r="540" spans="1:3" x14ac:dyDescent="0.35">
      <c r="A540" s="6">
        <v>37677</v>
      </c>
      <c r="B540">
        <v>14.22</v>
      </c>
      <c r="C540" s="7">
        <f t="shared" si="8"/>
        <v>-2.853260603557084E-2</v>
      </c>
    </row>
    <row r="541" spans="1:3" x14ac:dyDescent="0.35">
      <c r="A541" s="6">
        <v>37678</v>
      </c>
      <c r="B541">
        <v>13.76</v>
      </c>
      <c r="C541" s="7">
        <f t="shared" si="8"/>
        <v>3.2883591869897089E-2</v>
      </c>
    </row>
    <row r="542" spans="1:3" x14ac:dyDescent="0.35">
      <c r="A542" s="6">
        <v>37679</v>
      </c>
      <c r="B542">
        <v>14.03</v>
      </c>
      <c r="C542" s="7">
        <f t="shared" si="8"/>
        <v>-1.9432061609172102E-2</v>
      </c>
    </row>
    <row r="543" spans="1:3" x14ac:dyDescent="0.35">
      <c r="A543" s="6">
        <v>37680</v>
      </c>
      <c r="B543">
        <v>13.85</v>
      </c>
      <c r="C543" s="7">
        <f t="shared" si="8"/>
        <v>1.2912661481021992E-2</v>
      </c>
    </row>
    <row r="544" spans="1:3" x14ac:dyDescent="0.35">
      <c r="A544" s="6">
        <v>37683</v>
      </c>
      <c r="B544">
        <v>13.82</v>
      </c>
      <c r="C544" s="7">
        <f t="shared" si="8"/>
        <v>2.1684142938238615E-3</v>
      </c>
    </row>
    <row r="545" spans="1:3" x14ac:dyDescent="0.35">
      <c r="A545" s="6">
        <v>37684</v>
      </c>
      <c r="B545">
        <v>13.62</v>
      </c>
      <c r="C545" s="7">
        <f t="shared" si="8"/>
        <v>1.4577517618157732E-2</v>
      </c>
    </row>
    <row r="546" spans="1:3" x14ac:dyDescent="0.35">
      <c r="A546" s="6">
        <v>37685</v>
      </c>
      <c r="B546">
        <v>13.88</v>
      </c>
      <c r="C546" s="7">
        <f t="shared" si="8"/>
        <v>-1.8909654357292194E-2</v>
      </c>
    </row>
    <row r="547" spans="1:3" x14ac:dyDescent="0.35">
      <c r="A547" s="6">
        <v>37686</v>
      </c>
      <c r="B547">
        <v>13.6</v>
      </c>
      <c r="C547" s="7">
        <f t="shared" si="8"/>
        <v>2.0379162336651824E-2</v>
      </c>
    </row>
    <row r="548" spans="1:3" x14ac:dyDescent="0.35">
      <c r="A548" s="6">
        <v>37687</v>
      </c>
      <c r="B548">
        <v>13.64</v>
      </c>
      <c r="C548" s="7">
        <f t="shared" si="8"/>
        <v>-2.9368596733094776E-3</v>
      </c>
    </row>
    <row r="549" spans="1:3" x14ac:dyDescent="0.35">
      <c r="A549" s="6">
        <v>37690</v>
      </c>
      <c r="B549">
        <v>12.88</v>
      </c>
      <c r="C549" s="7">
        <f t="shared" si="8"/>
        <v>5.7330931739108415E-2</v>
      </c>
    </row>
    <row r="550" spans="1:3" x14ac:dyDescent="0.35">
      <c r="A550" s="6">
        <v>37691</v>
      </c>
      <c r="B550">
        <v>12.88</v>
      </c>
      <c r="C550" s="7">
        <f t="shared" si="8"/>
        <v>0</v>
      </c>
    </row>
    <row r="551" spans="1:3" x14ac:dyDescent="0.35">
      <c r="A551" s="6">
        <v>37692</v>
      </c>
      <c r="B551">
        <v>12.95</v>
      </c>
      <c r="C551" s="7">
        <f t="shared" si="8"/>
        <v>-5.420067469338985E-3</v>
      </c>
    </row>
    <row r="552" spans="1:3" x14ac:dyDescent="0.35">
      <c r="A552" s="6">
        <v>37693</v>
      </c>
      <c r="B552">
        <v>13.65</v>
      </c>
      <c r="C552" s="7">
        <f t="shared" si="8"/>
        <v>-5.2643733485422395E-2</v>
      </c>
    </row>
    <row r="553" spans="1:3" x14ac:dyDescent="0.35">
      <c r="A553" s="6">
        <v>37694</v>
      </c>
      <c r="B553">
        <v>13.88</v>
      </c>
      <c r="C553" s="7">
        <f t="shared" si="8"/>
        <v>-1.6709433447689381E-2</v>
      </c>
    </row>
    <row r="554" spans="1:3" x14ac:dyDescent="0.35">
      <c r="A554" s="6">
        <v>37697</v>
      </c>
      <c r="B554">
        <v>14.48</v>
      </c>
      <c r="C554" s="7">
        <f t="shared" si="8"/>
        <v>-4.2319431878912184E-2</v>
      </c>
    </row>
    <row r="555" spans="1:3" x14ac:dyDescent="0.35">
      <c r="A555" s="6">
        <v>37698</v>
      </c>
      <c r="B555">
        <v>14.3</v>
      </c>
      <c r="C555" s="7">
        <f t="shared" si="8"/>
        <v>1.2508849691708956E-2</v>
      </c>
    </row>
    <row r="556" spans="1:3" x14ac:dyDescent="0.35">
      <c r="A556" s="6">
        <v>37699</v>
      </c>
      <c r="B556">
        <v>14.53</v>
      </c>
      <c r="C556" s="7">
        <f t="shared" si="8"/>
        <v>-1.5955940316330075E-2</v>
      </c>
    </row>
    <row r="557" spans="1:3" x14ac:dyDescent="0.35">
      <c r="A557" s="6">
        <v>37700</v>
      </c>
      <c r="B557">
        <v>14.5</v>
      </c>
      <c r="C557" s="7">
        <f t="shared" si="8"/>
        <v>2.0668281556628365E-3</v>
      </c>
    </row>
    <row r="558" spans="1:3" x14ac:dyDescent="0.35">
      <c r="A558" s="6">
        <v>37701</v>
      </c>
      <c r="B558">
        <v>14.41</v>
      </c>
      <c r="C558" s="7">
        <f t="shared" si="8"/>
        <v>6.2262394150978118E-3</v>
      </c>
    </row>
    <row r="559" spans="1:3" x14ac:dyDescent="0.35">
      <c r="A559" s="6">
        <v>37704</v>
      </c>
      <c r="B559">
        <v>13.94</v>
      </c>
      <c r="C559" s="7">
        <f t="shared" si="8"/>
        <v>3.3160004679053223E-2</v>
      </c>
    </row>
    <row r="560" spans="1:3" x14ac:dyDescent="0.35">
      <c r="A560" s="6">
        <v>37705</v>
      </c>
      <c r="B560">
        <v>14.08</v>
      </c>
      <c r="C560" s="7">
        <f t="shared" si="8"/>
        <v>-9.9929453975184934E-3</v>
      </c>
    </row>
    <row r="561" spans="1:3" x14ac:dyDescent="0.35">
      <c r="A561" s="6">
        <v>37706</v>
      </c>
      <c r="B561">
        <v>14.27</v>
      </c>
      <c r="C561" s="7">
        <f t="shared" si="8"/>
        <v>-1.3404080758848913E-2</v>
      </c>
    </row>
    <row r="562" spans="1:3" x14ac:dyDescent="0.35">
      <c r="A562" s="6">
        <v>37707</v>
      </c>
      <c r="B562">
        <v>13.88</v>
      </c>
      <c r="C562" s="7">
        <f t="shared" si="8"/>
        <v>2.7710476410086837E-2</v>
      </c>
    </row>
    <row r="563" spans="1:3" x14ac:dyDescent="0.35">
      <c r="A563" s="6">
        <v>37708</v>
      </c>
      <c r="B563">
        <v>13.48</v>
      </c>
      <c r="C563" s="7">
        <f t="shared" si="8"/>
        <v>2.9241849594497271E-2</v>
      </c>
    </row>
    <row r="564" spans="1:3" x14ac:dyDescent="0.35">
      <c r="A564" s="6">
        <v>37711</v>
      </c>
      <c r="B564">
        <v>13.36</v>
      </c>
      <c r="C564" s="7">
        <f t="shared" si="8"/>
        <v>8.9419373756611797E-3</v>
      </c>
    </row>
    <row r="565" spans="1:3" x14ac:dyDescent="0.35">
      <c r="A565" s="6">
        <v>37712</v>
      </c>
      <c r="B565">
        <v>14.24</v>
      </c>
      <c r="C565" s="7">
        <f t="shared" si="8"/>
        <v>-6.3789737875330044E-2</v>
      </c>
    </row>
    <row r="566" spans="1:3" x14ac:dyDescent="0.35">
      <c r="A566" s="6">
        <v>37713</v>
      </c>
      <c r="B566">
        <v>14.75</v>
      </c>
      <c r="C566" s="7">
        <f t="shared" si="8"/>
        <v>-3.5188176801999038E-2</v>
      </c>
    </row>
    <row r="567" spans="1:3" x14ac:dyDescent="0.35">
      <c r="A567" s="6">
        <v>37714</v>
      </c>
      <c r="B567">
        <v>14.44</v>
      </c>
      <c r="C567" s="7">
        <f t="shared" si="8"/>
        <v>2.124094932114895E-2</v>
      </c>
    </row>
    <row r="568" spans="1:3" x14ac:dyDescent="0.35">
      <c r="A568" s="6">
        <v>37715</v>
      </c>
      <c r="B568">
        <v>14.58</v>
      </c>
      <c r="C568" s="7">
        <f t="shared" si="8"/>
        <v>-9.6485931158323268E-3</v>
      </c>
    </row>
    <row r="569" spans="1:3" x14ac:dyDescent="0.35">
      <c r="A569" s="6">
        <v>37718</v>
      </c>
      <c r="B569">
        <v>14.59</v>
      </c>
      <c r="C569" s="7">
        <f t="shared" si="8"/>
        <v>-6.8563595418202894E-4</v>
      </c>
    </row>
    <row r="570" spans="1:3" x14ac:dyDescent="0.35">
      <c r="A570" s="6">
        <v>37719</v>
      </c>
      <c r="B570">
        <v>14.52</v>
      </c>
      <c r="C570" s="7">
        <f t="shared" si="8"/>
        <v>4.8093531380444254E-3</v>
      </c>
    </row>
    <row r="571" spans="1:3" x14ac:dyDescent="0.35">
      <c r="A571" s="6">
        <v>37720</v>
      </c>
      <c r="B571">
        <v>14.22</v>
      </c>
      <c r="C571" s="7">
        <f t="shared" si="8"/>
        <v>2.0877585021555234E-2</v>
      </c>
    </row>
    <row r="572" spans="1:3" x14ac:dyDescent="0.35">
      <c r="A572" s="6">
        <v>37721</v>
      </c>
      <c r="B572">
        <v>14.23</v>
      </c>
      <c r="C572" s="7">
        <f t="shared" si="8"/>
        <v>-7.0298772666621545E-4</v>
      </c>
    </row>
    <row r="573" spans="1:3" x14ac:dyDescent="0.35">
      <c r="A573" s="6">
        <v>37722</v>
      </c>
      <c r="B573">
        <v>14</v>
      </c>
      <c r="C573" s="7">
        <f t="shared" si="8"/>
        <v>1.6295082486502466E-2</v>
      </c>
    </row>
    <row r="574" spans="1:3" x14ac:dyDescent="0.35">
      <c r="A574" s="6">
        <v>37725</v>
      </c>
      <c r="B574">
        <v>14.33</v>
      </c>
      <c r="C574" s="7">
        <f t="shared" si="8"/>
        <v>-2.3297912224822248E-2</v>
      </c>
    </row>
    <row r="575" spans="1:3" x14ac:dyDescent="0.35">
      <c r="A575" s="6">
        <v>37726</v>
      </c>
      <c r="B575">
        <v>14.37</v>
      </c>
      <c r="C575" s="7">
        <f t="shared" si="8"/>
        <v>-2.7874582508529144E-3</v>
      </c>
    </row>
    <row r="576" spans="1:3" x14ac:dyDescent="0.35">
      <c r="A576" s="6">
        <v>37727</v>
      </c>
      <c r="B576">
        <v>13.72</v>
      </c>
      <c r="C576" s="7">
        <f t="shared" si="8"/>
        <v>4.6288077793194216E-2</v>
      </c>
    </row>
    <row r="577" spans="1:3" x14ac:dyDescent="0.35">
      <c r="A577" s="6">
        <v>37728</v>
      </c>
      <c r="B577">
        <v>13.93</v>
      </c>
      <c r="C577" s="7">
        <f t="shared" si="8"/>
        <v>-1.5190165493975005E-2</v>
      </c>
    </row>
    <row r="578" spans="1:3" x14ac:dyDescent="0.35">
      <c r="A578" s="6">
        <v>37732</v>
      </c>
      <c r="B578">
        <v>13.54</v>
      </c>
      <c r="C578" s="7">
        <f t="shared" si="8"/>
        <v>2.8396520307585327E-2</v>
      </c>
    </row>
    <row r="579" spans="1:3" x14ac:dyDescent="0.35">
      <c r="A579" s="6">
        <v>37733</v>
      </c>
      <c r="B579">
        <v>13.51</v>
      </c>
      <c r="C579" s="7">
        <f t="shared" si="8"/>
        <v>2.2181155120217788E-3</v>
      </c>
    </row>
    <row r="580" spans="1:3" x14ac:dyDescent="0.35">
      <c r="A580" s="6">
        <v>37734</v>
      </c>
      <c r="B580">
        <v>14.74</v>
      </c>
      <c r="C580" s="7">
        <f t="shared" si="8"/>
        <v>-8.7134734789083179E-2</v>
      </c>
    </row>
    <row r="581" spans="1:3" x14ac:dyDescent="0.35">
      <c r="A581" s="6">
        <v>37735</v>
      </c>
      <c r="B581">
        <v>15.23</v>
      </c>
      <c r="C581" s="7">
        <f t="shared" si="8"/>
        <v>-3.2702280145879836E-2</v>
      </c>
    </row>
    <row r="582" spans="1:3" x14ac:dyDescent="0.35">
      <c r="A582" s="6">
        <v>37736</v>
      </c>
      <c r="B582">
        <v>14.96</v>
      </c>
      <c r="C582" s="7">
        <f t="shared" ref="C582:C645" si="9">LN(B581)-LN(B582)</f>
        <v>1.7887194360739045E-2</v>
      </c>
    </row>
    <row r="583" spans="1:3" x14ac:dyDescent="0.35">
      <c r="A583" s="6">
        <v>37739</v>
      </c>
      <c r="B583">
        <v>15.59</v>
      </c>
      <c r="C583" s="7">
        <f t="shared" si="9"/>
        <v>-4.1249710523354022E-2</v>
      </c>
    </row>
    <row r="584" spans="1:3" x14ac:dyDescent="0.35">
      <c r="A584" s="6">
        <v>37740</v>
      </c>
      <c r="B584">
        <v>15.59</v>
      </c>
      <c r="C584" s="7">
        <f t="shared" si="9"/>
        <v>0</v>
      </c>
    </row>
    <row r="585" spans="1:3" x14ac:dyDescent="0.35">
      <c r="A585" s="6">
        <v>37741</v>
      </c>
      <c r="B585">
        <v>15.79</v>
      </c>
      <c r="C585" s="7">
        <f t="shared" si="9"/>
        <v>-1.274714519786535E-2</v>
      </c>
    </row>
    <row r="586" spans="1:3" x14ac:dyDescent="0.35">
      <c r="A586" s="6">
        <v>37742</v>
      </c>
      <c r="B586">
        <v>15.75</v>
      </c>
      <c r="C586" s="7">
        <f t="shared" si="9"/>
        <v>2.5364629959083729E-3</v>
      </c>
    </row>
    <row r="587" spans="1:3" x14ac:dyDescent="0.35">
      <c r="A587" s="6">
        <v>37743</v>
      </c>
      <c r="B587">
        <v>16.23</v>
      </c>
      <c r="C587" s="7">
        <f t="shared" si="9"/>
        <v>-3.0021016254857535E-2</v>
      </c>
    </row>
    <row r="588" spans="1:3" x14ac:dyDescent="0.35">
      <c r="A588" s="6">
        <v>37746</v>
      </c>
      <c r="B588">
        <v>15.91</v>
      </c>
      <c r="C588" s="7">
        <f t="shared" si="9"/>
        <v>1.9913539176804385E-2</v>
      </c>
    </row>
    <row r="589" spans="1:3" x14ac:dyDescent="0.35">
      <c r="A589" s="6">
        <v>37747</v>
      </c>
      <c r="B589">
        <v>16.059999999999999</v>
      </c>
      <c r="C589" s="7">
        <f t="shared" si="9"/>
        <v>-9.3838661689202851E-3</v>
      </c>
    </row>
    <row r="590" spans="1:3" x14ac:dyDescent="0.35">
      <c r="A590" s="6">
        <v>37748</v>
      </c>
      <c r="B590">
        <v>15.6</v>
      </c>
      <c r="C590" s="7">
        <f t="shared" si="9"/>
        <v>2.9060794263124468E-2</v>
      </c>
    </row>
    <row r="591" spans="1:3" x14ac:dyDescent="0.35">
      <c r="A591" s="6">
        <v>37749</v>
      </c>
      <c r="B591">
        <v>15.56</v>
      </c>
      <c r="C591" s="7">
        <f t="shared" si="9"/>
        <v>2.5673955052454289E-3</v>
      </c>
    </row>
    <row r="592" spans="1:3" x14ac:dyDescent="0.35">
      <c r="A592" s="6">
        <v>37750</v>
      </c>
      <c r="B592">
        <v>16</v>
      </c>
      <c r="C592" s="7">
        <f t="shared" si="9"/>
        <v>-2.7885203489535382E-2</v>
      </c>
    </row>
    <row r="593" spans="1:3" x14ac:dyDescent="0.35">
      <c r="A593" s="6">
        <v>37753</v>
      </c>
      <c r="B593">
        <v>16.66</v>
      </c>
      <c r="C593" s="7">
        <f t="shared" si="9"/>
        <v>-4.0421914498915523E-2</v>
      </c>
    </row>
    <row r="594" spans="1:3" x14ac:dyDescent="0.35">
      <c r="A594" s="6">
        <v>37754</v>
      </c>
      <c r="B594">
        <v>16.59</v>
      </c>
      <c r="C594" s="7">
        <f t="shared" si="9"/>
        <v>4.2105325363435142E-3</v>
      </c>
    </row>
    <row r="595" spans="1:3" x14ac:dyDescent="0.35">
      <c r="A595" s="6">
        <v>37755</v>
      </c>
      <c r="B595">
        <v>16.670000000000002</v>
      </c>
      <c r="C595" s="7">
        <f t="shared" si="9"/>
        <v>-4.810592560349658E-3</v>
      </c>
    </row>
    <row r="596" spans="1:3" x14ac:dyDescent="0.35">
      <c r="A596" s="6">
        <v>37756</v>
      </c>
      <c r="B596">
        <v>16.739999999999998</v>
      </c>
      <c r="C596" s="7">
        <f t="shared" si="9"/>
        <v>-4.1903682986261792E-3</v>
      </c>
    </row>
    <row r="597" spans="1:3" x14ac:dyDescent="0.35">
      <c r="A597" s="6">
        <v>37757</v>
      </c>
      <c r="B597">
        <v>16.87</v>
      </c>
      <c r="C597" s="7">
        <f t="shared" si="9"/>
        <v>-7.7358314965478847E-3</v>
      </c>
    </row>
    <row r="598" spans="1:3" x14ac:dyDescent="0.35">
      <c r="A598" s="6">
        <v>37760</v>
      </c>
      <c r="B598">
        <v>16.46</v>
      </c>
      <c r="C598" s="7">
        <f t="shared" si="9"/>
        <v>2.4603701308953063E-2</v>
      </c>
    </row>
    <row r="599" spans="1:3" x14ac:dyDescent="0.35">
      <c r="A599" s="6">
        <v>37761</v>
      </c>
      <c r="B599">
        <v>16.48</v>
      </c>
      <c r="C599" s="7">
        <f t="shared" si="9"/>
        <v>-1.214329232401834E-3</v>
      </c>
    </row>
    <row r="600" spans="1:3" x14ac:dyDescent="0.35">
      <c r="A600" s="6">
        <v>37762</v>
      </c>
      <c r="B600">
        <v>16.27</v>
      </c>
      <c r="C600" s="7">
        <f t="shared" si="9"/>
        <v>1.2824603250379152E-2</v>
      </c>
    </row>
    <row r="601" spans="1:3" x14ac:dyDescent="0.35">
      <c r="A601" s="6">
        <v>37763</v>
      </c>
      <c r="B601">
        <v>16.36</v>
      </c>
      <c r="C601" s="7">
        <f t="shared" si="9"/>
        <v>-5.5164099436546543E-3</v>
      </c>
    </row>
    <row r="602" spans="1:3" x14ac:dyDescent="0.35">
      <c r="A602" s="6">
        <v>37764</v>
      </c>
      <c r="B602">
        <v>17.010000000000002</v>
      </c>
      <c r="C602" s="7">
        <f t="shared" si="9"/>
        <v>-3.8962075233169191E-2</v>
      </c>
    </row>
    <row r="603" spans="1:3" x14ac:dyDescent="0.35">
      <c r="A603" s="6">
        <v>37768</v>
      </c>
      <c r="B603">
        <v>17.21</v>
      </c>
      <c r="C603" s="7">
        <f t="shared" si="9"/>
        <v>-1.1689203815677729E-2</v>
      </c>
    </row>
    <row r="604" spans="1:3" x14ac:dyDescent="0.35">
      <c r="A604" s="6">
        <v>37769</v>
      </c>
      <c r="B604">
        <v>17.12</v>
      </c>
      <c r="C604" s="7">
        <f t="shared" si="9"/>
        <v>5.2432395098520601E-3</v>
      </c>
    </row>
    <row r="605" spans="1:3" x14ac:dyDescent="0.35">
      <c r="A605" s="6">
        <v>37770</v>
      </c>
      <c r="B605">
        <v>17.04</v>
      </c>
      <c r="C605" s="7">
        <f t="shared" si="9"/>
        <v>4.6838493124266023E-3</v>
      </c>
    </row>
    <row r="606" spans="1:3" x14ac:dyDescent="0.35">
      <c r="A606" s="6">
        <v>37771</v>
      </c>
      <c r="B606">
        <v>17.21</v>
      </c>
      <c r="C606" s="7">
        <f t="shared" si="9"/>
        <v>-9.9270888222786624E-3</v>
      </c>
    </row>
    <row r="607" spans="1:3" x14ac:dyDescent="0.35">
      <c r="A607" s="6">
        <v>37774</v>
      </c>
      <c r="B607">
        <v>17.440000000000001</v>
      </c>
      <c r="C607" s="7">
        <f t="shared" si="9"/>
        <v>-1.3275808257385613E-2</v>
      </c>
    </row>
    <row r="608" spans="1:3" x14ac:dyDescent="0.35">
      <c r="A608" s="6">
        <v>37775</v>
      </c>
      <c r="B608">
        <v>17.46</v>
      </c>
      <c r="C608" s="7">
        <f t="shared" si="9"/>
        <v>-1.1461319306222961E-3</v>
      </c>
    </row>
    <row r="609" spans="1:3" x14ac:dyDescent="0.35">
      <c r="A609" s="6">
        <v>37776</v>
      </c>
      <c r="B609">
        <v>17.7</v>
      </c>
      <c r="C609" s="7">
        <f t="shared" si="9"/>
        <v>-1.3652089168327386E-2</v>
      </c>
    </row>
    <row r="610" spans="1:3" x14ac:dyDescent="0.35">
      <c r="A610" s="6">
        <v>37777</v>
      </c>
      <c r="B610">
        <v>17.940000000000001</v>
      </c>
      <c r="C610" s="7">
        <f t="shared" si="9"/>
        <v>-1.3468217050866649E-2</v>
      </c>
    </row>
    <row r="611" spans="1:3" x14ac:dyDescent="0.35">
      <c r="A611" s="6">
        <v>37778</v>
      </c>
      <c r="B611">
        <v>17.86</v>
      </c>
      <c r="C611" s="7">
        <f t="shared" si="9"/>
        <v>4.4692811822968359E-3</v>
      </c>
    </row>
    <row r="612" spans="1:3" x14ac:dyDescent="0.35">
      <c r="A612" s="6">
        <v>37781</v>
      </c>
      <c r="B612">
        <v>17.440000000000001</v>
      </c>
      <c r="C612" s="7">
        <f t="shared" si="9"/>
        <v>2.3797156967519495E-2</v>
      </c>
    </row>
    <row r="613" spans="1:3" x14ac:dyDescent="0.35">
      <c r="A613" s="6">
        <v>37782</v>
      </c>
      <c r="B613">
        <v>17.399999999999999</v>
      </c>
      <c r="C613" s="7">
        <f t="shared" si="9"/>
        <v>2.2962122603504831E-3</v>
      </c>
    </row>
    <row r="614" spans="1:3" x14ac:dyDescent="0.35">
      <c r="A614" s="6">
        <v>37783</v>
      </c>
      <c r="B614">
        <v>17.46</v>
      </c>
      <c r="C614" s="7">
        <f t="shared" si="9"/>
        <v>-3.4423441909727792E-3</v>
      </c>
    </row>
    <row r="615" spans="1:3" x14ac:dyDescent="0.35">
      <c r="A615" s="6">
        <v>37784</v>
      </c>
      <c r="B615">
        <v>17.59</v>
      </c>
      <c r="C615" s="7">
        <f t="shared" si="9"/>
        <v>-7.418008338010651E-3</v>
      </c>
    </row>
    <row r="616" spans="1:3" x14ac:dyDescent="0.35">
      <c r="A616" s="6">
        <v>37785</v>
      </c>
      <c r="B616">
        <v>17.12</v>
      </c>
      <c r="C616" s="7">
        <f t="shared" si="9"/>
        <v>2.708318803587062E-2</v>
      </c>
    </row>
    <row r="617" spans="1:3" x14ac:dyDescent="0.35">
      <c r="A617" s="6">
        <v>37788</v>
      </c>
      <c r="B617">
        <v>17.48</v>
      </c>
      <c r="C617" s="7">
        <f t="shared" si="9"/>
        <v>-2.0809999513793365E-2</v>
      </c>
    </row>
    <row r="618" spans="1:3" x14ac:dyDescent="0.35">
      <c r="A618" s="6">
        <v>37789</v>
      </c>
      <c r="B618">
        <v>17.28</v>
      </c>
      <c r="C618" s="7">
        <f t="shared" si="9"/>
        <v>1.1507606851479668E-2</v>
      </c>
    </row>
    <row r="619" spans="1:3" x14ac:dyDescent="0.35">
      <c r="A619" s="6">
        <v>37790</v>
      </c>
      <c r="B619">
        <v>17.350000000000001</v>
      </c>
      <c r="C619" s="7">
        <f t="shared" si="9"/>
        <v>-4.0427430169587275E-3</v>
      </c>
    </row>
    <row r="620" spans="1:3" x14ac:dyDescent="0.35">
      <c r="A620" s="6">
        <v>37791</v>
      </c>
      <c r="B620">
        <v>17.32</v>
      </c>
      <c r="C620" s="7">
        <f t="shared" si="9"/>
        <v>1.7306032585793218E-3</v>
      </c>
    </row>
    <row r="621" spans="1:3" x14ac:dyDescent="0.35">
      <c r="A621" s="6">
        <v>37792</v>
      </c>
      <c r="B621">
        <v>17.649999999999999</v>
      </c>
      <c r="C621" s="7">
        <f t="shared" si="9"/>
        <v>-1.8873880245016572E-2</v>
      </c>
    </row>
    <row r="622" spans="1:3" x14ac:dyDescent="0.35">
      <c r="A622" s="6">
        <v>37795</v>
      </c>
      <c r="B622">
        <v>17.600000000000001</v>
      </c>
      <c r="C622" s="7">
        <f t="shared" si="9"/>
        <v>2.8368813351993261E-3</v>
      </c>
    </row>
    <row r="623" spans="1:3" x14ac:dyDescent="0.35">
      <c r="A623" s="6">
        <v>37796</v>
      </c>
      <c r="B623">
        <v>17.850000000000001</v>
      </c>
      <c r="C623" s="7">
        <f t="shared" si="9"/>
        <v>-1.4104606181541968E-2</v>
      </c>
    </row>
    <row r="624" spans="1:3" x14ac:dyDescent="0.35">
      <c r="A624" s="6">
        <v>37797</v>
      </c>
      <c r="B624">
        <v>17.440000000000001</v>
      </c>
      <c r="C624" s="7">
        <f t="shared" si="9"/>
        <v>2.3237089744814643E-2</v>
      </c>
    </row>
    <row r="625" spans="1:3" x14ac:dyDescent="0.35">
      <c r="A625" s="6">
        <v>37798</v>
      </c>
      <c r="B625">
        <v>17.600000000000001</v>
      </c>
      <c r="C625" s="7">
        <f t="shared" si="9"/>
        <v>-9.1324835632726753E-3</v>
      </c>
    </row>
    <row r="626" spans="1:3" x14ac:dyDescent="0.35">
      <c r="A626" s="6">
        <v>37799</v>
      </c>
      <c r="B626">
        <v>17.2</v>
      </c>
      <c r="C626" s="7">
        <f t="shared" si="9"/>
        <v>2.2989518224699079E-2</v>
      </c>
    </row>
    <row r="627" spans="1:3" x14ac:dyDescent="0.35">
      <c r="A627" s="6">
        <v>37802</v>
      </c>
      <c r="B627">
        <v>17.28</v>
      </c>
      <c r="C627" s="7">
        <f t="shared" si="9"/>
        <v>-4.6403795565024275E-3</v>
      </c>
    </row>
    <row r="628" spans="1:3" x14ac:dyDescent="0.35">
      <c r="A628" s="6">
        <v>37803</v>
      </c>
      <c r="B628">
        <v>17.600000000000001</v>
      </c>
      <c r="C628" s="7">
        <f t="shared" si="9"/>
        <v>-1.8349138668196652E-2</v>
      </c>
    </row>
    <row r="629" spans="1:3" x14ac:dyDescent="0.35">
      <c r="A629" s="6">
        <v>37804</v>
      </c>
      <c r="B629">
        <v>17.989999999999998</v>
      </c>
      <c r="C629" s="7">
        <f t="shared" si="9"/>
        <v>-2.1917145918335379E-2</v>
      </c>
    </row>
    <row r="630" spans="1:3" x14ac:dyDescent="0.35">
      <c r="A630" s="6">
        <v>37805</v>
      </c>
      <c r="B630">
        <v>17.739999999999998</v>
      </c>
      <c r="C630" s="7">
        <f t="shared" si="9"/>
        <v>1.3994071081008475E-2</v>
      </c>
    </row>
    <row r="631" spans="1:3" x14ac:dyDescent="0.35">
      <c r="A631" s="6">
        <v>37809</v>
      </c>
      <c r="B631">
        <v>17.82</v>
      </c>
      <c r="C631" s="7">
        <f t="shared" si="9"/>
        <v>-4.4994451612301312E-3</v>
      </c>
    </row>
    <row r="632" spans="1:3" x14ac:dyDescent="0.35">
      <c r="A632" s="6">
        <v>37810</v>
      </c>
      <c r="B632">
        <v>17.91</v>
      </c>
      <c r="C632" s="7">
        <f t="shared" si="9"/>
        <v>-5.0377940299570767E-3</v>
      </c>
    </row>
    <row r="633" spans="1:3" x14ac:dyDescent="0.35">
      <c r="A633" s="6">
        <v>37811</v>
      </c>
      <c r="B633">
        <v>17.670000000000002</v>
      </c>
      <c r="C633" s="7">
        <f t="shared" si="9"/>
        <v>1.349092974101529E-2</v>
      </c>
    </row>
    <row r="634" spans="1:3" x14ac:dyDescent="0.35">
      <c r="A634" s="6">
        <v>37812</v>
      </c>
      <c r="B634">
        <v>17.14</v>
      </c>
      <c r="C634" s="7">
        <f t="shared" si="9"/>
        <v>3.0453373161971609E-2</v>
      </c>
    </row>
    <row r="635" spans="1:3" x14ac:dyDescent="0.35">
      <c r="A635" s="6">
        <v>37813</v>
      </c>
      <c r="B635">
        <v>17.43</v>
      </c>
      <c r="C635" s="7">
        <f t="shared" si="9"/>
        <v>-1.6777946362295904E-2</v>
      </c>
    </row>
    <row r="636" spans="1:3" x14ac:dyDescent="0.35">
      <c r="A636" s="6">
        <v>37816</v>
      </c>
      <c r="B636">
        <v>17.27</v>
      </c>
      <c r="C636" s="7">
        <f t="shared" si="9"/>
        <v>9.2219673733424656E-3</v>
      </c>
    </row>
    <row r="637" spans="1:3" x14ac:dyDescent="0.35">
      <c r="A637" s="6">
        <v>37817</v>
      </c>
      <c r="B637">
        <v>17.02</v>
      </c>
      <c r="C637" s="7">
        <f t="shared" si="9"/>
        <v>1.4581769013358947E-2</v>
      </c>
    </row>
    <row r="638" spans="1:3" x14ac:dyDescent="0.35">
      <c r="A638" s="6">
        <v>37818</v>
      </c>
      <c r="B638">
        <v>16.55</v>
      </c>
      <c r="C638" s="7">
        <f t="shared" si="9"/>
        <v>2.8003021322156041E-2</v>
      </c>
    </row>
    <row r="639" spans="1:3" x14ac:dyDescent="0.35">
      <c r="A639" s="6">
        <v>37819</v>
      </c>
      <c r="B639">
        <v>16.100000000000001</v>
      </c>
      <c r="C639" s="7">
        <f t="shared" si="9"/>
        <v>2.7566829832654793E-2</v>
      </c>
    </row>
    <row r="640" spans="1:3" x14ac:dyDescent="0.35">
      <c r="A640" s="6">
        <v>37820</v>
      </c>
      <c r="B640">
        <v>16.59</v>
      </c>
      <c r="C640" s="7">
        <f t="shared" si="9"/>
        <v>-2.9980832211935926E-2</v>
      </c>
    </row>
    <row r="641" spans="1:3" x14ac:dyDescent="0.35">
      <c r="A641" s="6">
        <v>37823</v>
      </c>
      <c r="B641">
        <v>15.87</v>
      </c>
      <c r="C641" s="7">
        <f t="shared" si="9"/>
        <v>4.4369569664035602E-2</v>
      </c>
    </row>
    <row r="642" spans="1:3" x14ac:dyDescent="0.35">
      <c r="A642" s="6">
        <v>37824</v>
      </c>
      <c r="B642">
        <v>16.309999999999999</v>
      </c>
      <c r="C642" s="7">
        <f t="shared" si="9"/>
        <v>-2.7347882094604703E-2</v>
      </c>
    </row>
    <row r="643" spans="1:3" x14ac:dyDescent="0.35">
      <c r="A643" s="6">
        <v>37825</v>
      </c>
      <c r="B643">
        <v>16.45</v>
      </c>
      <c r="C643" s="7">
        <f t="shared" si="9"/>
        <v>-8.5470605784587761E-3</v>
      </c>
    </row>
    <row r="644" spans="1:3" x14ac:dyDescent="0.35">
      <c r="A644" s="6">
        <v>37826</v>
      </c>
      <c r="B644">
        <v>15.99</v>
      </c>
      <c r="C644" s="7">
        <f t="shared" si="9"/>
        <v>2.836195036551814E-2</v>
      </c>
    </row>
    <row r="645" spans="1:3" x14ac:dyDescent="0.35">
      <c r="A645" s="6">
        <v>37827</v>
      </c>
      <c r="B645">
        <v>16.149999999999999</v>
      </c>
      <c r="C645" s="7">
        <f t="shared" si="9"/>
        <v>-9.9565228228026825E-3</v>
      </c>
    </row>
    <row r="646" spans="1:3" x14ac:dyDescent="0.35">
      <c r="A646" s="6">
        <v>37830</v>
      </c>
      <c r="B646">
        <v>16.43</v>
      </c>
      <c r="C646" s="7">
        <f t="shared" ref="C646:C709" si="10">LN(B645)-LN(B646)</f>
        <v>-1.7188882380511306E-2</v>
      </c>
    </row>
    <row r="647" spans="1:3" x14ac:dyDescent="0.35">
      <c r="A647" s="6">
        <v>37831</v>
      </c>
      <c r="B647">
        <v>16.170000000000002</v>
      </c>
      <c r="C647" s="7">
        <f t="shared" si="10"/>
        <v>1.59512584601611E-2</v>
      </c>
    </row>
    <row r="648" spans="1:3" x14ac:dyDescent="0.35">
      <c r="A648" s="6">
        <v>37832</v>
      </c>
      <c r="B648">
        <v>16.21</v>
      </c>
      <c r="C648" s="7">
        <f t="shared" si="10"/>
        <v>-2.4706621585690591E-3</v>
      </c>
    </row>
    <row r="649" spans="1:3" x14ac:dyDescent="0.35">
      <c r="A649" s="6">
        <v>37833</v>
      </c>
      <c r="B649">
        <v>16.03</v>
      </c>
      <c r="C649" s="7">
        <f t="shared" si="10"/>
        <v>1.1166369126123232E-2</v>
      </c>
    </row>
    <row r="650" spans="1:3" x14ac:dyDescent="0.35">
      <c r="A650" s="6">
        <v>37834</v>
      </c>
      <c r="B650">
        <v>16.059999999999999</v>
      </c>
      <c r="C650" s="7">
        <f t="shared" si="10"/>
        <v>-1.8697418971540536E-3</v>
      </c>
    </row>
    <row r="651" spans="1:3" x14ac:dyDescent="0.35">
      <c r="A651" s="6">
        <v>37837</v>
      </c>
      <c r="B651">
        <v>16.36</v>
      </c>
      <c r="C651" s="7">
        <f t="shared" si="10"/>
        <v>-1.850762265598549E-2</v>
      </c>
    </row>
    <row r="652" spans="1:3" x14ac:dyDescent="0.35">
      <c r="A652" s="6">
        <v>37838</v>
      </c>
      <c r="B652">
        <v>15.94</v>
      </c>
      <c r="C652" s="7">
        <f t="shared" si="10"/>
        <v>2.6007657812532337E-2</v>
      </c>
    </row>
    <row r="653" spans="1:3" x14ac:dyDescent="0.35">
      <c r="A653" s="6">
        <v>37839</v>
      </c>
      <c r="B653">
        <v>16.09</v>
      </c>
      <c r="C653" s="7">
        <f t="shared" si="10"/>
        <v>-9.3662876422229147E-3</v>
      </c>
    </row>
    <row r="654" spans="1:3" x14ac:dyDescent="0.35">
      <c r="A654" s="6">
        <v>37840</v>
      </c>
      <c r="B654">
        <v>16.04</v>
      </c>
      <c r="C654" s="7">
        <f t="shared" si="10"/>
        <v>3.112358565923401E-3</v>
      </c>
    </row>
    <row r="655" spans="1:3" x14ac:dyDescent="0.35">
      <c r="A655" s="6">
        <v>37841</v>
      </c>
      <c r="B655">
        <v>16.059999999999999</v>
      </c>
      <c r="C655" s="7">
        <f t="shared" si="10"/>
        <v>-1.2461060802473334E-3</v>
      </c>
    </row>
    <row r="656" spans="1:3" x14ac:dyDescent="0.35">
      <c r="A656" s="6">
        <v>37844</v>
      </c>
      <c r="B656">
        <v>16.14</v>
      </c>
      <c r="C656" s="7">
        <f t="shared" si="10"/>
        <v>-4.9689543231870026E-3</v>
      </c>
    </row>
    <row r="657" spans="1:3" x14ac:dyDescent="0.35">
      <c r="A657" s="6">
        <v>37845</v>
      </c>
      <c r="B657">
        <v>16.190000000000001</v>
      </c>
      <c r="C657" s="7">
        <f t="shared" si="10"/>
        <v>-3.0931048477413903E-3</v>
      </c>
    </row>
    <row r="658" spans="1:3" x14ac:dyDescent="0.35">
      <c r="A658" s="6">
        <v>37846</v>
      </c>
      <c r="B658">
        <v>15.85</v>
      </c>
      <c r="C658" s="7">
        <f t="shared" si="10"/>
        <v>2.1224267366254601E-2</v>
      </c>
    </row>
    <row r="659" spans="1:3" x14ac:dyDescent="0.35">
      <c r="A659" s="6">
        <v>37847</v>
      </c>
      <c r="B659">
        <v>15.84</v>
      </c>
      <c r="C659" s="7">
        <f t="shared" si="10"/>
        <v>6.3111393700987506E-4</v>
      </c>
    </row>
    <row r="660" spans="1:3" x14ac:dyDescent="0.35">
      <c r="A660" s="6">
        <v>37848</v>
      </c>
      <c r="B660">
        <v>15.94</v>
      </c>
      <c r="C660" s="7">
        <f t="shared" si="10"/>
        <v>-6.2932869757892362E-3</v>
      </c>
    </row>
    <row r="661" spans="1:3" x14ac:dyDescent="0.35">
      <c r="A661" s="6">
        <v>37851</v>
      </c>
      <c r="B661">
        <v>16.14</v>
      </c>
      <c r="C661" s="7">
        <f t="shared" si="10"/>
        <v>-1.246898947973385E-2</v>
      </c>
    </row>
    <row r="662" spans="1:3" x14ac:dyDescent="0.35">
      <c r="A662" s="6">
        <v>37852</v>
      </c>
      <c r="B662">
        <v>16.23</v>
      </c>
      <c r="C662" s="7">
        <f t="shared" si="10"/>
        <v>-5.5607186846970968E-3</v>
      </c>
    </row>
    <row r="663" spans="1:3" x14ac:dyDescent="0.35">
      <c r="A663" s="6">
        <v>37853</v>
      </c>
      <c r="B663">
        <v>16.29</v>
      </c>
      <c r="C663" s="7">
        <f t="shared" si="10"/>
        <v>-3.6900410874540768E-3</v>
      </c>
    </row>
    <row r="664" spans="1:3" x14ac:dyDescent="0.35">
      <c r="A664" s="6">
        <v>37854</v>
      </c>
      <c r="B664">
        <v>16.309999999999999</v>
      </c>
      <c r="C664" s="7">
        <f t="shared" si="10"/>
        <v>-1.2269940189684192E-3</v>
      </c>
    </row>
    <row r="665" spans="1:3" x14ac:dyDescent="0.35">
      <c r="A665" s="6">
        <v>37855</v>
      </c>
      <c r="B665">
        <v>15.88</v>
      </c>
      <c r="C665" s="7">
        <f t="shared" si="10"/>
        <v>2.6717960813932518E-2</v>
      </c>
    </row>
    <row r="666" spans="1:3" x14ac:dyDescent="0.35">
      <c r="A666" s="6">
        <v>37858</v>
      </c>
      <c r="B666">
        <v>15.7</v>
      </c>
      <c r="C666" s="7">
        <f t="shared" si="10"/>
        <v>1.1399743464727496E-2</v>
      </c>
    </row>
    <row r="667" spans="1:3" x14ac:dyDescent="0.35">
      <c r="A667" s="6">
        <v>37859</v>
      </c>
      <c r="B667">
        <v>15.85</v>
      </c>
      <c r="C667" s="7">
        <f t="shared" si="10"/>
        <v>-9.5087879690272104E-3</v>
      </c>
    </row>
    <row r="668" spans="1:3" x14ac:dyDescent="0.35">
      <c r="A668" s="6">
        <v>37860</v>
      </c>
      <c r="B668">
        <v>15.57</v>
      </c>
      <c r="C668" s="7">
        <f t="shared" si="10"/>
        <v>1.7823514477382396E-2</v>
      </c>
    </row>
    <row r="669" spans="1:3" x14ac:dyDescent="0.35">
      <c r="A669" s="6">
        <v>37861</v>
      </c>
      <c r="B669">
        <v>15.64</v>
      </c>
      <c r="C669" s="7">
        <f t="shared" si="10"/>
        <v>-4.4857492712582214E-3</v>
      </c>
    </row>
    <row r="670" spans="1:3" x14ac:dyDescent="0.35">
      <c r="A670" s="6">
        <v>37862</v>
      </c>
      <c r="B670">
        <v>15.41</v>
      </c>
      <c r="C670" s="7">
        <f t="shared" si="10"/>
        <v>1.4815085785140791E-2</v>
      </c>
    </row>
    <row r="671" spans="1:3" x14ac:dyDescent="0.35">
      <c r="A671" s="6">
        <v>37866</v>
      </c>
      <c r="B671">
        <v>15.43</v>
      </c>
      <c r="C671" s="7">
        <f t="shared" si="10"/>
        <v>-1.2970170430448569E-3</v>
      </c>
    </row>
    <row r="672" spans="1:3" x14ac:dyDescent="0.35">
      <c r="A672" s="6">
        <v>37867</v>
      </c>
      <c r="B672">
        <v>15.75</v>
      </c>
      <c r="C672" s="7">
        <f t="shared" si="10"/>
        <v>-2.0526698896572881E-2</v>
      </c>
    </row>
    <row r="673" spans="1:3" x14ac:dyDescent="0.35">
      <c r="A673" s="6">
        <v>37868</v>
      </c>
      <c r="B673">
        <v>15.86</v>
      </c>
      <c r="C673" s="7">
        <f t="shared" si="10"/>
        <v>-6.9598509350594639E-3</v>
      </c>
    </row>
    <row r="674" spans="1:3" x14ac:dyDescent="0.35">
      <c r="A674" s="6">
        <v>37869</v>
      </c>
      <c r="B674">
        <v>15.78</v>
      </c>
      <c r="C674" s="7">
        <f t="shared" si="10"/>
        <v>5.0569007889733619E-3</v>
      </c>
    </row>
    <row r="675" spans="1:3" x14ac:dyDescent="0.35">
      <c r="A675" s="6">
        <v>37872</v>
      </c>
      <c r="B675">
        <v>15.87</v>
      </c>
      <c r="C675" s="7">
        <f t="shared" si="10"/>
        <v>-5.6872191205892264E-3</v>
      </c>
    </row>
    <row r="676" spans="1:3" x14ac:dyDescent="0.35">
      <c r="A676" s="6">
        <v>37873</v>
      </c>
      <c r="B676">
        <v>15.73</v>
      </c>
      <c r="C676" s="7">
        <f t="shared" si="10"/>
        <v>8.8608174681312768E-3</v>
      </c>
    </row>
    <row r="677" spans="1:3" x14ac:dyDescent="0.35">
      <c r="A677" s="6">
        <v>37874</v>
      </c>
      <c r="B677">
        <v>15.99</v>
      </c>
      <c r="C677" s="7">
        <f t="shared" si="10"/>
        <v>-1.6393809775676615E-2</v>
      </c>
    </row>
    <row r="678" spans="1:3" x14ac:dyDescent="0.35">
      <c r="A678" s="6">
        <v>37875</v>
      </c>
      <c r="B678">
        <v>15.98</v>
      </c>
      <c r="C678" s="7">
        <f t="shared" si="10"/>
        <v>6.2558650773425484E-4</v>
      </c>
    </row>
    <row r="679" spans="1:3" x14ac:dyDescent="0.35">
      <c r="A679" s="6">
        <v>37876</v>
      </c>
      <c r="B679">
        <v>16.079999999999998</v>
      </c>
      <c r="C679" s="7">
        <f t="shared" si="10"/>
        <v>-6.2383234126914822E-3</v>
      </c>
    </row>
    <row r="680" spans="1:3" x14ac:dyDescent="0.35">
      <c r="A680" s="6">
        <v>37879</v>
      </c>
      <c r="B680">
        <v>15.82</v>
      </c>
      <c r="C680" s="7">
        <f t="shared" si="10"/>
        <v>1.6301301411312252E-2</v>
      </c>
    </row>
    <row r="681" spans="1:3" x14ac:dyDescent="0.35">
      <c r="A681" s="6">
        <v>37880</v>
      </c>
      <c r="B681">
        <v>16.059999999999999</v>
      </c>
      <c r="C681" s="7">
        <f t="shared" si="10"/>
        <v>-1.5056746179107794E-2</v>
      </c>
    </row>
    <row r="682" spans="1:3" x14ac:dyDescent="0.35">
      <c r="A682" s="6">
        <v>37881</v>
      </c>
      <c r="B682">
        <v>16.12</v>
      </c>
      <c r="C682" s="7">
        <f t="shared" si="10"/>
        <v>-3.7290285598667872E-3</v>
      </c>
    </row>
    <row r="683" spans="1:3" x14ac:dyDescent="0.35">
      <c r="A683" s="6">
        <v>37882</v>
      </c>
      <c r="B683">
        <v>16.489999999999998</v>
      </c>
      <c r="C683" s="7">
        <f t="shared" si="10"/>
        <v>-2.2693399493025179E-2</v>
      </c>
    </row>
    <row r="684" spans="1:3" x14ac:dyDescent="0.35">
      <c r="A684" s="6">
        <v>37883</v>
      </c>
      <c r="B684">
        <v>16.37</v>
      </c>
      <c r="C684" s="7">
        <f t="shared" si="10"/>
        <v>7.3037451884641058E-3</v>
      </c>
    </row>
    <row r="685" spans="1:3" x14ac:dyDescent="0.35">
      <c r="A685" s="6">
        <v>37886</v>
      </c>
      <c r="B685">
        <v>16.059999999999999</v>
      </c>
      <c r="C685" s="7">
        <f t="shared" si="10"/>
        <v>1.9118682864427861E-2</v>
      </c>
    </row>
    <row r="686" spans="1:3" x14ac:dyDescent="0.35">
      <c r="A686" s="6">
        <v>37887</v>
      </c>
      <c r="B686">
        <v>15.45</v>
      </c>
      <c r="C686" s="7">
        <f t="shared" si="10"/>
        <v>3.8722705174861094E-2</v>
      </c>
    </row>
    <row r="687" spans="1:3" x14ac:dyDescent="0.35">
      <c r="A687" s="6">
        <v>37888</v>
      </c>
      <c r="B687">
        <v>15.03</v>
      </c>
      <c r="C687" s="7">
        <f t="shared" si="10"/>
        <v>2.7560799578871364E-2</v>
      </c>
    </row>
    <row r="688" spans="1:3" x14ac:dyDescent="0.35">
      <c r="A688" s="6">
        <v>37889</v>
      </c>
      <c r="B688">
        <v>15.12</v>
      </c>
      <c r="C688" s="7">
        <f t="shared" si="10"/>
        <v>-5.9701669865037665E-3</v>
      </c>
    </row>
    <row r="689" spans="1:3" x14ac:dyDescent="0.35">
      <c r="A689" s="6">
        <v>37890</v>
      </c>
      <c r="B689">
        <v>14.97</v>
      </c>
      <c r="C689" s="7">
        <f t="shared" si="10"/>
        <v>9.9701723198499792E-3</v>
      </c>
    </row>
    <row r="690" spans="1:3" x14ac:dyDescent="0.35">
      <c r="A690" s="6">
        <v>37893</v>
      </c>
      <c r="B690">
        <v>15.08</v>
      </c>
      <c r="C690" s="7">
        <f t="shared" si="10"/>
        <v>-7.3211641482728851E-3</v>
      </c>
    </row>
    <row r="691" spans="1:3" x14ac:dyDescent="0.35">
      <c r="A691" s="6">
        <v>37894</v>
      </c>
      <c r="B691">
        <v>15.27</v>
      </c>
      <c r="C691" s="7">
        <f t="shared" si="10"/>
        <v>-1.2520756650731268E-2</v>
      </c>
    </row>
    <row r="692" spans="1:3" x14ac:dyDescent="0.35">
      <c r="A692" s="6">
        <v>37895</v>
      </c>
      <c r="B692">
        <v>15.51</v>
      </c>
      <c r="C692" s="7">
        <f t="shared" si="10"/>
        <v>-1.5594857957906161E-2</v>
      </c>
    </row>
    <row r="693" spans="1:3" x14ac:dyDescent="0.35">
      <c r="A693" s="6">
        <v>37896</v>
      </c>
      <c r="B693">
        <v>15.44</v>
      </c>
      <c r="C693" s="7">
        <f t="shared" si="10"/>
        <v>4.5234325918173113E-3</v>
      </c>
    </row>
    <row r="694" spans="1:3" x14ac:dyDescent="0.35">
      <c r="A694" s="6">
        <v>37897</v>
      </c>
      <c r="B694">
        <v>15.51</v>
      </c>
      <c r="C694" s="7">
        <f t="shared" si="10"/>
        <v>-4.5234325918173113E-3</v>
      </c>
    </row>
    <row r="695" spans="1:3" x14ac:dyDescent="0.35">
      <c r="A695" s="6">
        <v>37900</v>
      </c>
      <c r="B695">
        <v>15.62</v>
      </c>
      <c r="C695" s="7">
        <f t="shared" si="10"/>
        <v>-7.0671672230924187E-3</v>
      </c>
    </row>
    <row r="696" spans="1:3" x14ac:dyDescent="0.35">
      <c r="A696" s="6">
        <v>37901</v>
      </c>
      <c r="B696">
        <v>15.72</v>
      </c>
      <c r="C696" s="7">
        <f t="shared" si="10"/>
        <v>-6.3816425895208972E-3</v>
      </c>
    </row>
    <row r="697" spans="1:3" x14ac:dyDescent="0.35">
      <c r="A697" s="6">
        <v>37902</v>
      </c>
      <c r="B697">
        <v>15.46</v>
      </c>
      <c r="C697" s="7">
        <f t="shared" si="10"/>
        <v>1.6677743841784665E-2</v>
      </c>
    </row>
    <row r="698" spans="1:3" x14ac:dyDescent="0.35">
      <c r="A698" s="6">
        <v>37903</v>
      </c>
      <c r="B698">
        <v>15.38</v>
      </c>
      <c r="C698" s="7">
        <f t="shared" si="10"/>
        <v>5.1880790817779854E-3</v>
      </c>
    </row>
    <row r="699" spans="1:3" x14ac:dyDescent="0.35">
      <c r="A699" s="6">
        <v>37904</v>
      </c>
      <c r="B699">
        <v>15.32</v>
      </c>
      <c r="C699" s="7">
        <f t="shared" si="10"/>
        <v>3.9087997650528727E-3</v>
      </c>
    </row>
    <row r="700" spans="1:3" x14ac:dyDescent="0.35">
      <c r="A700" s="6">
        <v>37907</v>
      </c>
      <c r="B700">
        <v>15.14</v>
      </c>
      <c r="C700" s="7">
        <f t="shared" si="10"/>
        <v>1.1818916303142135E-2</v>
      </c>
    </row>
    <row r="701" spans="1:3" x14ac:dyDescent="0.35">
      <c r="A701" s="6">
        <v>37908</v>
      </c>
      <c r="B701">
        <v>14.93</v>
      </c>
      <c r="C701" s="7">
        <f t="shared" si="10"/>
        <v>1.396763645820398E-2</v>
      </c>
    </row>
    <row r="702" spans="1:3" x14ac:dyDescent="0.35">
      <c r="A702" s="6">
        <v>37909</v>
      </c>
      <c r="B702">
        <v>15.09</v>
      </c>
      <c r="C702" s="7">
        <f t="shared" si="10"/>
        <v>-1.0659661228658468E-2</v>
      </c>
    </row>
    <row r="703" spans="1:3" x14ac:dyDescent="0.35">
      <c r="A703" s="6">
        <v>37910</v>
      </c>
      <c r="B703">
        <v>15.33</v>
      </c>
      <c r="C703" s="7">
        <f t="shared" si="10"/>
        <v>-1.5779420103965158E-2</v>
      </c>
    </row>
    <row r="704" spans="1:3" x14ac:dyDescent="0.35">
      <c r="A704" s="6">
        <v>37911</v>
      </c>
      <c r="B704">
        <v>15.35</v>
      </c>
      <c r="C704" s="7">
        <f t="shared" si="10"/>
        <v>-1.303781149483374E-3</v>
      </c>
    </row>
    <row r="705" spans="1:3" x14ac:dyDescent="0.35">
      <c r="A705" s="6">
        <v>37914</v>
      </c>
      <c r="B705">
        <v>15.63</v>
      </c>
      <c r="C705" s="7">
        <f t="shared" si="10"/>
        <v>-1.8076670400179129E-2</v>
      </c>
    </row>
    <row r="706" spans="1:3" x14ac:dyDescent="0.35">
      <c r="A706" s="6">
        <v>37915</v>
      </c>
      <c r="B706">
        <v>15.35</v>
      </c>
      <c r="C706" s="7">
        <f t="shared" si="10"/>
        <v>1.8076670400179129E-2</v>
      </c>
    </row>
    <row r="707" spans="1:3" x14ac:dyDescent="0.35">
      <c r="A707" s="6">
        <v>37916</v>
      </c>
      <c r="B707">
        <v>15.42</v>
      </c>
      <c r="C707" s="7">
        <f t="shared" si="10"/>
        <v>-4.5498941019772587E-3</v>
      </c>
    </row>
    <row r="708" spans="1:3" x14ac:dyDescent="0.35">
      <c r="A708" s="6">
        <v>37917</v>
      </c>
      <c r="B708">
        <v>15.59</v>
      </c>
      <c r="C708" s="7">
        <f t="shared" si="10"/>
        <v>-1.0964314934502006E-2</v>
      </c>
    </row>
    <row r="709" spans="1:3" x14ac:dyDescent="0.35">
      <c r="A709" s="6">
        <v>37918</v>
      </c>
      <c r="B709">
        <v>16.010000000000002</v>
      </c>
      <c r="C709" s="7">
        <f t="shared" si="10"/>
        <v>-2.6583843938938312E-2</v>
      </c>
    </row>
    <row r="710" spans="1:3" x14ac:dyDescent="0.35">
      <c r="A710" s="6">
        <v>37921</v>
      </c>
      <c r="B710">
        <v>16.38</v>
      </c>
      <c r="C710" s="7">
        <f t="shared" ref="C710:C773" si="11">LN(B709)-LN(B710)</f>
        <v>-2.2847551416299794E-2</v>
      </c>
    </row>
    <row r="711" spans="1:3" x14ac:dyDescent="0.35">
      <c r="A711" s="6">
        <v>37922</v>
      </c>
      <c r="B711">
        <v>16.46</v>
      </c>
      <c r="C711" s="7">
        <f t="shared" si="11"/>
        <v>-4.8721168240004609E-3</v>
      </c>
    </row>
    <row r="712" spans="1:3" x14ac:dyDescent="0.35">
      <c r="A712" s="6">
        <v>37923</v>
      </c>
      <c r="B712">
        <v>16.53</v>
      </c>
      <c r="C712" s="7">
        <f t="shared" si="11"/>
        <v>-4.2437165840092383E-3</v>
      </c>
    </row>
    <row r="713" spans="1:3" x14ac:dyDescent="0.35">
      <c r="A713" s="6">
        <v>37924</v>
      </c>
      <c r="B713">
        <v>16.38</v>
      </c>
      <c r="C713" s="7">
        <f t="shared" si="11"/>
        <v>9.1158334080096992E-3</v>
      </c>
    </row>
    <row r="714" spans="1:3" x14ac:dyDescent="0.35">
      <c r="A714" s="6">
        <v>37925</v>
      </c>
      <c r="B714">
        <v>16.73</v>
      </c>
      <c r="C714" s="7">
        <f t="shared" si="11"/>
        <v>-2.114243657380932E-2</v>
      </c>
    </row>
    <row r="715" spans="1:3" x14ac:dyDescent="0.35">
      <c r="A715" s="6">
        <v>37928</v>
      </c>
      <c r="B715">
        <v>16.8</v>
      </c>
      <c r="C715" s="7">
        <f t="shared" si="11"/>
        <v>-4.1753714104806328E-3</v>
      </c>
    </row>
    <row r="716" spans="1:3" x14ac:dyDescent="0.35">
      <c r="A716" s="6">
        <v>37929</v>
      </c>
      <c r="B716">
        <v>16.66</v>
      </c>
      <c r="C716" s="7">
        <f t="shared" si="11"/>
        <v>8.3682496705166365E-3</v>
      </c>
    </row>
    <row r="717" spans="1:3" x14ac:dyDescent="0.35">
      <c r="A717" s="6">
        <v>37930</v>
      </c>
      <c r="B717">
        <v>16.47</v>
      </c>
      <c r="C717" s="7">
        <f t="shared" si="11"/>
        <v>1.1470092549147992E-2</v>
      </c>
    </row>
    <row r="718" spans="1:3" x14ac:dyDescent="0.35">
      <c r="A718" s="6">
        <v>37931</v>
      </c>
      <c r="B718">
        <v>16.149999999999999</v>
      </c>
      <c r="C718" s="7">
        <f t="shared" si="11"/>
        <v>1.9620494520883103E-2</v>
      </c>
    </row>
    <row r="719" spans="1:3" x14ac:dyDescent="0.35">
      <c r="A719" s="6">
        <v>37932</v>
      </c>
      <c r="B719">
        <v>16.02</v>
      </c>
      <c r="C719" s="7">
        <f t="shared" si="11"/>
        <v>8.0821080284523283E-3</v>
      </c>
    </row>
    <row r="720" spans="1:3" x14ac:dyDescent="0.35">
      <c r="A720" s="6">
        <v>37935</v>
      </c>
      <c r="B720">
        <v>16.399999999999999</v>
      </c>
      <c r="C720" s="7">
        <f t="shared" si="11"/>
        <v>-2.3443393189939599E-2</v>
      </c>
    </row>
    <row r="721" spans="1:3" x14ac:dyDescent="0.35">
      <c r="A721" s="6">
        <v>37936</v>
      </c>
      <c r="B721">
        <v>16.43</v>
      </c>
      <c r="C721" s="7">
        <f t="shared" si="11"/>
        <v>-1.8275972190240353E-3</v>
      </c>
    </row>
    <row r="722" spans="1:3" x14ac:dyDescent="0.35">
      <c r="A722" s="6">
        <v>37937</v>
      </c>
      <c r="B722">
        <v>16.43</v>
      </c>
      <c r="C722" s="7">
        <f t="shared" si="11"/>
        <v>0</v>
      </c>
    </row>
    <row r="723" spans="1:3" x14ac:dyDescent="0.35">
      <c r="A723" s="6">
        <v>37938</v>
      </c>
      <c r="B723">
        <v>16.260000000000002</v>
      </c>
      <c r="C723" s="7">
        <f t="shared" si="11"/>
        <v>1.0400827929512246E-2</v>
      </c>
    </row>
    <row r="724" spans="1:3" x14ac:dyDescent="0.35">
      <c r="A724" s="6">
        <v>37939</v>
      </c>
      <c r="B724">
        <v>16.47</v>
      </c>
      <c r="C724" s="7">
        <f t="shared" si="11"/>
        <v>-1.2832440069884044E-2</v>
      </c>
    </row>
    <row r="725" spans="1:3" x14ac:dyDescent="0.35">
      <c r="A725" s="6">
        <v>37942</v>
      </c>
      <c r="B725">
        <v>16.32</v>
      </c>
      <c r="C725" s="7">
        <f t="shared" si="11"/>
        <v>9.1491946535877666E-3</v>
      </c>
    </row>
    <row r="726" spans="1:3" x14ac:dyDescent="0.35">
      <c r="A726" s="6">
        <v>37943</v>
      </c>
      <c r="B726">
        <v>16.13</v>
      </c>
      <c r="C726" s="7">
        <f t="shared" si="11"/>
        <v>1.1710457398843577E-2</v>
      </c>
    </row>
    <row r="727" spans="1:3" x14ac:dyDescent="0.35">
      <c r="A727" s="6">
        <v>37944</v>
      </c>
      <c r="B727">
        <v>16.059999999999999</v>
      </c>
      <c r="C727" s="7">
        <f t="shared" si="11"/>
        <v>4.349183618501673E-3</v>
      </c>
    </row>
    <row r="728" spans="1:3" x14ac:dyDescent="0.35">
      <c r="A728" s="6">
        <v>37945</v>
      </c>
      <c r="B728">
        <v>16</v>
      </c>
      <c r="C728" s="7">
        <f t="shared" si="11"/>
        <v>3.7429862788345147E-3</v>
      </c>
    </row>
    <row r="729" spans="1:3" x14ac:dyDescent="0.35">
      <c r="A729" s="6">
        <v>37946</v>
      </c>
      <c r="B729">
        <v>16.07</v>
      </c>
      <c r="C729" s="7">
        <f t="shared" si="11"/>
        <v>-4.3654575096399029E-3</v>
      </c>
    </row>
    <row r="730" spans="1:3" x14ac:dyDescent="0.35">
      <c r="A730" s="6">
        <v>37949</v>
      </c>
      <c r="B730">
        <v>16.09</v>
      </c>
      <c r="C730" s="7">
        <f t="shared" si="11"/>
        <v>-1.2437812548706795E-3</v>
      </c>
    </row>
    <row r="731" spans="1:3" x14ac:dyDescent="0.35">
      <c r="A731" s="6">
        <v>37950</v>
      </c>
      <c r="B731">
        <v>16.37</v>
      </c>
      <c r="C731" s="7">
        <f t="shared" si="11"/>
        <v>-1.7252430378751793E-2</v>
      </c>
    </row>
    <row r="732" spans="1:3" x14ac:dyDescent="0.35">
      <c r="A732" s="6">
        <v>37951</v>
      </c>
      <c r="B732">
        <v>16.32</v>
      </c>
      <c r="C732" s="7">
        <f t="shared" si="11"/>
        <v>3.0590418470826108E-3</v>
      </c>
    </row>
    <row r="733" spans="1:3" x14ac:dyDescent="0.35">
      <c r="A733" s="6">
        <v>37953</v>
      </c>
      <c r="B733">
        <v>16.239999999999998</v>
      </c>
      <c r="C733" s="7">
        <f t="shared" si="11"/>
        <v>4.9140148024289232E-3</v>
      </c>
    </row>
    <row r="734" spans="1:3" x14ac:dyDescent="0.35">
      <c r="A734" s="6">
        <v>37956</v>
      </c>
      <c r="B734">
        <v>16.190000000000001</v>
      </c>
      <c r="C734" s="7">
        <f t="shared" si="11"/>
        <v>3.0835670439879337E-3</v>
      </c>
    </row>
    <row r="735" spans="1:3" x14ac:dyDescent="0.35">
      <c r="A735" s="6">
        <v>37957</v>
      </c>
      <c r="B735">
        <v>16.170000000000002</v>
      </c>
      <c r="C735" s="7">
        <f t="shared" si="11"/>
        <v>1.2360941005282733E-3</v>
      </c>
    </row>
    <row r="736" spans="1:3" x14ac:dyDescent="0.35">
      <c r="A736" s="6">
        <v>37958</v>
      </c>
      <c r="B736">
        <v>16.149999999999999</v>
      </c>
      <c r="C736" s="7">
        <f t="shared" si="11"/>
        <v>1.237623920350206E-3</v>
      </c>
    </row>
    <row r="737" spans="1:3" x14ac:dyDescent="0.35">
      <c r="A737" s="6">
        <v>37959</v>
      </c>
      <c r="B737">
        <v>16.760000000000002</v>
      </c>
      <c r="C737" s="7">
        <f t="shared" si="11"/>
        <v>-3.7075045385271288E-2</v>
      </c>
    </row>
    <row r="738" spans="1:3" x14ac:dyDescent="0.35">
      <c r="A738" s="6">
        <v>37960</v>
      </c>
      <c r="B738">
        <v>17.02</v>
      </c>
      <c r="C738" s="7">
        <f t="shared" si="11"/>
        <v>-1.5394028091291201E-2</v>
      </c>
    </row>
    <row r="739" spans="1:3" x14ac:dyDescent="0.35">
      <c r="A739" s="6">
        <v>37963</v>
      </c>
      <c r="B739">
        <v>16.87</v>
      </c>
      <c r="C739" s="7">
        <f t="shared" si="11"/>
        <v>8.8522265873511863E-3</v>
      </c>
    </row>
    <row r="740" spans="1:3" x14ac:dyDescent="0.35">
      <c r="A740" s="6">
        <v>37964</v>
      </c>
      <c r="B740">
        <v>16.73</v>
      </c>
      <c r="C740" s="7">
        <f t="shared" si="11"/>
        <v>8.333381559144204E-3</v>
      </c>
    </row>
    <row r="741" spans="1:3" x14ac:dyDescent="0.35">
      <c r="A741" s="6">
        <v>37965</v>
      </c>
      <c r="B741">
        <v>17.170000000000002</v>
      </c>
      <c r="C741" s="7">
        <f t="shared" si="11"/>
        <v>-2.596015991065137E-2</v>
      </c>
    </row>
    <row r="742" spans="1:3" x14ac:dyDescent="0.35">
      <c r="A742" s="6">
        <v>37966</v>
      </c>
      <c r="B742">
        <v>17.3</v>
      </c>
      <c r="C742" s="7">
        <f t="shared" si="11"/>
        <v>-7.54282659434935E-3</v>
      </c>
    </row>
    <row r="743" spans="1:3" x14ac:dyDescent="0.35">
      <c r="A743" s="6">
        <v>37967</v>
      </c>
      <c r="B743">
        <v>17.14</v>
      </c>
      <c r="C743" s="7">
        <f t="shared" si="11"/>
        <v>9.2915883340998207E-3</v>
      </c>
    </row>
    <row r="744" spans="1:3" x14ac:dyDescent="0.35">
      <c r="A744" s="6">
        <v>37970</v>
      </c>
      <c r="B744">
        <v>17.350000000000001</v>
      </c>
      <c r="C744" s="7">
        <f t="shared" si="11"/>
        <v>-1.2177593223234862E-2</v>
      </c>
    </row>
    <row r="745" spans="1:3" x14ac:dyDescent="0.35">
      <c r="A745" s="6">
        <v>37971</v>
      </c>
      <c r="B745">
        <v>17.29</v>
      </c>
      <c r="C745" s="7">
        <f t="shared" si="11"/>
        <v>3.4642066976693364E-3</v>
      </c>
    </row>
    <row r="746" spans="1:3" x14ac:dyDescent="0.35">
      <c r="A746" s="6">
        <v>37972</v>
      </c>
      <c r="B746">
        <v>17.489999999999998</v>
      </c>
      <c r="C746" s="7">
        <f t="shared" si="11"/>
        <v>-1.1500989335311296E-2</v>
      </c>
    </row>
    <row r="747" spans="1:3" x14ac:dyDescent="0.35">
      <c r="A747" s="6">
        <v>37973</v>
      </c>
      <c r="B747">
        <v>17.66</v>
      </c>
      <c r="C747" s="7">
        <f t="shared" si="11"/>
        <v>-9.6729061453033616E-3</v>
      </c>
    </row>
    <row r="748" spans="1:3" x14ac:dyDescent="0.35">
      <c r="A748" s="6">
        <v>37974</v>
      </c>
      <c r="B748">
        <v>17.61</v>
      </c>
      <c r="C748" s="7">
        <f t="shared" si="11"/>
        <v>2.835272667699229E-3</v>
      </c>
    </row>
    <row r="749" spans="1:3" x14ac:dyDescent="0.35">
      <c r="A749" s="6">
        <v>37977</v>
      </c>
      <c r="B749">
        <v>17.760000000000002</v>
      </c>
      <c r="C749" s="7">
        <f t="shared" si="11"/>
        <v>-8.4818150559096139E-3</v>
      </c>
    </row>
    <row r="750" spans="1:3" x14ac:dyDescent="0.35">
      <c r="A750" s="6">
        <v>37978</v>
      </c>
      <c r="B750">
        <v>17.670000000000002</v>
      </c>
      <c r="C750" s="7">
        <f t="shared" si="11"/>
        <v>5.0804512324189588E-3</v>
      </c>
    </row>
    <row r="751" spans="1:3" x14ac:dyDescent="0.35">
      <c r="A751" s="6">
        <v>37979</v>
      </c>
      <c r="B751">
        <v>17.53</v>
      </c>
      <c r="C751" s="7">
        <f t="shared" si="11"/>
        <v>7.9545873984621096E-3</v>
      </c>
    </row>
    <row r="752" spans="1:3" x14ac:dyDescent="0.35">
      <c r="A752" s="6">
        <v>37981</v>
      </c>
      <c r="B752">
        <v>17.59</v>
      </c>
      <c r="C752" s="7">
        <f t="shared" si="11"/>
        <v>-3.4168598163235586E-3</v>
      </c>
    </row>
    <row r="753" spans="1:3" x14ac:dyDescent="0.35">
      <c r="A753" s="6">
        <v>37984</v>
      </c>
      <c r="B753">
        <v>18.07</v>
      </c>
      <c r="C753" s="7">
        <f t="shared" si="11"/>
        <v>-2.6922545854670688E-2</v>
      </c>
    </row>
    <row r="754" spans="1:3" x14ac:dyDescent="0.35">
      <c r="A754" s="6">
        <v>37985</v>
      </c>
      <c r="B754">
        <v>18.18</v>
      </c>
      <c r="C754" s="7">
        <f t="shared" si="11"/>
        <v>-6.0689841451955218E-3</v>
      </c>
    </row>
    <row r="755" spans="1:3" x14ac:dyDescent="0.35">
      <c r="A755" s="6">
        <v>37986</v>
      </c>
      <c r="B755">
        <v>18.190000000000001</v>
      </c>
      <c r="C755" s="7">
        <f t="shared" si="11"/>
        <v>-5.4990378069819101E-4</v>
      </c>
    </row>
    <row r="756" spans="1:3" x14ac:dyDescent="0.35">
      <c r="A756" s="6">
        <v>37988</v>
      </c>
      <c r="B756">
        <v>18.239999999999998</v>
      </c>
      <c r="C756" s="7">
        <f t="shared" si="11"/>
        <v>-2.7449921161544211E-3</v>
      </c>
    </row>
    <row r="757" spans="1:3" x14ac:dyDescent="0.35">
      <c r="A757" s="6">
        <v>37991</v>
      </c>
      <c r="B757">
        <v>18.87</v>
      </c>
      <c r="C757" s="7">
        <f t="shared" si="11"/>
        <v>-3.3956374734273265E-2</v>
      </c>
    </row>
    <row r="758" spans="1:3" x14ac:dyDescent="0.35">
      <c r="A758" s="6">
        <v>37992</v>
      </c>
      <c r="B758">
        <v>18.920000000000002</v>
      </c>
      <c r="C758" s="7">
        <f t="shared" si="11"/>
        <v>-2.6462042432737753E-3</v>
      </c>
    </row>
    <row r="759" spans="1:3" x14ac:dyDescent="0.35">
      <c r="A759" s="6">
        <v>37993</v>
      </c>
      <c r="B759">
        <v>19.13</v>
      </c>
      <c r="C759" s="7">
        <f t="shared" si="11"/>
        <v>-1.1038219828428897E-2</v>
      </c>
    </row>
    <row r="760" spans="1:3" x14ac:dyDescent="0.35">
      <c r="A760" s="6">
        <v>37994</v>
      </c>
      <c r="B760">
        <v>19.48</v>
      </c>
      <c r="C760" s="7">
        <f t="shared" si="11"/>
        <v>-1.8130514762227712E-2</v>
      </c>
    </row>
    <row r="761" spans="1:3" x14ac:dyDescent="0.35">
      <c r="A761" s="6">
        <v>37995</v>
      </c>
      <c r="B761">
        <v>18.5</v>
      </c>
      <c r="C761" s="7">
        <f t="shared" si="11"/>
        <v>5.1617566130110148E-2</v>
      </c>
    </row>
    <row r="762" spans="1:3" x14ac:dyDescent="0.35">
      <c r="A762" s="6">
        <v>37998</v>
      </c>
      <c r="B762">
        <v>18.940000000000001</v>
      </c>
      <c r="C762" s="7">
        <f t="shared" si="11"/>
        <v>-2.3505355673653305E-2</v>
      </c>
    </row>
    <row r="763" spans="1:3" x14ac:dyDescent="0.35">
      <c r="A763" s="6">
        <v>37999</v>
      </c>
      <c r="B763">
        <v>18.670000000000002</v>
      </c>
      <c r="C763" s="7">
        <f t="shared" si="11"/>
        <v>1.4358130204300767E-2</v>
      </c>
    </row>
    <row r="764" spans="1:3" x14ac:dyDescent="0.35">
      <c r="A764" s="6">
        <v>38000</v>
      </c>
      <c r="B764">
        <v>18.829999999999998</v>
      </c>
      <c r="C764" s="7">
        <f t="shared" si="11"/>
        <v>-8.5333851154296703E-3</v>
      </c>
    </row>
    <row r="765" spans="1:3" x14ac:dyDescent="0.35">
      <c r="A765" s="6">
        <v>38001</v>
      </c>
      <c r="B765">
        <v>18.88</v>
      </c>
      <c r="C765" s="7">
        <f t="shared" si="11"/>
        <v>-2.6518180482932863E-3</v>
      </c>
    </row>
    <row r="766" spans="1:3" x14ac:dyDescent="0.35">
      <c r="A766" s="6">
        <v>38002</v>
      </c>
      <c r="B766">
        <v>18.690000000000001</v>
      </c>
      <c r="C766" s="7">
        <f t="shared" si="11"/>
        <v>1.0114539249882704E-2</v>
      </c>
    </row>
    <row r="767" spans="1:3" x14ac:dyDescent="0.35">
      <c r="A767" s="6">
        <v>38006</v>
      </c>
      <c r="B767">
        <v>19.059999999999999</v>
      </c>
      <c r="C767" s="7">
        <f t="shared" si="11"/>
        <v>-1.9603276758584087E-2</v>
      </c>
    </row>
    <row r="768" spans="1:3" x14ac:dyDescent="0.35">
      <c r="A768" s="6">
        <v>38007</v>
      </c>
      <c r="B768">
        <v>18.7</v>
      </c>
      <c r="C768" s="7">
        <f t="shared" si="11"/>
        <v>1.9068374365514895E-2</v>
      </c>
    </row>
    <row r="769" spans="1:3" x14ac:dyDescent="0.35">
      <c r="A769" s="6">
        <v>38008</v>
      </c>
      <c r="B769">
        <v>18.579999999999998</v>
      </c>
      <c r="C769" s="7">
        <f t="shared" si="11"/>
        <v>6.4377904748487147E-3</v>
      </c>
    </row>
    <row r="770" spans="1:3" x14ac:dyDescent="0.35">
      <c r="A770" s="6">
        <v>38009</v>
      </c>
      <c r="B770">
        <v>18.649999999999999</v>
      </c>
      <c r="C770" s="7">
        <f t="shared" si="11"/>
        <v>-3.7604127041324098E-3</v>
      </c>
    </row>
    <row r="771" spans="1:3" x14ac:dyDescent="0.35">
      <c r="A771" s="6">
        <v>38012</v>
      </c>
      <c r="B771">
        <v>18.84</v>
      </c>
      <c r="C771" s="7">
        <f t="shared" si="11"/>
        <v>-1.013612305839251E-2</v>
      </c>
    </row>
    <row r="772" spans="1:3" x14ac:dyDescent="0.35">
      <c r="A772" s="6">
        <v>38013</v>
      </c>
      <c r="B772">
        <v>18.32</v>
      </c>
      <c r="C772" s="7">
        <f t="shared" si="11"/>
        <v>2.7988909902232795E-2</v>
      </c>
    </row>
    <row r="773" spans="1:3" x14ac:dyDescent="0.35">
      <c r="A773" s="6">
        <v>38014</v>
      </c>
      <c r="B773">
        <v>18.04</v>
      </c>
      <c r="C773" s="7">
        <f t="shared" si="11"/>
        <v>1.5401844611506732E-2</v>
      </c>
    </row>
    <row r="774" spans="1:3" x14ac:dyDescent="0.35">
      <c r="A774" s="6">
        <v>38015</v>
      </c>
      <c r="B774">
        <v>18.14</v>
      </c>
      <c r="C774" s="7">
        <f t="shared" ref="C774:C837" si="12">LN(B773)-LN(B774)</f>
        <v>-5.5279300525130637E-3</v>
      </c>
    </row>
    <row r="775" spans="1:3" x14ac:dyDescent="0.35">
      <c r="A775" s="6">
        <v>38016</v>
      </c>
      <c r="B775">
        <v>18</v>
      </c>
      <c r="C775" s="7">
        <f t="shared" si="12"/>
        <v>7.7476867908261582E-3</v>
      </c>
    </row>
    <row r="776" spans="1:3" x14ac:dyDescent="0.35">
      <c r="A776" s="6">
        <v>38019</v>
      </c>
      <c r="B776">
        <v>18.68</v>
      </c>
      <c r="C776" s="7">
        <f t="shared" si="12"/>
        <v>-3.7081674904531958E-2</v>
      </c>
    </row>
    <row r="777" spans="1:3" x14ac:dyDescent="0.35">
      <c r="A777" s="6">
        <v>38020</v>
      </c>
      <c r="B777">
        <v>18.41</v>
      </c>
      <c r="C777" s="7">
        <f t="shared" si="12"/>
        <v>1.4559437555710097E-2</v>
      </c>
    </row>
    <row r="778" spans="1:3" x14ac:dyDescent="0.35">
      <c r="A778" s="6">
        <v>38021</v>
      </c>
      <c r="B778">
        <v>18.04</v>
      </c>
      <c r="C778" s="7">
        <f t="shared" si="12"/>
        <v>2.0302480610508766E-2</v>
      </c>
    </row>
    <row r="779" spans="1:3" x14ac:dyDescent="0.35">
      <c r="A779" s="6">
        <v>38022</v>
      </c>
      <c r="B779">
        <v>18.13</v>
      </c>
      <c r="C779" s="7">
        <f t="shared" si="12"/>
        <v>-4.9765101322818417E-3</v>
      </c>
    </row>
    <row r="780" spans="1:3" x14ac:dyDescent="0.35">
      <c r="A780" s="6">
        <v>38023</v>
      </c>
      <c r="B780">
        <v>18.37</v>
      </c>
      <c r="C780" s="7">
        <f t="shared" si="12"/>
        <v>-1.3150874460274853E-2</v>
      </c>
    </row>
    <row r="781" spans="1:3" x14ac:dyDescent="0.35">
      <c r="A781" s="6">
        <v>38026</v>
      </c>
      <c r="B781">
        <v>18.11</v>
      </c>
      <c r="C781" s="7">
        <f t="shared" si="12"/>
        <v>1.4254627331712122E-2</v>
      </c>
    </row>
    <row r="782" spans="1:3" x14ac:dyDescent="0.35">
      <c r="A782" s="6">
        <v>38027</v>
      </c>
      <c r="B782">
        <v>18.309999999999999</v>
      </c>
      <c r="C782" s="7">
        <f t="shared" si="12"/>
        <v>-1.0983086791096941E-2</v>
      </c>
    </row>
    <row r="783" spans="1:3" x14ac:dyDescent="0.35">
      <c r="A783" s="6">
        <v>38028</v>
      </c>
      <c r="B783">
        <v>18.329999999999998</v>
      </c>
      <c r="C783" s="7">
        <f t="shared" si="12"/>
        <v>-1.0917031651942466E-3</v>
      </c>
    </row>
    <row r="784" spans="1:3" x14ac:dyDescent="0.35">
      <c r="A784" s="6">
        <v>38029</v>
      </c>
      <c r="B784">
        <v>18.100000000000001</v>
      </c>
      <c r="C784" s="7">
        <f t="shared" si="12"/>
        <v>1.2627123579833199E-2</v>
      </c>
    </row>
    <row r="785" spans="1:3" x14ac:dyDescent="0.35">
      <c r="A785" s="6">
        <v>38030</v>
      </c>
      <c r="B785">
        <v>17.68</v>
      </c>
      <c r="C785" s="7">
        <f t="shared" si="12"/>
        <v>2.3477881062282879E-2</v>
      </c>
    </row>
    <row r="786" spans="1:3" x14ac:dyDescent="0.35">
      <c r="A786" s="6">
        <v>38034</v>
      </c>
      <c r="B786">
        <v>17.559999999999999</v>
      </c>
      <c r="C786" s="7">
        <f t="shared" si="12"/>
        <v>6.8104690025267978E-3</v>
      </c>
    </row>
    <row r="787" spans="1:3" x14ac:dyDescent="0.35">
      <c r="A787" s="6">
        <v>38035</v>
      </c>
      <c r="B787">
        <v>17.260000000000002</v>
      </c>
      <c r="C787" s="7">
        <f t="shared" si="12"/>
        <v>1.7231902551688716E-2</v>
      </c>
    </row>
    <row r="788" spans="1:3" x14ac:dyDescent="0.35">
      <c r="A788" s="6">
        <v>38036</v>
      </c>
      <c r="B788">
        <v>17.079999999999998</v>
      </c>
      <c r="C788" s="7">
        <f t="shared" si="12"/>
        <v>1.048349729485798E-2</v>
      </c>
    </row>
    <row r="789" spans="1:3" x14ac:dyDescent="0.35">
      <c r="A789" s="6">
        <v>38037</v>
      </c>
      <c r="B789">
        <v>16.86</v>
      </c>
      <c r="C789" s="7">
        <f t="shared" si="12"/>
        <v>1.2964235786714351E-2</v>
      </c>
    </row>
    <row r="790" spans="1:3" x14ac:dyDescent="0.35">
      <c r="A790" s="6">
        <v>38040</v>
      </c>
      <c r="B790">
        <v>16.940000000000001</v>
      </c>
      <c r="C790" s="7">
        <f t="shared" si="12"/>
        <v>-4.7337366501989386E-3</v>
      </c>
    </row>
    <row r="791" spans="1:3" x14ac:dyDescent="0.35">
      <c r="A791" s="6">
        <v>38041</v>
      </c>
      <c r="B791">
        <v>17.03</v>
      </c>
      <c r="C791" s="7">
        <f t="shared" si="12"/>
        <v>-5.2988054506886151E-3</v>
      </c>
    </row>
    <row r="792" spans="1:3" x14ac:dyDescent="0.35">
      <c r="A792" s="6">
        <v>38042</v>
      </c>
      <c r="B792">
        <v>17.05</v>
      </c>
      <c r="C792" s="7">
        <f t="shared" si="12"/>
        <v>-1.17370905492864E-3</v>
      </c>
    </row>
    <row r="793" spans="1:3" x14ac:dyDescent="0.35">
      <c r="A793" s="6">
        <v>38043</v>
      </c>
      <c r="B793">
        <v>17.03</v>
      </c>
      <c r="C793" s="7">
        <f t="shared" si="12"/>
        <v>1.17370905492864E-3</v>
      </c>
    </row>
    <row r="794" spans="1:3" x14ac:dyDescent="0.35">
      <c r="A794" s="6">
        <v>38044</v>
      </c>
      <c r="B794">
        <v>16.95</v>
      </c>
      <c r="C794" s="7">
        <f t="shared" si="12"/>
        <v>4.7086608481379244E-3</v>
      </c>
    </row>
    <row r="795" spans="1:3" x14ac:dyDescent="0.35">
      <c r="A795" s="6">
        <v>38047</v>
      </c>
      <c r="B795">
        <v>17.12</v>
      </c>
      <c r="C795" s="7">
        <f t="shared" si="12"/>
        <v>-9.9795368871369305E-3</v>
      </c>
    </row>
    <row r="796" spans="1:3" x14ac:dyDescent="0.35">
      <c r="A796" s="6">
        <v>38048</v>
      </c>
      <c r="B796">
        <v>17.989999999999998</v>
      </c>
      <c r="C796" s="7">
        <f t="shared" si="12"/>
        <v>-4.9568677248845727E-2</v>
      </c>
    </row>
    <row r="797" spans="1:3" x14ac:dyDescent="0.35">
      <c r="A797" s="6">
        <v>38049</v>
      </c>
      <c r="B797">
        <v>17.82</v>
      </c>
      <c r="C797" s="7">
        <f t="shared" si="12"/>
        <v>9.4946259197783434E-3</v>
      </c>
    </row>
    <row r="798" spans="1:3" x14ac:dyDescent="0.35">
      <c r="A798" s="6">
        <v>38050</v>
      </c>
      <c r="B798">
        <v>17.78</v>
      </c>
      <c r="C798" s="7">
        <f t="shared" si="12"/>
        <v>2.2471919569047039E-3</v>
      </c>
    </row>
    <row r="799" spans="1:3" x14ac:dyDescent="0.35">
      <c r="A799" s="6">
        <v>38051</v>
      </c>
      <c r="B799">
        <v>17.66</v>
      </c>
      <c r="C799" s="7">
        <f t="shared" si="12"/>
        <v>6.7720349099449351E-3</v>
      </c>
    </row>
    <row r="800" spans="1:3" x14ac:dyDescent="0.35">
      <c r="A800" s="6">
        <v>38054</v>
      </c>
      <c r="B800">
        <v>17.75</v>
      </c>
      <c r="C800" s="7">
        <f t="shared" si="12"/>
        <v>-5.0833207456109086E-3</v>
      </c>
    </row>
    <row r="801" spans="1:3" x14ac:dyDescent="0.35">
      <c r="A801" s="6">
        <v>38055</v>
      </c>
      <c r="B801">
        <v>17.75</v>
      </c>
      <c r="C801" s="7">
        <f t="shared" si="12"/>
        <v>0</v>
      </c>
    </row>
    <row r="802" spans="1:3" x14ac:dyDescent="0.35">
      <c r="A802" s="6">
        <v>38056</v>
      </c>
      <c r="B802">
        <v>17.18</v>
      </c>
      <c r="C802" s="7">
        <f t="shared" si="12"/>
        <v>3.2639599365315242E-2</v>
      </c>
    </row>
    <row r="803" spans="1:3" x14ac:dyDescent="0.35">
      <c r="A803" s="6">
        <v>38057</v>
      </c>
      <c r="B803">
        <v>16.98</v>
      </c>
      <c r="C803" s="7">
        <f t="shared" si="12"/>
        <v>1.1709735672908117E-2</v>
      </c>
    </row>
    <row r="804" spans="1:3" x14ac:dyDescent="0.35">
      <c r="A804" s="6">
        <v>38058</v>
      </c>
      <c r="B804">
        <v>17.2</v>
      </c>
      <c r="C804" s="7">
        <f t="shared" si="12"/>
        <v>-1.2873202936205974E-2</v>
      </c>
    </row>
    <row r="805" spans="1:3" x14ac:dyDescent="0.35">
      <c r="A805" s="6">
        <v>38061</v>
      </c>
      <c r="B805">
        <v>17.07</v>
      </c>
      <c r="C805" s="7">
        <f t="shared" si="12"/>
        <v>7.5868470130582288E-3</v>
      </c>
    </row>
    <row r="806" spans="1:3" x14ac:dyDescent="0.35">
      <c r="A806" s="6">
        <v>38062</v>
      </c>
      <c r="B806">
        <v>17.13</v>
      </c>
      <c r="C806" s="7">
        <f t="shared" si="12"/>
        <v>-3.508775529679653E-3</v>
      </c>
    </row>
    <row r="807" spans="1:3" x14ac:dyDescent="0.35">
      <c r="A807" s="6">
        <v>38063</v>
      </c>
      <c r="B807">
        <v>17.32</v>
      </c>
      <c r="C807" s="7">
        <f t="shared" si="12"/>
        <v>-1.1030590798260409E-2</v>
      </c>
    </row>
    <row r="808" spans="1:3" x14ac:dyDescent="0.35">
      <c r="A808" s="6">
        <v>38064</v>
      </c>
      <c r="B808">
        <v>17.440000000000001</v>
      </c>
      <c r="C808" s="7">
        <f t="shared" si="12"/>
        <v>-6.9045153465445708E-3</v>
      </c>
    </row>
    <row r="809" spans="1:3" x14ac:dyDescent="0.35">
      <c r="A809" s="6">
        <v>38065</v>
      </c>
      <c r="B809">
        <v>17.38</v>
      </c>
      <c r="C809" s="7">
        <f t="shared" si="12"/>
        <v>3.4462986435879195E-3</v>
      </c>
    </row>
    <row r="810" spans="1:3" x14ac:dyDescent="0.35">
      <c r="A810" s="6">
        <v>38068</v>
      </c>
      <c r="B810">
        <v>17.010000000000002</v>
      </c>
      <c r="C810" s="7">
        <f t="shared" si="12"/>
        <v>2.1518713429475422E-2</v>
      </c>
    </row>
    <row r="811" spans="1:3" x14ac:dyDescent="0.35">
      <c r="A811" s="6">
        <v>38069</v>
      </c>
      <c r="B811">
        <v>16.93</v>
      </c>
      <c r="C811" s="7">
        <f t="shared" si="12"/>
        <v>4.7142102627262261E-3</v>
      </c>
    </row>
    <row r="812" spans="1:3" x14ac:dyDescent="0.35">
      <c r="A812" s="6">
        <v>38070</v>
      </c>
      <c r="B812">
        <v>16.739999999999998</v>
      </c>
      <c r="C812" s="7">
        <f t="shared" si="12"/>
        <v>1.1286131083715123E-2</v>
      </c>
    </row>
    <row r="813" spans="1:3" x14ac:dyDescent="0.35">
      <c r="A813" s="6">
        <v>38071</v>
      </c>
      <c r="B813">
        <v>16.989999999999998</v>
      </c>
      <c r="C813" s="7">
        <f t="shared" si="12"/>
        <v>-1.482387062251167E-2</v>
      </c>
    </row>
    <row r="814" spans="1:3" x14ac:dyDescent="0.35">
      <c r="A814" s="6">
        <v>38072</v>
      </c>
      <c r="B814">
        <v>16.89</v>
      </c>
      <c r="C814" s="7">
        <f t="shared" si="12"/>
        <v>5.9032048641318724E-3</v>
      </c>
    </row>
    <row r="815" spans="1:3" x14ac:dyDescent="0.35">
      <c r="A815" s="6">
        <v>38075</v>
      </c>
      <c r="B815">
        <v>17.100000000000001</v>
      </c>
      <c r="C815" s="7">
        <f t="shared" si="12"/>
        <v>-1.2356732688905581E-2</v>
      </c>
    </row>
    <row r="816" spans="1:3" x14ac:dyDescent="0.35">
      <c r="A816" s="6">
        <v>38076</v>
      </c>
      <c r="B816">
        <v>17.2</v>
      </c>
      <c r="C816" s="7">
        <f t="shared" si="12"/>
        <v>-5.8309203107929086E-3</v>
      </c>
    </row>
    <row r="817" spans="1:3" x14ac:dyDescent="0.35">
      <c r="A817" s="6">
        <v>38077</v>
      </c>
      <c r="B817">
        <v>17.32</v>
      </c>
      <c r="C817" s="7">
        <f t="shared" si="12"/>
        <v>-6.9525193148818332E-3</v>
      </c>
    </row>
    <row r="818" spans="1:3" x14ac:dyDescent="0.35">
      <c r="A818" s="6">
        <v>38078</v>
      </c>
      <c r="B818">
        <v>17.46</v>
      </c>
      <c r="C818" s="7">
        <f t="shared" si="12"/>
        <v>-8.0506472771668669E-3</v>
      </c>
    </row>
    <row r="819" spans="1:3" x14ac:dyDescent="0.35">
      <c r="A819" s="6">
        <v>38079</v>
      </c>
      <c r="B819">
        <v>17.559999999999999</v>
      </c>
      <c r="C819" s="7">
        <f t="shared" si="12"/>
        <v>-5.7110377955145175E-3</v>
      </c>
    </row>
    <row r="820" spans="1:3" x14ac:dyDescent="0.35">
      <c r="A820" s="6">
        <v>38082</v>
      </c>
      <c r="B820">
        <v>17.89</v>
      </c>
      <c r="C820" s="7">
        <f t="shared" si="12"/>
        <v>-1.8618309313657377E-2</v>
      </c>
    </row>
    <row r="821" spans="1:3" x14ac:dyDescent="0.35">
      <c r="A821" s="6">
        <v>38083</v>
      </c>
      <c r="B821">
        <v>17.899999999999999</v>
      </c>
      <c r="C821" s="7">
        <f t="shared" si="12"/>
        <v>-5.5881532608115236E-4</v>
      </c>
    </row>
    <row r="822" spans="1:3" x14ac:dyDescent="0.35">
      <c r="A822" s="6">
        <v>38084</v>
      </c>
      <c r="B822">
        <v>17.57</v>
      </c>
      <c r="C822" s="7">
        <f t="shared" si="12"/>
        <v>1.8607810647703005E-2</v>
      </c>
    </row>
    <row r="823" spans="1:3" x14ac:dyDescent="0.35">
      <c r="A823" s="6">
        <v>38085</v>
      </c>
      <c r="B823">
        <v>17.48</v>
      </c>
      <c r="C823" s="7">
        <f t="shared" si="12"/>
        <v>5.135531971616647E-3</v>
      </c>
    </row>
    <row r="824" spans="1:3" x14ac:dyDescent="0.35">
      <c r="A824" s="6">
        <v>38089</v>
      </c>
      <c r="B824">
        <v>17.489999999999998</v>
      </c>
      <c r="C824" s="7">
        <f t="shared" si="12"/>
        <v>-5.7191880312101873E-4</v>
      </c>
    </row>
    <row r="825" spans="1:3" x14ac:dyDescent="0.35">
      <c r="A825" s="6">
        <v>38090</v>
      </c>
      <c r="B825">
        <v>17.34</v>
      </c>
      <c r="C825" s="7">
        <f t="shared" si="12"/>
        <v>8.6133176781144627E-3</v>
      </c>
    </row>
    <row r="826" spans="1:3" x14ac:dyDescent="0.35">
      <c r="A826" s="6">
        <v>38091</v>
      </c>
      <c r="B826">
        <v>17.27</v>
      </c>
      <c r="C826" s="7">
        <f t="shared" si="12"/>
        <v>4.0450791938089203E-3</v>
      </c>
    </row>
    <row r="827" spans="1:3" x14ac:dyDescent="0.35">
      <c r="A827" s="6">
        <v>38092</v>
      </c>
      <c r="B827">
        <v>17.41</v>
      </c>
      <c r="C827" s="7">
        <f t="shared" si="12"/>
        <v>-8.0738616215105807E-3</v>
      </c>
    </row>
    <row r="828" spans="1:3" x14ac:dyDescent="0.35">
      <c r="A828" s="6">
        <v>38093</v>
      </c>
      <c r="B828">
        <v>17.28</v>
      </c>
      <c r="C828" s="7">
        <f t="shared" si="12"/>
        <v>7.4949904041878845E-3</v>
      </c>
    </row>
    <row r="829" spans="1:3" x14ac:dyDescent="0.35">
      <c r="A829" s="6">
        <v>38096</v>
      </c>
      <c r="B829">
        <v>17.45</v>
      </c>
      <c r="C829" s="7">
        <f t="shared" si="12"/>
        <v>-9.789885272526444E-3</v>
      </c>
    </row>
    <row r="830" spans="1:3" x14ac:dyDescent="0.35">
      <c r="A830" s="6">
        <v>38097</v>
      </c>
      <c r="B830">
        <v>17.41</v>
      </c>
      <c r="C830" s="7">
        <f t="shared" si="12"/>
        <v>2.2948948683385595E-3</v>
      </c>
    </row>
    <row r="831" spans="1:3" x14ac:dyDescent="0.35">
      <c r="A831" s="6">
        <v>38098</v>
      </c>
      <c r="B831">
        <v>17.7</v>
      </c>
      <c r="C831" s="7">
        <f t="shared" si="12"/>
        <v>-1.6519885799685774E-2</v>
      </c>
    </row>
    <row r="832" spans="1:3" x14ac:dyDescent="0.35">
      <c r="A832" s="6">
        <v>38099</v>
      </c>
      <c r="B832">
        <v>18.149999999999999</v>
      </c>
      <c r="C832" s="7">
        <f t="shared" si="12"/>
        <v>-2.5105921131076236E-2</v>
      </c>
    </row>
    <row r="833" spans="1:3" x14ac:dyDescent="0.35">
      <c r="A833" s="6">
        <v>38100</v>
      </c>
      <c r="B833">
        <v>18.170000000000002</v>
      </c>
      <c r="C833" s="7">
        <f t="shared" si="12"/>
        <v>-1.1013216972202144E-3</v>
      </c>
    </row>
    <row r="834" spans="1:3" x14ac:dyDescent="0.35">
      <c r="A834" s="6">
        <v>38103</v>
      </c>
      <c r="B834">
        <v>18.23</v>
      </c>
      <c r="C834" s="7">
        <f t="shared" si="12"/>
        <v>-3.2967062824917903E-3</v>
      </c>
    </row>
    <row r="835" spans="1:3" x14ac:dyDescent="0.35">
      <c r="A835" s="6">
        <v>38104</v>
      </c>
      <c r="B835">
        <v>18.22</v>
      </c>
      <c r="C835" s="7">
        <f t="shared" si="12"/>
        <v>5.4869685875935659E-4</v>
      </c>
    </row>
    <row r="836" spans="1:3" x14ac:dyDescent="0.35">
      <c r="A836" s="6">
        <v>38105</v>
      </c>
      <c r="B836">
        <v>18.02</v>
      </c>
      <c r="C836" s="7">
        <f t="shared" si="12"/>
        <v>1.1037639651620523E-2</v>
      </c>
    </row>
    <row r="837" spans="1:3" x14ac:dyDescent="0.35">
      <c r="A837" s="6">
        <v>38106</v>
      </c>
      <c r="B837">
        <v>18.13</v>
      </c>
      <c r="C837" s="7">
        <f t="shared" si="12"/>
        <v>-6.0857725865677281E-3</v>
      </c>
    </row>
    <row r="838" spans="1:3" x14ac:dyDescent="0.35">
      <c r="A838" s="6">
        <v>38107</v>
      </c>
      <c r="B838">
        <v>17.8</v>
      </c>
      <c r="C838" s="7">
        <f t="shared" ref="C838:C901" si="13">LN(B837)-LN(B838)</f>
        <v>1.8369567468719872E-2</v>
      </c>
    </row>
    <row r="839" spans="1:3" x14ac:dyDescent="0.35">
      <c r="A839" s="6">
        <v>38110</v>
      </c>
      <c r="B839">
        <v>18.03</v>
      </c>
      <c r="C839" s="7">
        <f t="shared" si="13"/>
        <v>-1.2838579917186177E-2</v>
      </c>
    </row>
    <row r="840" spans="1:3" x14ac:dyDescent="0.35">
      <c r="A840" s="6">
        <v>38111</v>
      </c>
      <c r="B840">
        <v>18.16</v>
      </c>
      <c r="C840" s="7">
        <f t="shared" si="13"/>
        <v>-7.1843359579215615E-3</v>
      </c>
    </row>
    <row r="841" spans="1:3" x14ac:dyDescent="0.35">
      <c r="A841" s="6">
        <v>38112</v>
      </c>
      <c r="B841">
        <v>18.190000000000001</v>
      </c>
      <c r="C841" s="7">
        <f t="shared" si="13"/>
        <v>-1.6506193568837091E-3</v>
      </c>
    </row>
    <row r="842" spans="1:3" x14ac:dyDescent="0.35">
      <c r="A842" s="6">
        <v>38113</v>
      </c>
      <c r="B842">
        <v>18.079999999999998</v>
      </c>
      <c r="C842" s="7">
        <f t="shared" si="13"/>
        <v>6.0656375660008699E-3</v>
      </c>
    </row>
    <row r="843" spans="1:3" x14ac:dyDescent="0.35">
      <c r="A843" s="6">
        <v>38114</v>
      </c>
      <c r="B843">
        <v>17.68</v>
      </c>
      <c r="C843" s="7">
        <f t="shared" si="13"/>
        <v>2.2372297754532866E-2</v>
      </c>
    </row>
    <row r="844" spans="1:3" x14ac:dyDescent="0.35">
      <c r="A844" s="6">
        <v>38117</v>
      </c>
      <c r="B844">
        <v>17.52</v>
      </c>
      <c r="C844" s="7">
        <f t="shared" si="13"/>
        <v>9.0909717012519486E-3</v>
      </c>
    </row>
    <row r="845" spans="1:3" x14ac:dyDescent="0.35">
      <c r="A845" s="6">
        <v>38118</v>
      </c>
      <c r="B845">
        <v>17.5</v>
      </c>
      <c r="C845" s="7">
        <f t="shared" si="13"/>
        <v>1.1422045787767843E-3</v>
      </c>
    </row>
    <row r="846" spans="1:3" x14ac:dyDescent="0.35">
      <c r="A846" s="6">
        <v>38119</v>
      </c>
      <c r="B846">
        <v>17.510000000000002</v>
      </c>
      <c r="C846" s="7">
        <f t="shared" si="13"/>
        <v>-5.712653682921065E-4</v>
      </c>
    </row>
    <row r="847" spans="1:3" x14ac:dyDescent="0.35">
      <c r="A847" s="6">
        <v>38120</v>
      </c>
      <c r="B847">
        <v>17.64</v>
      </c>
      <c r="C847" s="7">
        <f t="shared" si="13"/>
        <v>-7.3969042808847973E-3</v>
      </c>
    </row>
    <row r="848" spans="1:3" x14ac:dyDescent="0.35">
      <c r="A848" s="6">
        <v>38121</v>
      </c>
      <c r="B848">
        <v>17.510000000000002</v>
      </c>
      <c r="C848" s="7">
        <f t="shared" si="13"/>
        <v>7.3969042808847973E-3</v>
      </c>
    </row>
    <row r="849" spans="1:3" x14ac:dyDescent="0.35">
      <c r="A849" s="6">
        <v>38124</v>
      </c>
      <c r="B849">
        <v>17.37</v>
      </c>
      <c r="C849" s="7">
        <f t="shared" si="13"/>
        <v>8.0275660447468589E-3</v>
      </c>
    </row>
    <row r="850" spans="1:3" x14ac:dyDescent="0.35">
      <c r="A850" s="6">
        <v>38125</v>
      </c>
      <c r="B850">
        <v>17.579999999999998</v>
      </c>
      <c r="C850" s="7">
        <f t="shared" si="13"/>
        <v>-1.2017312004017011E-2</v>
      </c>
    </row>
    <row r="851" spans="1:3" x14ac:dyDescent="0.35">
      <c r="A851" s="6">
        <v>38126</v>
      </c>
      <c r="B851">
        <v>17.45</v>
      </c>
      <c r="C851" s="7">
        <f t="shared" si="13"/>
        <v>7.4222436085946697E-3</v>
      </c>
    </row>
    <row r="852" spans="1:3" x14ac:dyDescent="0.35">
      <c r="A852" s="6">
        <v>38127</v>
      </c>
      <c r="B852">
        <v>17.38</v>
      </c>
      <c r="C852" s="7">
        <f t="shared" si="13"/>
        <v>4.0195288111903871E-3</v>
      </c>
    </row>
    <row r="853" spans="1:3" x14ac:dyDescent="0.35">
      <c r="A853" s="6">
        <v>38128</v>
      </c>
      <c r="B853">
        <v>17.39</v>
      </c>
      <c r="C853" s="7">
        <f t="shared" si="13"/>
        <v>-5.7520852894610286E-4</v>
      </c>
    </row>
    <row r="854" spans="1:3" x14ac:dyDescent="0.35">
      <c r="A854" s="6">
        <v>38131</v>
      </c>
      <c r="B854">
        <v>17.29</v>
      </c>
      <c r="C854" s="7">
        <f t="shared" si="13"/>
        <v>5.7670286709927687E-3</v>
      </c>
    </row>
    <row r="855" spans="1:3" x14ac:dyDescent="0.35">
      <c r="A855" s="6">
        <v>38132</v>
      </c>
      <c r="B855">
        <v>17.190000000000001</v>
      </c>
      <c r="C855" s="7">
        <f t="shared" si="13"/>
        <v>5.8004803004410022E-3</v>
      </c>
    </row>
    <row r="856" spans="1:3" x14ac:dyDescent="0.35">
      <c r="A856" s="6">
        <v>38133</v>
      </c>
      <c r="B856">
        <v>16.8</v>
      </c>
      <c r="C856" s="7">
        <f t="shared" si="13"/>
        <v>2.294893298554479E-2</v>
      </c>
    </row>
    <row r="857" spans="1:3" x14ac:dyDescent="0.35">
      <c r="A857" s="6">
        <v>38134</v>
      </c>
      <c r="B857">
        <v>17.05</v>
      </c>
      <c r="C857" s="7">
        <f t="shared" si="13"/>
        <v>-1.4771317320312338E-2</v>
      </c>
    </row>
    <row r="858" spans="1:3" x14ac:dyDescent="0.35">
      <c r="A858" s="6">
        <v>38135</v>
      </c>
      <c r="B858">
        <v>16.940000000000001</v>
      </c>
      <c r="C858" s="7">
        <f t="shared" si="13"/>
        <v>6.4725145056172551E-3</v>
      </c>
    </row>
    <row r="859" spans="1:3" x14ac:dyDescent="0.35">
      <c r="A859" s="6">
        <v>38139</v>
      </c>
      <c r="B859">
        <v>16.97</v>
      </c>
      <c r="C859" s="7">
        <f t="shared" si="13"/>
        <v>-1.7693900222264247E-3</v>
      </c>
    </row>
    <row r="860" spans="1:3" x14ac:dyDescent="0.35">
      <c r="A860" s="6">
        <v>38140</v>
      </c>
      <c r="B860">
        <v>17.059999999999999</v>
      </c>
      <c r="C860" s="7">
        <f t="shared" si="13"/>
        <v>-5.2894628173980607E-3</v>
      </c>
    </row>
    <row r="861" spans="1:3" x14ac:dyDescent="0.35">
      <c r="A861" s="6">
        <v>38141</v>
      </c>
      <c r="B861">
        <v>16.95</v>
      </c>
      <c r="C861" s="7">
        <f t="shared" si="13"/>
        <v>6.4687082370737947E-3</v>
      </c>
    </row>
    <row r="862" spans="1:3" x14ac:dyDescent="0.35">
      <c r="A862" s="6">
        <v>38142</v>
      </c>
      <c r="B862">
        <v>17.100000000000001</v>
      </c>
      <c r="C862" s="7">
        <f t="shared" si="13"/>
        <v>-8.810629682155291E-3</v>
      </c>
    </row>
    <row r="863" spans="1:3" x14ac:dyDescent="0.35">
      <c r="A863" s="6">
        <v>38145</v>
      </c>
      <c r="B863">
        <v>17.350000000000001</v>
      </c>
      <c r="C863" s="7">
        <f t="shared" si="13"/>
        <v>-1.4514042884254064E-2</v>
      </c>
    </row>
    <row r="864" spans="1:3" x14ac:dyDescent="0.35">
      <c r="A864" s="6">
        <v>38146</v>
      </c>
      <c r="B864">
        <v>17.399999999999999</v>
      </c>
      <c r="C864" s="7">
        <f t="shared" si="13"/>
        <v>-2.8776998276147658E-3</v>
      </c>
    </row>
    <row r="865" spans="1:3" x14ac:dyDescent="0.35">
      <c r="A865" s="6">
        <v>38147</v>
      </c>
      <c r="B865">
        <v>17.600000000000001</v>
      </c>
      <c r="C865" s="7">
        <f t="shared" si="13"/>
        <v>-1.1428695823623158E-2</v>
      </c>
    </row>
    <row r="866" spans="1:3" x14ac:dyDescent="0.35">
      <c r="A866" s="6">
        <v>38148</v>
      </c>
      <c r="B866">
        <v>17.73</v>
      </c>
      <c r="C866" s="7">
        <f t="shared" si="13"/>
        <v>-7.3592180420103404E-3</v>
      </c>
    </row>
    <row r="867" spans="1:3" x14ac:dyDescent="0.35">
      <c r="A867" s="6">
        <v>38152</v>
      </c>
      <c r="B867">
        <v>17.55</v>
      </c>
      <c r="C867" s="7">
        <f t="shared" si="13"/>
        <v>1.0204170174241689E-2</v>
      </c>
    </row>
    <row r="868" spans="1:3" x14ac:dyDescent="0.35">
      <c r="A868" s="6">
        <v>38153</v>
      </c>
      <c r="B868">
        <v>17.489999999999998</v>
      </c>
      <c r="C868" s="7">
        <f t="shared" si="13"/>
        <v>3.4246608813646162E-3</v>
      </c>
    </row>
    <row r="869" spans="1:3" x14ac:dyDescent="0.35">
      <c r="A869" s="6">
        <v>38154</v>
      </c>
      <c r="B869">
        <v>17.47</v>
      </c>
      <c r="C869" s="7">
        <f t="shared" si="13"/>
        <v>1.1441648845451624E-3</v>
      </c>
    </row>
    <row r="870" spans="1:3" x14ac:dyDescent="0.35">
      <c r="A870" s="6">
        <v>38155</v>
      </c>
      <c r="B870">
        <v>17.54</v>
      </c>
      <c r="C870" s="7">
        <f t="shared" si="13"/>
        <v>-3.9988627980718228E-3</v>
      </c>
    </row>
    <row r="871" spans="1:3" x14ac:dyDescent="0.35">
      <c r="A871" s="6">
        <v>38156</v>
      </c>
      <c r="B871">
        <v>17.579999999999998</v>
      </c>
      <c r="C871" s="7">
        <f t="shared" si="13"/>
        <v>-2.2779053129937665E-3</v>
      </c>
    </row>
    <row r="872" spans="1:3" x14ac:dyDescent="0.35">
      <c r="A872" s="6">
        <v>38159</v>
      </c>
      <c r="B872">
        <v>17.440000000000001</v>
      </c>
      <c r="C872" s="7">
        <f t="shared" si="13"/>
        <v>7.9954737761971373E-3</v>
      </c>
    </row>
    <row r="873" spans="1:3" x14ac:dyDescent="0.35">
      <c r="A873" s="6">
        <v>38160</v>
      </c>
      <c r="B873">
        <v>17.2</v>
      </c>
      <c r="C873" s="7">
        <f t="shared" si="13"/>
        <v>1.3857034661426404E-2</v>
      </c>
    </row>
    <row r="874" spans="1:3" x14ac:dyDescent="0.35">
      <c r="A874" s="6">
        <v>38161</v>
      </c>
      <c r="B874">
        <v>17.329999999999998</v>
      </c>
      <c r="C874" s="7">
        <f t="shared" si="13"/>
        <v>-7.5297199081072463E-3</v>
      </c>
    </row>
    <row r="875" spans="1:3" x14ac:dyDescent="0.35">
      <c r="A875" s="6">
        <v>38162</v>
      </c>
      <c r="B875">
        <v>17</v>
      </c>
      <c r="C875" s="7">
        <f t="shared" si="13"/>
        <v>1.9225759671298359E-2</v>
      </c>
    </row>
    <row r="876" spans="1:3" x14ac:dyDescent="0.35">
      <c r="A876" s="6">
        <v>38163</v>
      </c>
      <c r="B876">
        <v>17.010000000000002</v>
      </c>
      <c r="C876" s="7">
        <f t="shared" si="13"/>
        <v>-5.8806235155417497E-4</v>
      </c>
    </row>
    <row r="877" spans="1:3" x14ac:dyDescent="0.35">
      <c r="A877" s="6">
        <v>38166</v>
      </c>
      <c r="B877">
        <v>17.260000000000002</v>
      </c>
      <c r="C877" s="7">
        <f t="shared" si="13"/>
        <v>-1.459027924751144E-2</v>
      </c>
    </row>
    <row r="878" spans="1:3" x14ac:dyDescent="0.35">
      <c r="A878" s="6">
        <v>38167</v>
      </c>
      <c r="B878">
        <v>17.34</v>
      </c>
      <c r="C878" s="7">
        <f t="shared" si="13"/>
        <v>-4.6242856971141499E-3</v>
      </c>
    </row>
    <row r="879" spans="1:3" x14ac:dyDescent="0.35">
      <c r="A879" s="6">
        <v>38168</v>
      </c>
      <c r="B879">
        <v>17.329999999999998</v>
      </c>
      <c r="C879" s="7">
        <f t="shared" si="13"/>
        <v>5.7686762488140531E-4</v>
      </c>
    </row>
    <row r="880" spans="1:3" x14ac:dyDescent="0.35">
      <c r="A880" s="6">
        <v>38169</v>
      </c>
      <c r="B880">
        <v>17.25</v>
      </c>
      <c r="C880" s="7">
        <f t="shared" si="13"/>
        <v>4.6269602501456397E-3</v>
      </c>
    </row>
    <row r="881" spans="1:3" x14ac:dyDescent="0.35">
      <c r="A881" s="6">
        <v>38170</v>
      </c>
      <c r="B881">
        <v>17.23</v>
      </c>
      <c r="C881" s="7">
        <f t="shared" si="13"/>
        <v>1.1600929375306102E-3</v>
      </c>
    </row>
    <row r="882" spans="1:3" x14ac:dyDescent="0.35">
      <c r="A882" s="6">
        <v>38174</v>
      </c>
      <c r="B882">
        <v>17.25</v>
      </c>
      <c r="C882" s="7">
        <f t="shared" si="13"/>
        <v>-1.1600929375306102E-3</v>
      </c>
    </row>
    <row r="883" spans="1:3" x14ac:dyDescent="0.35">
      <c r="A883" s="6">
        <v>38175</v>
      </c>
      <c r="B883">
        <v>17.27</v>
      </c>
      <c r="C883" s="7">
        <f t="shared" si="13"/>
        <v>-1.1587486812181247E-3</v>
      </c>
    </row>
    <row r="884" spans="1:3" x14ac:dyDescent="0.35">
      <c r="A884" s="6">
        <v>38176</v>
      </c>
      <c r="B884">
        <v>16.989999999999998</v>
      </c>
      <c r="C884" s="7">
        <f t="shared" si="13"/>
        <v>1.6345956474746348E-2</v>
      </c>
    </row>
    <row r="885" spans="1:3" x14ac:dyDescent="0.35">
      <c r="A885" s="6">
        <v>38177</v>
      </c>
      <c r="B885">
        <v>17.079999999999998</v>
      </c>
      <c r="C885" s="7">
        <f t="shared" si="13"/>
        <v>-5.2832526765831389E-3</v>
      </c>
    </row>
    <row r="886" spans="1:3" x14ac:dyDescent="0.35">
      <c r="A886" s="6">
        <v>38180</v>
      </c>
      <c r="B886">
        <v>17.14</v>
      </c>
      <c r="C886" s="7">
        <f t="shared" si="13"/>
        <v>-3.5067248092097714E-3</v>
      </c>
    </row>
    <row r="887" spans="1:3" x14ac:dyDescent="0.35">
      <c r="A887" s="6">
        <v>38181</v>
      </c>
      <c r="B887">
        <v>16.95</v>
      </c>
      <c r="C887" s="7">
        <f t="shared" si="13"/>
        <v>1.1147079343174493E-2</v>
      </c>
    </row>
    <row r="888" spans="1:3" x14ac:dyDescent="0.35">
      <c r="A888" s="6">
        <v>38182</v>
      </c>
      <c r="B888">
        <v>17.05</v>
      </c>
      <c r="C888" s="7">
        <f t="shared" si="13"/>
        <v>-5.8823699030665644E-3</v>
      </c>
    </row>
    <row r="889" spans="1:3" x14ac:dyDescent="0.35">
      <c r="A889" s="6">
        <v>38183</v>
      </c>
      <c r="B889">
        <v>16.66</v>
      </c>
      <c r="C889" s="7">
        <f t="shared" si="13"/>
        <v>2.3139566990828975E-2</v>
      </c>
    </row>
    <row r="890" spans="1:3" x14ac:dyDescent="0.35">
      <c r="A890" s="6">
        <v>38184</v>
      </c>
      <c r="B890">
        <v>16.73</v>
      </c>
      <c r="C890" s="7">
        <f t="shared" si="13"/>
        <v>-4.1928782600360037E-3</v>
      </c>
    </row>
    <row r="891" spans="1:3" x14ac:dyDescent="0.35">
      <c r="A891" s="6">
        <v>38187</v>
      </c>
      <c r="B891">
        <v>16.77</v>
      </c>
      <c r="C891" s="7">
        <f t="shared" si="13"/>
        <v>-2.3880608363846534E-3</v>
      </c>
    </row>
    <row r="892" spans="1:3" x14ac:dyDescent="0.35">
      <c r="A892" s="6">
        <v>38188</v>
      </c>
      <c r="B892">
        <v>16.850000000000001</v>
      </c>
      <c r="C892" s="7">
        <f t="shared" si="13"/>
        <v>-4.7590809632533926E-3</v>
      </c>
    </row>
    <row r="893" spans="1:3" x14ac:dyDescent="0.35">
      <c r="A893" s="6">
        <v>38189</v>
      </c>
      <c r="B893">
        <v>16.8</v>
      </c>
      <c r="C893" s="7">
        <f t="shared" si="13"/>
        <v>2.9717703891574132E-3</v>
      </c>
    </row>
    <row r="894" spans="1:3" x14ac:dyDescent="0.35">
      <c r="A894" s="6">
        <v>38190</v>
      </c>
      <c r="B894">
        <v>17.079999999999998</v>
      </c>
      <c r="C894" s="7">
        <f t="shared" si="13"/>
        <v>-1.6529301951210496E-2</v>
      </c>
    </row>
    <row r="895" spans="1:3" x14ac:dyDescent="0.35">
      <c r="A895" s="6">
        <v>38191</v>
      </c>
      <c r="B895">
        <v>17.54</v>
      </c>
      <c r="C895" s="7">
        <f t="shared" si="13"/>
        <v>-2.6575798583613253E-2</v>
      </c>
    </row>
    <row r="896" spans="1:3" x14ac:dyDescent="0.35">
      <c r="A896" s="6">
        <v>38194</v>
      </c>
      <c r="B896">
        <v>17.920000000000002</v>
      </c>
      <c r="C896" s="7">
        <f t="shared" si="13"/>
        <v>-2.1433420602747333E-2</v>
      </c>
    </row>
    <row r="897" spans="1:3" x14ac:dyDescent="0.35">
      <c r="A897" s="6">
        <v>38195</v>
      </c>
      <c r="B897">
        <v>18.350000000000001</v>
      </c>
      <c r="C897" s="7">
        <f t="shared" si="13"/>
        <v>-2.3712166953794966E-2</v>
      </c>
    </row>
    <row r="898" spans="1:3" x14ac:dyDescent="0.35">
      <c r="A898" s="6">
        <v>38196</v>
      </c>
      <c r="B898">
        <v>18.39</v>
      </c>
      <c r="C898" s="7">
        <f t="shared" si="13"/>
        <v>-2.1774641156504515E-3</v>
      </c>
    </row>
    <row r="899" spans="1:3" x14ac:dyDescent="0.35">
      <c r="A899" s="6">
        <v>38197</v>
      </c>
      <c r="B899">
        <v>18.39</v>
      </c>
      <c r="C899" s="7">
        <f t="shared" si="13"/>
        <v>0</v>
      </c>
    </row>
    <row r="900" spans="1:3" x14ac:dyDescent="0.35">
      <c r="A900" s="6">
        <v>38198</v>
      </c>
      <c r="B900">
        <v>18.350000000000001</v>
      </c>
      <c r="C900" s="7">
        <f t="shared" si="13"/>
        <v>2.1774641156504515E-3</v>
      </c>
    </row>
    <row r="901" spans="1:3" x14ac:dyDescent="0.35">
      <c r="A901" s="6">
        <v>38201</v>
      </c>
      <c r="B901">
        <v>18.46</v>
      </c>
      <c r="C901" s="7">
        <f t="shared" si="13"/>
        <v>-5.9766545741268828E-3</v>
      </c>
    </row>
    <row r="902" spans="1:3" x14ac:dyDescent="0.35">
      <c r="A902" s="6">
        <v>38202</v>
      </c>
      <c r="B902">
        <v>18.510000000000002</v>
      </c>
      <c r="C902" s="7">
        <f t="shared" ref="C902:C965" si="14">LN(B901)-LN(B902)</f>
        <v>-2.7048975107000217E-3</v>
      </c>
    </row>
    <row r="903" spans="1:3" x14ac:dyDescent="0.35">
      <c r="A903" s="6">
        <v>38203</v>
      </c>
      <c r="B903">
        <v>18.53</v>
      </c>
      <c r="C903" s="7">
        <f t="shared" si="14"/>
        <v>-1.0799137118620017E-3</v>
      </c>
    </row>
    <row r="904" spans="1:3" x14ac:dyDescent="0.35">
      <c r="A904" s="6">
        <v>38204</v>
      </c>
      <c r="B904">
        <v>18.309999999999999</v>
      </c>
      <c r="C904" s="7">
        <f t="shared" si="14"/>
        <v>1.1943681610849133E-2</v>
      </c>
    </row>
    <row r="905" spans="1:3" x14ac:dyDescent="0.35">
      <c r="A905" s="6">
        <v>38205</v>
      </c>
      <c r="B905">
        <v>18</v>
      </c>
      <c r="C905" s="7">
        <f t="shared" si="14"/>
        <v>1.7075600790254608E-2</v>
      </c>
    </row>
    <row r="906" spans="1:3" x14ac:dyDescent="0.35">
      <c r="A906" s="6">
        <v>38208</v>
      </c>
      <c r="B906">
        <v>18</v>
      </c>
      <c r="C906" s="7">
        <f t="shared" si="14"/>
        <v>0</v>
      </c>
    </row>
    <row r="907" spans="1:3" x14ac:dyDescent="0.35">
      <c r="A907" s="6">
        <v>38209</v>
      </c>
      <c r="B907">
        <v>18.28</v>
      </c>
      <c r="C907" s="7">
        <f t="shared" si="14"/>
        <v>-1.5435808129839579E-2</v>
      </c>
    </row>
    <row r="908" spans="1:3" x14ac:dyDescent="0.35">
      <c r="A908" s="6">
        <v>38210</v>
      </c>
      <c r="B908">
        <v>18.309999999999999</v>
      </c>
      <c r="C908" s="7">
        <f t="shared" si="14"/>
        <v>-1.6397926604150292E-3</v>
      </c>
    </row>
    <row r="909" spans="1:3" x14ac:dyDescent="0.35">
      <c r="A909" s="6">
        <v>38211</v>
      </c>
      <c r="B909">
        <v>18.28</v>
      </c>
      <c r="C909" s="7">
        <f t="shared" si="14"/>
        <v>1.6397926604150292E-3</v>
      </c>
    </row>
    <row r="910" spans="1:3" x14ac:dyDescent="0.35">
      <c r="A910" s="6">
        <v>38212</v>
      </c>
      <c r="B910">
        <v>18.149999999999999</v>
      </c>
      <c r="C910" s="7">
        <f t="shared" si="14"/>
        <v>7.1370053151444957E-3</v>
      </c>
    </row>
    <row r="911" spans="1:3" x14ac:dyDescent="0.35">
      <c r="A911" s="6">
        <v>38215</v>
      </c>
      <c r="B911">
        <v>18.489999999999998</v>
      </c>
      <c r="C911" s="7">
        <f t="shared" si="14"/>
        <v>-1.8559484688173811E-2</v>
      </c>
    </row>
    <row r="912" spans="1:3" x14ac:dyDescent="0.35">
      <c r="A912" s="6">
        <v>38216</v>
      </c>
      <c r="B912">
        <v>18.37</v>
      </c>
      <c r="C912" s="7">
        <f t="shared" si="14"/>
        <v>6.5111461719991048E-3</v>
      </c>
    </row>
    <row r="913" spans="1:3" x14ac:dyDescent="0.35">
      <c r="A913" s="6">
        <v>38217</v>
      </c>
      <c r="B913">
        <v>18.52</v>
      </c>
      <c r="C913" s="7">
        <f t="shared" si="14"/>
        <v>-8.1323299909987767E-3</v>
      </c>
    </row>
    <row r="914" spans="1:3" x14ac:dyDescent="0.35">
      <c r="A914" s="6">
        <v>38218</v>
      </c>
      <c r="B914">
        <v>18.5</v>
      </c>
      <c r="C914" s="7">
        <f t="shared" si="14"/>
        <v>1.0804971337541325E-3</v>
      </c>
    </row>
    <row r="915" spans="1:3" x14ac:dyDescent="0.35">
      <c r="A915" s="6">
        <v>38219</v>
      </c>
      <c r="B915">
        <v>18.52</v>
      </c>
      <c r="C915" s="7">
        <f t="shared" si="14"/>
        <v>-1.0804971337541325E-3</v>
      </c>
    </row>
    <row r="916" spans="1:3" x14ac:dyDescent="0.35">
      <c r="A916" s="6">
        <v>38222</v>
      </c>
      <c r="B916">
        <v>18.55</v>
      </c>
      <c r="C916" s="7">
        <f t="shared" si="14"/>
        <v>-1.6185598354110375E-3</v>
      </c>
    </row>
    <row r="917" spans="1:3" x14ac:dyDescent="0.35">
      <c r="A917" s="6">
        <v>38223</v>
      </c>
      <c r="B917">
        <v>18.53</v>
      </c>
      <c r="C917" s="7">
        <f t="shared" si="14"/>
        <v>1.0787487561758624E-3</v>
      </c>
    </row>
    <row r="918" spans="1:3" x14ac:dyDescent="0.35">
      <c r="A918" s="6">
        <v>38224</v>
      </c>
      <c r="B918">
        <v>18.600000000000001</v>
      </c>
      <c r="C918" s="7">
        <f t="shared" si="14"/>
        <v>-3.7705404218875138E-3</v>
      </c>
    </row>
    <row r="919" spans="1:3" x14ac:dyDescent="0.35">
      <c r="A919" s="6">
        <v>38225</v>
      </c>
      <c r="B919">
        <v>18.64</v>
      </c>
      <c r="C919" s="7">
        <f t="shared" si="14"/>
        <v>-2.1482285382892208E-3</v>
      </c>
    </row>
    <row r="920" spans="1:3" x14ac:dyDescent="0.35">
      <c r="A920" s="6">
        <v>38226</v>
      </c>
      <c r="B920">
        <v>18.71</v>
      </c>
      <c r="C920" s="7">
        <f t="shared" si="14"/>
        <v>-3.74833102855332E-3</v>
      </c>
    </row>
    <row r="921" spans="1:3" x14ac:dyDescent="0.35">
      <c r="A921" s="6">
        <v>38229</v>
      </c>
      <c r="B921">
        <v>18.68</v>
      </c>
      <c r="C921" s="7">
        <f t="shared" si="14"/>
        <v>1.6047074853018373E-3</v>
      </c>
    </row>
    <row r="922" spans="1:3" x14ac:dyDescent="0.35">
      <c r="A922" s="6">
        <v>38230</v>
      </c>
      <c r="B922">
        <v>18.68</v>
      </c>
      <c r="C922" s="7">
        <f t="shared" si="14"/>
        <v>0</v>
      </c>
    </row>
    <row r="923" spans="1:3" x14ac:dyDescent="0.35">
      <c r="A923" s="6">
        <v>38231</v>
      </c>
      <c r="B923">
        <v>18.82</v>
      </c>
      <c r="C923" s="7">
        <f t="shared" si="14"/>
        <v>-7.4667013565372642E-3</v>
      </c>
    </row>
    <row r="924" spans="1:3" x14ac:dyDescent="0.35">
      <c r="A924" s="6">
        <v>38232</v>
      </c>
      <c r="B924">
        <v>18.96</v>
      </c>
      <c r="C924" s="7">
        <f t="shared" si="14"/>
        <v>-7.411362669642152E-3</v>
      </c>
    </row>
    <row r="925" spans="1:3" x14ac:dyDescent="0.35">
      <c r="A925" s="6">
        <v>38233</v>
      </c>
      <c r="B925">
        <v>18.97</v>
      </c>
      <c r="C925" s="7">
        <f t="shared" si="14"/>
        <v>-5.2728712004679323E-4</v>
      </c>
    </row>
    <row r="926" spans="1:3" x14ac:dyDescent="0.35">
      <c r="A926" s="6">
        <v>38237</v>
      </c>
      <c r="B926">
        <v>19.329999999999998</v>
      </c>
      <c r="C926" s="7">
        <f t="shared" si="14"/>
        <v>-1.8799509273316861E-2</v>
      </c>
    </row>
    <row r="927" spans="1:3" x14ac:dyDescent="0.35">
      <c r="A927" s="6">
        <v>38238</v>
      </c>
      <c r="B927">
        <v>19.23</v>
      </c>
      <c r="C927" s="7">
        <f t="shared" si="14"/>
        <v>5.1867336195510205E-3</v>
      </c>
    </row>
    <row r="928" spans="1:3" x14ac:dyDescent="0.35">
      <c r="A928" s="6">
        <v>38239</v>
      </c>
      <c r="B928">
        <v>19.05</v>
      </c>
      <c r="C928" s="7">
        <f t="shared" si="14"/>
        <v>9.4044580279786238E-3</v>
      </c>
    </row>
    <row r="929" spans="1:3" x14ac:dyDescent="0.35">
      <c r="A929" s="6">
        <v>38240</v>
      </c>
      <c r="B929">
        <v>19.239999999999998</v>
      </c>
      <c r="C929" s="7">
        <f t="shared" si="14"/>
        <v>-9.9243436648506211E-3</v>
      </c>
    </row>
    <row r="930" spans="1:3" x14ac:dyDescent="0.35">
      <c r="A930" s="6">
        <v>38243</v>
      </c>
      <c r="B930">
        <v>19.440000000000001</v>
      </c>
      <c r="C930" s="7">
        <f t="shared" si="14"/>
        <v>-1.0341353794732555E-2</v>
      </c>
    </row>
    <row r="931" spans="1:3" x14ac:dyDescent="0.35">
      <c r="A931" s="6">
        <v>38244</v>
      </c>
      <c r="B931">
        <v>19.28</v>
      </c>
      <c r="C931" s="7">
        <f t="shared" si="14"/>
        <v>8.2645098498934644E-3</v>
      </c>
    </row>
    <row r="932" spans="1:3" x14ac:dyDescent="0.35">
      <c r="A932" s="6">
        <v>38245</v>
      </c>
      <c r="B932">
        <v>18.87</v>
      </c>
      <c r="C932" s="7">
        <f t="shared" si="14"/>
        <v>2.1494929801940899E-2</v>
      </c>
    </row>
    <row r="933" spans="1:3" x14ac:dyDescent="0.35">
      <c r="A933" s="6">
        <v>38246</v>
      </c>
      <c r="B933">
        <v>19.23</v>
      </c>
      <c r="C933" s="7">
        <f t="shared" si="14"/>
        <v>-1.889820022022981E-2</v>
      </c>
    </row>
    <row r="934" spans="1:3" x14ac:dyDescent="0.35">
      <c r="A934" s="6">
        <v>38247</v>
      </c>
      <c r="B934">
        <v>19.18</v>
      </c>
      <c r="C934" s="7">
        <f t="shared" si="14"/>
        <v>2.6034901453964032E-3</v>
      </c>
    </row>
    <row r="935" spans="1:3" x14ac:dyDescent="0.35">
      <c r="A935" s="6">
        <v>38250</v>
      </c>
      <c r="B935">
        <v>19.149999999999999</v>
      </c>
      <c r="C935" s="7">
        <f t="shared" si="14"/>
        <v>1.565353828637317E-3</v>
      </c>
    </row>
    <row r="936" spans="1:3" x14ac:dyDescent="0.35">
      <c r="A936" s="6">
        <v>38251</v>
      </c>
      <c r="B936">
        <v>19.12</v>
      </c>
      <c r="C936" s="7">
        <f t="shared" si="14"/>
        <v>1.5678080033993957E-3</v>
      </c>
    </row>
    <row r="937" spans="1:3" x14ac:dyDescent="0.35">
      <c r="A937" s="6">
        <v>38252</v>
      </c>
      <c r="B937">
        <v>19.09</v>
      </c>
      <c r="C937" s="7">
        <f t="shared" si="14"/>
        <v>1.5702698855992736E-3</v>
      </c>
    </row>
    <row r="938" spans="1:3" x14ac:dyDescent="0.35">
      <c r="A938" s="6">
        <v>38253</v>
      </c>
      <c r="B938">
        <v>18.86</v>
      </c>
      <c r="C938" s="7">
        <f t="shared" si="14"/>
        <v>1.2121360532344916E-2</v>
      </c>
    </row>
    <row r="939" spans="1:3" x14ac:dyDescent="0.35">
      <c r="A939" s="6">
        <v>38254</v>
      </c>
      <c r="B939">
        <v>18.86</v>
      </c>
      <c r="C939" s="7">
        <f t="shared" si="14"/>
        <v>0</v>
      </c>
    </row>
    <row r="940" spans="1:3" x14ac:dyDescent="0.35">
      <c r="A940" s="6">
        <v>38257</v>
      </c>
      <c r="B940">
        <v>18.809999999999999</v>
      </c>
      <c r="C940" s="7">
        <f t="shared" si="14"/>
        <v>2.6546338923720825E-3</v>
      </c>
    </row>
    <row r="941" spans="1:3" x14ac:dyDescent="0.35">
      <c r="A941" s="6">
        <v>38258</v>
      </c>
      <c r="B941">
        <v>18.7</v>
      </c>
      <c r="C941" s="7">
        <f t="shared" si="14"/>
        <v>5.8651194523982042E-3</v>
      </c>
    </row>
    <row r="942" spans="1:3" x14ac:dyDescent="0.35">
      <c r="A942" s="6">
        <v>38259</v>
      </c>
      <c r="B942">
        <v>18.84</v>
      </c>
      <c r="C942" s="7">
        <f t="shared" si="14"/>
        <v>-7.458745287676205E-3</v>
      </c>
    </row>
    <row r="943" spans="1:3" x14ac:dyDescent="0.35">
      <c r="A943" s="6">
        <v>38260</v>
      </c>
      <c r="B943">
        <v>18.79</v>
      </c>
      <c r="C943" s="7">
        <f t="shared" si="14"/>
        <v>2.6574557228431495E-3</v>
      </c>
    </row>
    <row r="944" spans="1:3" x14ac:dyDescent="0.35">
      <c r="A944" s="6">
        <v>38261</v>
      </c>
      <c r="B944">
        <v>19.059999999999999</v>
      </c>
      <c r="C944" s="7">
        <f t="shared" si="14"/>
        <v>-1.426708480068184E-2</v>
      </c>
    </row>
    <row r="945" spans="1:3" x14ac:dyDescent="0.35">
      <c r="A945" s="6">
        <v>38264</v>
      </c>
      <c r="B945">
        <v>19.48</v>
      </c>
      <c r="C945" s="7">
        <f t="shared" si="14"/>
        <v>-2.179639998833327E-2</v>
      </c>
    </row>
    <row r="946" spans="1:3" x14ac:dyDescent="0.35">
      <c r="A946" s="6">
        <v>38265</v>
      </c>
      <c r="B946">
        <v>19.7</v>
      </c>
      <c r="C946" s="7">
        <f t="shared" si="14"/>
        <v>-1.1230337529553491E-2</v>
      </c>
    </row>
    <row r="947" spans="1:3" x14ac:dyDescent="0.35">
      <c r="A947" s="6">
        <v>38266</v>
      </c>
      <c r="B947">
        <v>19.89</v>
      </c>
      <c r="C947" s="7">
        <f t="shared" si="14"/>
        <v>-9.5984571219380754E-3</v>
      </c>
    </row>
    <row r="948" spans="1:3" x14ac:dyDescent="0.35">
      <c r="A948" s="6">
        <v>38267</v>
      </c>
      <c r="B948">
        <v>19.78</v>
      </c>
      <c r="C948" s="7">
        <f t="shared" si="14"/>
        <v>5.545766671314567E-3</v>
      </c>
    </row>
    <row r="949" spans="1:3" x14ac:dyDescent="0.35">
      <c r="A949" s="6">
        <v>38268</v>
      </c>
      <c r="B949">
        <v>19.66</v>
      </c>
      <c r="C949" s="7">
        <f t="shared" si="14"/>
        <v>6.0852114755456377E-3</v>
      </c>
    </row>
    <row r="950" spans="1:3" x14ac:dyDescent="0.35">
      <c r="A950" s="6">
        <v>38271</v>
      </c>
      <c r="B950">
        <v>19.68</v>
      </c>
      <c r="C950" s="7">
        <f t="shared" si="14"/>
        <v>-1.0167769050868358E-3</v>
      </c>
    </row>
    <row r="951" spans="1:3" x14ac:dyDescent="0.35">
      <c r="A951" s="6">
        <v>38272</v>
      </c>
      <c r="B951">
        <v>19.7</v>
      </c>
      <c r="C951" s="7">
        <f t="shared" si="14"/>
        <v>-1.0157441198352934E-3</v>
      </c>
    </row>
    <row r="952" spans="1:3" x14ac:dyDescent="0.35">
      <c r="A952" s="6">
        <v>38273</v>
      </c>
      <c r="B952">
        <v>19.510000000000002</v>
      </c>
      <c r="C952" s="7">
        <f t="shared" si="14"/>
        <v>9.691481108922595E-3</v>
      </c>
    </row>
    <row r="953" spans="1:3" x14ac:dyDescent="0.35">
      <c r="A953" s="6">
        <v>38274</v>
      </c>
      <c r="B953">
        <v>19.3</v>
      </c>
      <c r="C953" s="7">
        <f t="shared" si="14"/>
        <v>1.0822058724180295E-2</v>
      </c>
    </row>
    <row r="954" spans="1:3" x14ac:dyDescent="0.35">
      <c r="A954" s="6">
        <v>38275</v>
      </c>
      <c r="B954">
        <v>19.55</v>
      </c>
      <c r="C954" s="7">
        <f t="shared" si="14"/>
        <v>-1.2870190520535285E-2</v>
      </c>
    </row>
    <row r="955" spans="1:3" x14ac:dyDescent="0.35">
      <c r="A955" s="6">
        <v>38278</v>
      </c>
      <c r="B955">
        <v>19.71</v>
      </c>
      <c r="C955" s="7">
        <f t="shared" si="14"/>
        <v>-8.1508347332537312E-3</v>
      </c>
    </row>
    <row r="956" spans="1:3" x14ac:dyDescent="0.35">
      <c r="A956" s="6">
        <v>38279</v>
      </c>
      <c r="B956">
        <v>19.559999999999999</v>
      </c>
      <c r="C956" s="7">
        <f t="shared" si="14"/>
        <v>7.6394565579573914E-3</v>
      </c>
    </row>
    <row r="957" spans="1:3" x14ac:dyDescent="0.35">
      <c r="A957" s="6">
        <v>38280</v>
      </c>
      <c r="B957">
        <v>19.38</v>
      </c>
      <c r="C957" s="7">
        <f t="shared" si="14"/>
        <v>9.2450581440512991E-3</v>
      </c>
    </row>
    <row r="958" spans="1:3" x14ac:dyDescent="0.35">
      <c r="A958" s="6">
        <v>38281</v>
      </c>
      <c r="B958">
        <v>18.809999999999999</v>
      </c>
      <c r="C958" s="7">
        <f t="shared" si="14"/>
        <v>2.9852963149680889E-2</v>
      </c>
    </row>
    <row r="959" spans="1:3" x14ac:dyDescent="0.35">
      <c r="A959" s="6">
        <v>38282</v>
      </c>
      <c r="B959">
        <v>18.489999999999998</v>
      </c>
      <c r="C959" s="7">
        <f t="shared" si="14"/>
        <v>1.7158597913905727E-2</v>
      </c>
    </row>
    <row r="960" spans="1:3" x14ac:dyDescent="0.35">
      <c r="A960" s="6">
        <v>38285</v>
      </c>
      <c r="B960">
        <v>18.309999999999999</v>
      </c>
      <c r="C960" s="7">
        <f t="shared" si="14"/>
        <v>9.7826867126142858E-3</v>
      </c>
    </row>
    <row r="961" spans="1:3" x14ac:dyDescent="0.35">
      <c r="A961" s="6">
        <v>38286</v>
      </c>
      <c r="B961">
        <v>18.13</v>
      </c>
      <c r="C961" s="7">
        <f t="shared" si="14"/>
        <v>9.8793339196596719E-3</v>
      </c>
    </row>
    <row r="962" spans="1:3" x14ac:dyDescent="0.35">
      <c r="A962" s="6">
        <v>38287</v>
      </c>
      <c r="B962">
        <v>18.29</v>
      </c>
      <c r="C962" s="7">
        <f t="shared" si="14"/>
        <v>-8.7864376360147212E-3</v>
      </c>
    </row>
    <row r="963" spans="1:3" x14ac:dyDescent="0.35">
      <c r="A963" s="6">
        <v>38288</v>
      </c>
      <c r="B963">
        <v>18.57</v>
      </c>
      <c r="C963" s="7">
        <f t="shared" si="14"/>
        <v>-1.5192912961840221E-2</v>
      </c>
    </row>
    <row r="964" spans="1:3" x14ac:dyDescent="0.35">
      <c r="A964" s="6">
        <v>38289</v>
      </c>
      <c r="B964">
        <v>18.5</v>
      </c>
      <c r="C964" s="7">
        <f t="shared" si="14"/>
        <v>3.7766432803354455E-3</v>
      </c>
    </row>
    <row r="965" spans="1:3" x14ac:dyDescent="0.35">
      <c r="A965" s="6">
        <v>38292</v>
      </c>
      <c r="B965">
        <v>18.809999999999999</v>
      </c>
      <c r="C965" s="7">
        <f t="shared" si="14"/>
        <v>-1.6617911228660187E-2</v>
      </c>
    </row>
    <row r="966" spans="1:3" x14ac:dyDescent="0.35">
      <c r="A966" s="6">
        <v>38293</v>
      </c>
      <c r="B966">
        <v>18.7</v>
      </c>
      <c r="C966" s="7">
        <f t="shared" ref="C966:C1029" si="15">LN(B965)-LN(B966)</f>
        <v>5.8651194523982042E-3</v>
      </c>
    </row>
    <row r="967" spans="1:3" x14ac:dyDescent="0.35">
      <c r="A967" s="6">
        <v>38294</v>
      </c>
      <c r="B967">
        <v>18.829999999999998</v>
      </c>
      <c r="C967" s="7">
        <f t="shared" si="15"/>
        <v>-6.9278188085202252E-3</v>
      </c>
    </row>
    <row r="968" spans="1:3" x14ac:dyDescent="0.35">
      <c r="A968" s="6">
        <v>38295</v>
      </c>
      <c r="B968">
        <v>19.14</v>
      </c>
      <c r="C968" s="7">
        <f t="shared" si="15"/>
        <v>-1.6329043355747253E-2</v>
      </c>
    </row>
    <row r="969" spans="1:3" x14ac:dyDescent="0.35">
      <c r="A969" s="6">
        <v>38296</v>
      </c>
      <c r="B969">
        <v>19.23</v>
      </c>
      <c r="C969" s="7">
        <f t="shared" si="15"/>
        <v>-4.6911735758801143E-3</v>
      </c>
    </row>
    <row r="970" spans="1:3" x14ac:dyDescent="0.35">
      <c r="A970" s="6">
        <v>38299</v>
      </c>
      <c r="B970">
        <v>19.260000000000002</v>
      </c>
      <c r="C970" s="7">
        <f t="shared" si="15"/>
        <v>-1.5588467692908559E-3</v>
      </c>
    </row>
    <row r="971" spans="1:3" x14ac:dyDescent="0.35">
      <c r="A971" s="6">
        <v>38300</v>
      </c>
      <c r="B971">
        <v>19.16</v>
      </c>
      <c r="C971" s="7">
        <f t="shared" si="15"/>
        <v>5.2056338272650216E-3</v>
      </c>
    </row>
    <row r="972" spans="1:3" x14ac:dyDescent="0.35">
      <c r="A972" s="6">
        <v>38301</v>
      </c>
      <c r="B972">
        <v>19.03</v>
      </c>
      <c r="C972" s="7">
        <f t="shared" si="15"/>
        <v>6.8080912346561995E-3</v>
      </c>
    </row>
    <row r="973" spans="1:3" x14ac:dyDescent="0.35">
      <c r="A973" s="6">
        <v>38302</v>
      </c>
      <c r="B973">
        <v>19.190000000000001</v>
      </c>
      <c r="C973" s="7">
        <f t="shared" si="15"/>
        <v>-8.3726287115504228E-3</v>
      </c>
    </row>
    <row r="974" spans="1:3" x14ac:dyDescent="0.35">
      <c r="A974" s="6">
        <v>38303</v>
      </c>
      <c r="B974">
        <v>19.54</v>
      </c>
      <c r="C974" s="7">
        <f t="shared" si="15"/>
        <v>-1.8074336595028218E-2</v>
      </c>
    </row>
    <row r="975" spans="1:3" x14ac:dyDescent="0.35">
      <c r="A975" s="6">
        <v>38306</v>
      </c>
      <c r="B975">
        <v>19.329999999999998</v>
      </c>
      <c r="C975" s="7">
        <f t="shared" si="15"/>
        <v>1.0805353394397255E-2</v>
      </c>
    </row>
    <row r="976" spans="1:3" x14ac:dyDescent="0.35">
      <c r="A976" s="6">
        <v>38307</v>
      </c>
      <c r="B976">
        <v>19.14</v>
      </c>
      <c r="C976" s="7">
        <f t="shared" si="15"/>
        <v>9.8779071954311348E-3</v>
      </c>
    </row>
    <row r="977" spans="1:3" x14ac:dyDescent="0.35">
      <c r="A977" s="6">
        <v>38308</v>
      </c>
      <c r="B977">
        <v>19.18</v>
      </c>
      <c r="C977" s="7">
        <f t="shared" si="15"/>
        <v>-2.0876834304837111E-3</v>
      </c>
    </row>
    <row r="978" spans="1:3" x14ac:dyDescent="0.35">
      <c r="A978" s="6">
        <v>38309</v>
      </c>
      <c r="B978">
        <v>19.13</v>
      </c>
      <c r="C978" s="7">
        <f t="shared" si="15"/>
        <v>2.6102860031307351E-3</v>
      </c>
    </row>
    <row r="979" spans="1:3" x14ac:dyDescent="0.35">
      <c r="A979" s="6">
        <v>38310</v>
      </c>
      <c r="B979">
        <v>18.97</v>
      </c>
      <c r="C979" s="7">
        <f t="shared" si="15"/>
        <v>8.3989995052387023E-3</v>
      </c>
    </row>
    <row r="980" spans="1:3" x14ac:dyDescent="0.35">
      <c r="A980" s="6">
        <v>38313</v>
      </c>
      <c r="B980">
        <v>18.7</v>
      </c>
      <c r="C980" s="7">
        <f t="shared" si="15"/>
        <v>1.4335260086381751E-2</v>
      </c>
    </row>
    <row r="981" spans="1:3" x14ac:dyDescent="0.35">
      <c r="A981" s="6">
        <v>38314</v>
      </c>
      <c r="B981">
        <v>18.649999999999999</v>
      </c>
      <c r="C981" s="7">
        <f t="shared" si="15"/>
        <v>2.6773777707163049E-3</v>
      </c>
    </row>
    <row r="982" spans="1:3" x14ac:dyDescent="0.35">
      <c r="A982" s="6">
        <v>38315</v>
      </c>
      <c r="B982">
        <v>18.579999999999998</v>
      </c>
      <c r="C982" s="7">
        <f t="shared" si="15"/>
        <v>3.7604127041324098E-3</v>
      </c>
    </row>
    <row r="983" spans="1:3" x14ac:dyDescent="0.35">
      <c r="A983" s="6">
        <v>38317</v>
      </c>
      <c r="B983">
        <v>18.670000000000002</v>
      </c>
      <c r="C983" s="7">
        <f t="shared" si="15"/>
        <v>-4.8322241679392697E-3</v>
      </c>
    </row>
    <row r="984" spans="1:3" x14ac:dyDescent="0.35">
      <c r="A984" s="6">
        <v>38320</v>
      </c>
      <c r="B984">
        <v>18.57</v>
      </c>
      <c r="C984" s="7">
        <f t="shared" si="15"/>
        <v>5.3705821890170924E-3</v>
      </c>
    </row>
    <row r="985" spans="1:3" x14ac:dyDescent="0.35">
      <c r="A985" s="6">
        <v>38321</v>
      </c>
      <c r="B985">
        <v>18.440000000000001</v>
      </c>
      <c r="C985" s="7">
        <f t="shared" si="15"/>
        <v>7.0251572361663683E-3</v>
      </c>
    </row>
    <row r="986" spans="1:3" x14ac:dyDescent="0.35">
      <c r="A986" s="6">
        <v>38322</v>
      </c>
      <c r="B986">
        <v>18.89</v>
      </c>
      <c r="C986" s="7">
        <f t="shared" si="15"/>
        <v>-2.4110463384970249E-2</v>
      </c>
    </row>
    <row r="987" spans="1:3" x14ac:dyDescent="0.35">
      <c r="A987" s="6">
        <v>38323</v>
      </c>
      <c r="B987">
        <v>19.12</v>
      </c>
      <c r="C987" s="7">
        <f t="shared" si="15"/>
        <v>-1.2102226109837133E-2</v>
      </c>
    </row>
    <row r="988" spans="1:3" x14ac:dyDescent="0.35">
      <c r="A988" s="6">
        <v>38324</v>
      </c>
      <c r="B988">
        <v>18.91</v>
      </c>
      <c r="C988" s="7">
        <f t="shared" si="15"/>
        <v>1.1044024952889142E-2</v>
      </c>
    </row>
    <row r="989" spans="1:3" x14ac:dyDescent="0.35">
      <c r="A989" s="6">
        <v>38327</v>
      </c>
      <c r="B989">
        <v>18.690000000000001</v>
      </c>
      <c r="C989" s="7">
        <f t="shared" si="15"/>
        <v>1.1702261202894526E-2</v>
      </c>
    </row>
    <row r="990" spans="1:3" x14ac:dyDescent="0.35">
      <c r="A990" s="6">
        <v>38328</v>
      </c>
      <c r="B990">
        <v>18.61</v>
      </c>
      <c r="C990" s="7">
        <f t="shared" si="15"/>
        <v>4.2895508133122817E-3</v>
      </c>
    </row>
    <row r="991" spans="1:3" x14ac:dyDescent="0.35">
      <c r="A991" s="6">
        <v>38329</v>
      </c>
      <c r="B991">
        <v>18.5</v>
      </c>
      <c r="C991" s="7">
        <f t="shared" si="15"/>
        <v>5.9283385698805091E-3</v>
      </c>
    </row>
    <row r="992" spans="1:3" x14ac:dyDescent="0.35">
      <c r="A992" s="6">
        <v>38330</v>
      </c>
      <c r="B992">
        <v>18.329999999999998</v>
      </c>
      <c r="C992" s="7">
        <f t="shared" si="15"/>
        <v>9.2316702326655786E-3</v>
      </c>
    </row>
    <row r="993" spans="1:3" x14ac:dyDescent="0.35">
      <c r="A993" s="6">
        <v>38331</v>
      </c>
      <c r="B993">
        <v>18.54</v>
      </c>
      <c r="C993" s="7">
        <f t="shared" si="15"/>
        <v>-1.1391498286095647E-2</v>
      </c>
    </row>
    <row r="994" spans="1:3" x14ac:dyDescent="0.35">
      <c r="A994" s="6">
        <v>38334</v>
      </c>
      <c r="B994">
        <v>18.87</v>
      </c>
      <c r="C994" s="7">
        <f t="shared" si="15"/>
        <v>-1.7642799242749696E-2</v>
      </c>
    </row>
    <row r="995" spans="1:3" x14ac:dyDescent="0.35">
      <c r="A995" s="6">
        <v>38335</v>
      </c>
      <c r="B995">
        <v>19.010000000000002</v>
      </c>
      <c r="C995" s="7">
        <f t="shared" si="15"/>
        <v>-7.3917971198791399E-3</v>
      </c>
    </row>
    <row r="996" spans="1:3" x14ac:dyDescent="0.35">
      <c r="A996" s="6">
        <v>38336</v>
      </c>
      <c r="B996">
        <v>18.809999999999999</v>
      </c>
      <c r="C996" s="7">
        <f t="shared" si="15"/>
        <v>1.0576513187398717E-2</v>
      </c>
    </row>
    <row r="997" spans="1:3" x14ac:dyDescent="0.35">
      <c r="A997" s="6">
        <v>38337</v>
      </c>
      <c r="B997">
        <v>18.829999999999998</v>
      </c>
      <c r="C997" s="7">
        <f t="shared" si="15"/>
        <v>-1.062699356122021E-3</v>
      </c>
    </row>
    <row r="998" spans="1:3" x14ac:dyDescent="0.35">
      <c r="A998" s="6">
        <v>38338</v>
      </c>
      <c r="B998">
        <v>18.829999999999998</v>
      </c>
      <c r="C998" s="7">
        <f t="shared" si="15"/>
        <v>0</v>
      </c>
    </row>
    <row r="999" spans="1:3" x14ac:dyDescent="0.35">
      <c r="A999" s="6">
        <v>38341</v>
      </c>
      <c r="B999">
        <v>18.91</v>
      </c>
      <c r="C999" s="7">
        <f t="shared" si="15"/>
        <v>-4.2395400013051088E-3</v>
      </c>
    </row>
    <row r="1000" spans="1:3" x14ac:dyDescent="0.35">
      <c r="A1000" s="6">
        <v>38342</v>
      </c>
      <c r="B1000">
        <v>18.97</v>
      </c>
      <c r="C1000" s="7">
        <f t="shared" si="15"/>
        <v>-3.1679012765564174E-3</v>
      </c>
    </row>
    <row r="1001" spans="1:3" x14ac:dyDescent="0.35">
      <c r="A1001" s="6">
        <v>38343</v>
      </c>
      <c r="B1001">
        <v>19.010000000000002</v>
      </c>
      <c r="C1001" s="7">
        <f t="shared" si="15"/>
        <v>-2.10637255341517E-3</v>
      </c>
    </row>
    <row r="1002" spans="1:3" x14ac:dyDescent="0.35">
      <c r="A1002" s="6">
        <v>38344</v>
      </c>
      <c r="B1002">
        <v>19.07</v>
      </c>
      <c r="C1002" s="7">
        <f t="shared" si="15"/>
        <v>-3.1512631119898771E-3</v>
      </c>
    </row>
    <row r="1003" spans="1:3" x14ac:dyDescent="0.35">
      <c r="A1003" s="6">
        <v>38348</v>
      </c>
      <c r="B1003">
        <v>19.010000000000002</v>
      </c>
      <c r="C1003" s="7">
        <f t="shared" si="15"/>
        <v>3.1512631119898771E-3</v>
      </c>
    </row>
    <row r="1004" spans="1:3" x14ac:dyDescent="0.35">
      <c r="A1004" s="6">
        <v>38349</v>
      </c>
      <c r="B1004">
        <v>19.079999999999998</v>
      </c>
      <c r="C1004" s="7">
        <f t="shared" si="15"/>
        <v>-3.6755095198026666E-3</v>
      </c>
    </row>
    <row r="1005" spans="1:3" x14ac:dyDescent="0.35">
      <c r="A1005" s="6">
        <v>38350</v>
      </c>
      <c r="B1005">
        <v>18.96</v>
      </c>
      <c r="C1005" s="7">
        <f t="shared" si="15"/>
        <v>6.3091691932646299E-3</v>
      </c>
    </row>
    <row r="1006" spans="1:3" x14ac:dyDescent="0.35">
      <c r="A1006" s="6">
        <v>38351</v>
      </c>
      <c r="B1006">
        <v>18.87</v>
      </c>
      <c r="C1006" s="7">
        <f t="shared" si="15"/>
        <v>4.7581374464171766E-3</v>
      </c>
    </row>
    <row r="1007" spans="1:3" x14ac:dyDescent="0.35">
      <c r="A1007" s="6">
        <v>38352</v>
      </c>
      <c r="B1007">
        <v>18.88</v>
      </c>
      <c r="C1007" s="7">
        <f t="shared" si="15"/>
        <v>-5.2980133689572995E-4</v>
      </c>
    </row>
    <row r="1008" spans="1:3" x14ac:dyDescent="0.35">
      <c r="A1008" s="6">
        <v>38355</v>
      </c>
      <c r="B1008">
        <v>18.75</v>
      </c>
      <c r="C1008" s="7">
        <f t="shared" si="15"/>
        <v>6.9094083009346718E-3</v>
      </c>
    </row>
    <row r="1009" spans="1:3" x14ac:dyDescent="0.35">
      <c r="A1009" s="6">
        <v>38356</v>
      </c>
      <c r="B1009">
        <v>18.55</v>
      </c>
      <c r="C1009" s="7">
        <f t="shared" si="15"/>
        <v>1.0723963362975653E-2</v>
      </c>
    </row>
    <row r="1010" spans="1:3" x14ac:dyDescent="0.35">
      <c r="A1010" s="6">
        <v>38357</v>
      </c>
      <c r="B1010">
        <v>18.64</v>
      </c>
      <c r="C1010" s="7">
        <f t="shared" si="15"/>
        <v>-4.8400202040008722E-3</v>
      </c>
    </row>
    <row r="1011" spans="1:3" x14ac:dyDescent="0.35">
      <c r="A1011" s="6">
        <v>38358</v>
      </c>
      <c r="B1011">
        <v>18.66</v>
      </c>
      <c r="C1011" s="7">
        <f t="shared" si="15"/>
        <v>-1.0723861617529806E-3</v>
      </c>
    </row>
    <row r="1012" spans="1:3" x14ac:dyDescent="0.35">
      <c r="A1012" s="6">
        <v>38359</v>
      </c>
      <c r="B1012">
        <v>18.61</v>
      </c>
      <c r="C1012" s="7">
        <f t="shared" si="15"/>
        <v>2.6831247650385137E-3</v>
      </c>
    </row>
    <row r="1013" spans="1:3" x14ac:dyDescent="0.35">
      <c r="A1013" s="6">
        <v>38362</v>
      </c>
      <c r="B1013">
        <v>18.48</v>
      </c>
      <c r="C1013" s="7">
        <f t="shared" si="15"/>
        <v>7.0100044406213868E-3</v>
      </c>
    </row>
    <row r="1014" spans="1:3" x14ac:dyDescent="0.35">
      <c r="A1014" s="6">
        <v>38363</v>
      </c>
      <c r="B1014">
        <v>18.29</v>
      </c>
      <c r="C1014" s="7">
        <f t="shared" si="15"/>
        <v>1.0334603810763898E-2</v>
      </c>
    </row>
    <row r="1015" spans="1:3" x14ac:dyDescent="0.35">
      <c r="A1015" s="6">
        <v>38364</v>
      </c>
      <c r="B1015">
        <v>18.41</v>
      </c>
      <c r="C1015" s="7">
        <f t="shared" si="15"/>
        <v>-6.5395328422122034E-3</v>
      </c>
    </row>
    <row r="1016" spans="1:3" x14ac:dyDescent="0.35">
      <c r="A1016" s="6">
        <v>38365</v>
      </c>
      <c r="B1016">
        <v>18.13</v>
      </c>
      <c r="C1016" s="7">
        <f t="shared" si="15"/>
        <v>1.5325970478226925E-2</v>
      </c>
    </row>
    <row r="1017" spans="1:3" x14ac:dyDescent="0.35">
      <c r="A1017" s="6">
        <v>38366</v>
      </c>
      <c r="B1017">
        <v>18.11</v>
      </c>
      <c r="C1017" s="7">
        <f t="shared" si="15"/>
        <v>1.1037528714372691E-3</v>
      </c>
    </row>
    <row r="1018" spans="1:3" x14ac:dyDescent="0.35">
      <c r="A1018" s="6">
        <v>38370</v>
      </c>
      <c r="B1018">
        <v>18.46</v>
      </c>
      <c r="C1018" s="7">
        <f t="shared" si="15"/>
        <v>-1.914195717938405E-2</v>
      </c>
    </row>
    <row r="1019" spans="1:3" x14ac:dyDescent="0.35">
      <c r="A1019" s="6">
        <v>38371</v>
      </c>
      <c r="B1019">
        <v>18.39</v>
      </c>
      <c r="C1019" s="7">
        <f t="shared" si="15"/>
        <v>3.7991904584764313E-3</v>
      </c>
    </row>
    <row r="1020" spans="1:3" x14ac:dyDescent="0.35">
      <c r="A1020" s="6">
        <v>38372</v>
      </c>
      <c r="B1020">
        <v>18.16</v>
      </c>
      <c r="C1020" s="7">
        <f t="shared" si="15"/>
        <v>1.2585665443082483E-2</v>
      </c>
    </row>
    <row r="1021" spans="1:3" x14ac:dyDescent="0.35">
      <c r="A1021" s="6">
        <v>38373</v>
      </c>
      <c r="B1021">
        <v>18.239999999999998</v>
      </c>
      <c r="C1021" s="7">
        <f t="shared" si="15"/>
        <v>-4.3956114730381302E-3</v>
      </c>
    </row>
    <row r="1022" spans="1:3" x14ac:dyDescent="0.35">
      <c r="A1022" s="6">
        <v>38376</v>
      </c>
      <c r="B1022">
        <v>18.21</v>
      </c>
      <c r="C1022" s="7">
        <f t="shared" si="15"/>
        <v>1.6460909066688956E-3</v>
      </c>
    </row>
    <row r="1023" spans="1:3" x14ac:dyDescent="0.35">
      <c r="A1023" s="6">
        <v>38377</v>
      </c>
      <c r="B1023">
        <v>18.14</v>
      </c>
      <c r="C1023" s="7">
        <f t="shared" si="15"/>
        <v>3.8514490525258793E-3</v>
      </c>
    </row>
    <row r="1024" spans="1:3" x14ac:dyDescent="0.35">
      <c r="A1024" s="6">
        <v>38378</v>
      </c>
      <c r="B1024">
        <v>18.239999999999998</v>
      </c>
      <c r="C1024" s="7">
        <f t="shared" si="15"/>
        <v>-5.4975399591947749E-3</v>
      </c>
    </row>
    <row r="1025" spans="1:3" x14ac:dyDescent="0.35">
      <c r="A1025" s="6">
        <v>38379</v>
      </c>
      <c r="B1025">
        <v>17.559999999999999</v>
      </c>
      <c r="C1025" s="7">
        <f t="shared" si="15"/>
        <v>3.7993396439214955E-2</v>
      </c>
    </row>
    <row r="1026" spans="1:3" x14ac:dyDescent="0.35">
      <c r="A1026" s="6">
        <v>38380</v>
      </c>
      <c r="B1026">
        <v>17.53</v>
      </c>
      <c r="C1026" s="7">
        <f t="shared" si="15"/>
        <v>1.7098892738274252E-3</v>
      </c>
    </row>
    <row r="1027" spans="1:3" x14ac:dyDescent="0.35">
      <c r="A1027" s="6">
        <v>38383</v>
      </c>
      <c r="B1027">
        <v>17.63</v>
      </c>
      <c r="C1027" s="7">
        <f t="shared" si="15"/>
        <v>-5.6882974766359062E-3</v>
      </c>
    </row>
    <row r="1028" spans="1:3" x14ac:dyDescent="0.35">
      <c r="A1028" s="6">
        <v>38384</v>
      </c>
      <c r="B1028">
        <v>17.75</v>
      </c>
      <c r="C1028" s="7">
        <f t="shared" si="15"/>
        <v>-6.7835195116456859E-3</v>
      </c>
    </row>
    <row r="1029" spans="1:3" x14ac:dyDescent="0.35">
      <c r="A1029" s="6">
        <v>38385</v>
      </c>
      <c r="B1029">
        <v>18.100000000000001</v>
      </c>
      <c r="C1029" s="7">
        <f t="shared" si="15"/>
        <v>-1.952642235035551E-2</v>
      </c>
    </row>
    <row r="1030" spans="1:3" x14ac:dyDescent="0.35">
      <c r="A1030" s="6">
        <v>38386</v>
      </c>
      <c r="B1030">
        <v>18.27</v>
      </c>
      <c r="C1030" s="7">
        <f t="shared" ref="C1030:C1093" si="16">LN(B1029)-LN(B1030)</f>
        <v>-9.3484321181351859E-3</v>
      </c>
    </row>
    <row r="1031" spans="1:3" x14ac:dyDescent="0.35">
      <c r="A1031" s="6">
        <v>38387</v>
      </c>
      <c r="B1031">
        <v>18.25</v>
      </c>
      <c r="C1031" s="7">
        <f t="shared" si="16"/>
        <v>1.095290361414758E-3</v>
      </c>
    </row>
    <row r="1032" spans="1:3" x14ac:dyDescent="0.35">
      <c r="A1032" s="6">
        <v>38390</v>
      </c>
      <c r="B1032">
        <v>18.16</v>
      </c>
      <c r="C1032" s="7">
        <f t="shared" si="16"/>
        <v>4.9437068553532804E-3</v>
      </c>
    </row>
    <row r="1033" spans="1:3" x14ac:dyDescent="0.35">
      <c r="A1033" s="6">
        <v>38391</v>
      </c>
      <c r="B1033">
        <v>18.260000000000002</v>
      </c>
      <c r="C1033" s="7">
        <f t="shared" si="16"/>
        <v>-5.4915019936752074E-3</v>
      </c>
    </row>
    <row r="1034" spans="1:3" x14ac:dyDescent="0.35">
      <c r="A1034" s="6">
        <v>38392</v>
      </c>
      <c r="B1034">
        <v>18.09</v>
      </c>
      <c r="C1034" s="7">
        <f t="shared" si="16"/>
        <v>9.3535757596185931E-3</v>
      </c>
    </row>
    <row r="1035" spans="1:3" x14ac:dyDescent="0.35">
      <c r="A1035" s="6">
        <v>38393</v>
      </c>
      <c r="B1035">
        <v>17.88</v>
      </c>
      <c r="C1035" s="7">
        <f t="shared" si="16"/>
        <v>1.1676529661835744E-2</v>
      </c>
    </row>
    <row r="1036" spans="1:3" x14ac:dyDescent="0.35">
      <c r="A1036" s="6">
        <v>38394</v>
      </c>
      <c r="B1036">
        <v>18</v>
      </c>
      <c r="C1036" s="7">
        <f t="shared" si="16"/>
        <v>-6.6889881507963267E-3</v>
      </c>
    </row>
    <row r="1037" spans="1:3" x14ac:dyDescent="0.35">
      <c r="A1037" s="6">
        <v>38397</v>
      </c>
      <c r="B1037">
        <v>18.079999999999998</v>
      </c>
      <c r="C1037" s="7">
        <f t="shared" si="16"/>
        <v>-4.4345970678656421E-3</v>
      </c>
    </row>
    <row r="1038" spans="1:3" x14ac:dyDescent="0.35">
      <c r="A1038" s="6">
        <v>38398</v>
      </c>
      <c r="B1038">
        <v>18.190000000000001</v>
      </c>
      <c r="C1038" s="7">
        <f t="shared" si="16"/>
        <v>-6.0656375660008699E-3</v>
      </c>
    </row>
    <row r="1039" spans="1:3" x14ac:dyDescent="0.35">
      <c r="A1039" s="6">
        <v>38399</v>
      </c>
      <c r="B1039">
        <v>18.190000000000001</v>
      </c>
      <c r="C1039" s="7">
        <f t="shared" si="16"/>
        <v>0</v>
      </c>
    </row>
    <row r="1040" spans="1:3" x14ac:dyDescent="0.35">
      <c r="A1040" s="6">
        <v>38400</v>
      </c>
      <c r="B1040">
        <v>17.989999999999998</v>
      </c>
      <c r="C1040" s="7">
        <f t="shared" si="16"/>
        <v>1.1055944567589293E-2</v>
      </c>
    </row>
    <row r="1041" spans="1:3" x14ac:dyDescent="0.35">
      <c r="A1041" s="6">
        <v>38401</v>
      </c>
      <c r="B1041">
        <v>17.940000000000001</v>
      </c>
      <c r="C1041" s="7">
        <f t="shared" si="16"/>
        <v>2.7831913317917234E-3</v>
      </c>
    </row>
    <row r="1042" spans="1:3" x14ac:dyDescent="0.35">
      <c r="A1042" s="6">
        <v>38405</v>
      </c>
      <c r="B1042">
        <v>17.829999999999998</v>
      </c>
      <c r="C1042" s="7">
        <f t="shared" si="16"/>
        <v>6.1504247556012359E-3</v>
      </c>
    </row>
    <row r="1043" spans="1:3" x14ac:dyDescent="0.35">
      <c r="A1043" s="6">
        <v>38406</v>
      </c>
      <c r="B1043">
        <v>17.91</v>
      </c>
      <c r="C1043" s="7">
        <f t="shared" si="16"/>
        <v>-4.4767841975716927E-3</v>
      </c>
    </row>
    <row r="1044" spans="1:3" x14ac:dyDescent="0.35">
      <c r="A1044" s="6">
        <v>38407</v>
      </c>
      <c r="B1044">
        <v>17.93</v>
      </c>
      <c r="C1044" s="7">
        <f t="shared" si="16"/>
        <v>-1.1160715444211711E-3</v>
      </c>
    </row>
    <row r="1045" spans="1:3" x14ac:dyDescent="0.35">
      <c r="A1045" s="6">
        <v>38408</v>
      </c>
      <c r="B1045">
        <v>17.96</v>
      </c>
      <c r="C1045" s="7">
        <f t="shared" si="16"/>
        <v>-1.6717752570118982E-3</v>
      </c>
    </row>
    <row r="1046" spans="1:3" x14ac:dyDescent="0.35">
      <c r="A1046" s="6">
        <v>38411</v>
      </c>
      <c r="B1046">
        <v>17.850000000000001</v>
      </c>
      <c r="C1046" s="7">
        <f t="shared" si="16"/>
        <v>6.1435546484052139E-3</v>
      </c>
    </row>
    <row r="1047" spans="1:3" x14ac:dyDescent="0.35">
      <c r="A1047" s="6">
        <v>38412</v>
      </c>
      <c r="B1047">
        <v>18.05</v>
      </c>
      <c r="C1047" s="7">
        <f t="shared" si="16"/>
        <v>-1.1142176553241789E-2</v>
      </c>
    </row>
    <row r="1048" spans="1:3" x14ac:dyDescent="0.35">
      <c r="A1048" s="6">
        <v>38413</v>
      </c>
      <c r="B1048">
        <v>18.05</v>
      </c>
      <c r="C1048" s="7">
        <f t="shared" si="16"/>
        <v>0</v>
      </c>
    </row>
    <row r="1049" spans="1:3" x14ac:dyDescent="0.35">
      <c r="A1049" s="6">
        <v>38414</v>
      </c>
      <c r="B1049">
        <v>18.079999999999998</v>
      </c>
      <c r="C1049" s="7">
        <f t="shared" si="16"/>
        <v>-1.6606701851400452E-3</v>
      </c>
    </row>
    <row r="1050" spans="1:3" x14ac:dyDescent="0.35">
      <c r="A1050" s="6">
        <v>38415</v>
      </c>
      <c r="B1050">
        <v>18.170000000000002</v>
      </c>
      <c r="C1050" s="7">
        <f t="shared" si="16"/>
        <v>-4.9655274440496555E-3</v>
      </c>
    </row>
    <row r="1051" spans="1:3" x14ac:dyDescent="0.35">
      <c r="A1051" s="6">
        <v>38418</v>
      </c>
      <c r="B1051">
        <v>18.12</v>
      </c>
      <c r="C1051" s="7">
        <f t="shared" si="16"/>
        <v>2.755581793246531E-3</v>
      </c>
    </row>
    <row r="1052" spans="1:3" x14ac:dyDescent="0.35">
      <c r="A1052" s="6">
        <v>38419</v>
      </c>
      <c r="B1052">
        <v>17.93</v>
      </c>
      <c r="C1052" s="7">
        <f t="shared" si="16"/>
        <v>1.0541012997791643E-2</v>
      </c>
    </row>
    <row r="1053" spans="1:3" x14ac:dyDescent="0.35">
      <c r="A1053" s="6">
        <v>38420</v>
      </c>
      <c r="B1053">
        <v>17.88</v>
      </c>
      <c r="C1053" s="7">
        <f t="shared" si="16"/>
        <v>2.79251787167345E-3</v>
      </c>
    </row>
    <row r="1054" spans="1:3" x14ac:dyDescent="0.35">
      <c r="A1054" s="6">
        <v>38421</v>
      </c>
      <c r="B1054">
        <v>17.899999999999999</v>
      </c>
      <c r="C1054" s="7">
        <f t="shared" si="16"/>
        <v>-1.1179431013408347E-3</v>
      </c>
    </row>
    <row r="1055" spans="1:3" x14ac:dyDescent="0.35">
      <c r="A1055" s="6">
        <v>38422</v>
      </c>
      <c r="B1055">
        <v>17.809999999999999</v>
      </c>
      <c r="C1055" s="7">
        <f t="shared" si="16"/>
        <v>5.0406155451390156E-3</v>
      </c>
    </row>
    <row r="1056" spans="1:3" x14ac:dyDescent="0.35">
      <c r="A1056" s="6">
        <v>38425</v>
      </c>
      <c r="B1056">
        <v>17.87</v>
      </c>
      <c r="C1056" s="7">
        <f t="shared" si="16"/>
        <v>-3.3632318697667252E-3</v>
      </c>
    </row>
    <row r="1057" spans="1:3" x14ac:dyDescent="0.35">
      <c r="A1057" s="6">
        <v>38426</v>
      </c>
      <c r="B1057">
        <v>17.559999999999999</v>
      </c>
      <c r="C1057" s="7">
        <f t="shared" si="16"/>
        <v>1.7499740964366239E-2</v>
      </c>
    </row>
    <row r="1058" spans="1:3" x14ac:dyDescent="0.35">
      <c r="A1058" s="6">
        <v>38427</v>
      </c>
      <c r="B1058">
        <v>17.38</v>
      </c>
      <c r="C1058" s="7">
        <f t="shared" si="16"/>
        <v>1.0303468369724733E-2</v>
      </c>
    </row>
    <row r="1059" spans="1:3" x14ac:dyDescent="0.35">
      <c r="A1059" s="6">
        <v>38428</v>
      </c>
      <c r="B1059">
        <v>17.36</v>
      </c>
      <c r="C1059" s="7">
        <f t="shared" si="16"/>
        <v>1.1514106050416473E-3</v>
      </c>
    </row>
    <row r="1060" spans="1:3" x14ac:dyDescent="0.35">
      <c r="A1060" s="6">
        <v>38429</v>
      </c>
      <c r="B1060">
        <v>17.329999999999998</v>
      </c>
      <c r="C1060" s="7">
        <f t="shared" si="16"/>
        <v>1.7296055046895908E-3</v>
      </c>
    </row>
    <row r="1061" spans="1:3" x14ac:dyDescent="0.35">
      <c r="A1061" s="6">
        <v>38432</v>
      </c>
      <c r="B1061">
        <v>17.22</v>
      </c>
      <c r="C1061" s="7">
        <f t="shared" si="16"/>
        <v>6.3676047279299652E-3</v>
      </c>
    </row>
    <row r="1062" spans="1:3" x14ac:dyDescent="0.35">
      <c r="A1062" s="6">
        <v>38433</v>
      </c>
      <c r="B1062">
        <v>17.100000000000001</v>
      </c>
      <c r="C1062" s="7">
        <f t="shared" si="16"/>
        <v>6.9930354909701897E-3</v>
      </c>
    </row>
    <row r="1063" spans="1:3" x14ac:dyDescent="0.35">
      <c r="A1063" s="6">
        <v>38434</v>
      </c>
      <c r="B1063">
        <v>17.36</v>
      </c>
      <c r="C1063" s="7">
        <f t="shared" si="16"/>
        <v>-1.5090245723589746E-2</v>
      </c>
    </row>
    <row r="1064" spans="1:3" x14ac:dyDescent="0.35">
      <c r="A1064" s="6">
        <v>38435</v>
      </c>
      <c r="B1064">
        <v>17.29</v>
      </c>
      <c r="C1064" s="7">
        <f t="shared" si="16"/>
        <v>4.0404095370050186E-3</v>
      </c>
    </row>
    <row r="1065" spans="1:3" x14ac:dyDescent="0.35">
      <c r="A1065" s="6">
        <v>38439</v>
      </c>
      <c r="B1065">
        <v>17.43</v>
      </c>
      <c r="C1065" s="7">
        <f t="shared" si="16"/>
        <v>-8.0645598367303784E-3</v>
      </c>
    </row>
    <row r="1066" spans="1:3" x14ac:dyDescent="0.35">
      <c r="A1066" s="6">
        <v>38440</v>
      </c>
      <c r="B1066">
        <v>17.309999999999999</v>
      </c>
      <c r="C1066" s="7">
        <f t="shared" si="16"/>
        <v>6.9084903438114686E-3</v>
      </c>
    </row>
    <row r="1067" spans="1:3" x14ac:dyDescent="0.35">
      <c r="A1067" s="6">
        <v>38441</v>
      </c>
      <c r="B1067">
        <v>17.59</v>
      </c>
      <c r="C1067" s="7">
        <f t="shared" si="16"/>
        <v>-1.6046189561348623E-2</v>
      </c>
    </row>
    <row r="1068" spans="1:3" x14ac:dyDescent="0.35">
      <c r="A1068" s="6">
        <v>38442</v>
      </c>
      <c r="B1068">
        <v>17.579999999999998</v>
      </c>
      <c r="C1068" s="7">
        <f t="shared" si="16"/>
        <v>5.686664924358098E-4</v>
      </c>
    </row>
    <row r="1069" spans="1:3" x14ac:dyDescent="0.35">
      <c r="A1069" s="6">
        <v>38443</v>
      </c>
      <c r="B1069">
        <v>17.559999999999999</v>
      </c>
      <c r="C1069" s="7">
        <f t="shared" si="16"/>
        <v>1.1383040500603236E-3</v>
      </c>
    </row>
    <row r="1070" spans="1:3" x14ac:dyDescent="0.35">
      <c r="A1070" s="6">
        <v>38446</v>
      </c>
      <c r="B1070">
        <v>17.739999999999998</v>
      </c>
      <c r="C1070" s="7">
        <f t="shared" si="16"/>
        <v>-1.0198388674462766E-2</v>
      </c>
    </row>
    <row r="1071" spans="1:3" x14ac:dyDescent="0.35">
      <c r="A1071" s="6">
        <v>38447</v>
      </c>
      <c r="B1071">
        <v>17.96</v>
      </c>
      <c r="C1071" s="7">
        <f t="shared" si="16"/>
        <v>-1.2325085992620277E-2</v>
      </c>
    </row>
    <row r="1072" spans="1:3" x14ac:dyDescent="0.35">
      <c r="A1072" s="6">
        <v>38448</v>
      </c>
      <c r="B1072">
        <v>17.98</v>
      </c>
      <c r="C1072" s="7">
        <f t="shared" si="16"/>
        <v>-1.1129661694209148E-3</v>
      </c>
    </row>
    <row r="1073" spans="1:3" x14ac:dyDescent="0.35">
      <c r="A1073" s="6">
        <v>38449</v>
      </c>
      <c r="B1073">
        <v>17.93</v>
      </c>
      <c r="C1073" s="7">
        <f t="shared" si="16"/>
        <v>2.784741426432813E-3</v>
      </c>
    </row>
    <row r="1074" spans="1:3" x14ac:dyDescent="0.35">
      <c r="A1074" s="6">
        <v>38450</v>
      </c>
      <c r="B1074">
        <v>17.86</v>
      </c>
      <c r="C1074" s="7">
        <f t="shared" si="16"/>
        <v>3.9117121686884637E-3</v>
      </c>
    </row>
    <row r="1075" spans="1:3" x14ac:dyDescent="0.35">
      <c r="A1075" s="6">
        <v>38453</v>
      </c>
      <c r="B1075">
        <v>17.920000000000002</v>
      </c>
      <c r="C1075" s="7">
        <f t="shared" si="16"/>
        <v>-3.3538320984312087E-3</v>
      </c>
    </row>
    <row r="1076" spans="1:3" x14ac:dyDescent="0.35">
      <c r="A1076" s="6">
        <v>38454</v>
      </c>
      <c r="B1076">
        <v>17.97</v>
      </c>
      <c r="C1076" s="7">
        <f t="shared" si="16"/>
        <v>-2.7862932486830694E-3</v>
      </c>
    </row>
    <row r="1077" spans="1:3" x14ac:dyDescent="0.35">
      <c r="A1077" s="6">
        <v>38455</v>
      </c>
      <c r="B1077">
        <v>17.920000000000002</v>
      </c>
      <c r="C1077" s="7">
        <f t="shared" si="16"/>
        <v>2.7862932486830694E-3</v>
      </c>
    </row>
    <row r="1078" spans="1:3" x14ac:dyDescent="0.35">
      <c r="A1078" s="6">
        <v>38456</v>
      </c>
      <c r="B1078">
        <v>17.79</v>
      </c>
      <c r="C1078" s="7">
        <f t="shared" si="16"/>
        <v>7.2809058690408435E-3</v>
      </c>
    </row>
    <row r="1079" spans="1:3" x14ac:dyDescent="0.35">
      <c r="A1079" s="6">
        <v>38457</v>
      </c>
      <c r="B1079">
        <v>17.3</v>
      </c>
      <c r="C1079" s="7">
        <f t="shared" si="16"/>
        <v>2.793000017401015E-2</v>
      </c>
    </row>
    <row r="1080" spans="1:3" x14ac:dyDescent="0.35">
      <c r="A1080" s="6">
        <v>38460</v>
      </c>
      <c r="B1080">
        <v>17.45</v>
      </c>
      <c r="C1080" s="7">
        <f t="shared" si="16"/>
        <v>-8.6331471447027575E-3</v>
      </c>
    </row>
    <row r="1081" spans="1:3" x14ac:dyDescent="0.35">
      <c r="A1081" s="6">
        <v>38461</v>
      </c>
      <c r="B1081">
        <v>17.45</v>
      </c>
      <c r="C1081" s="7">
        <f t="shared" si="16"/>
        <v>0</v>
      </c>
    </row>
    <row r="1082" spans="1:3" x14ac:dyDescent="0.35">
      <c r="A1082" s="6">
        <v>38462</v>
      </c>
      <c r="B1082">
        <v>17.27</v>
      </c>
      <c r="C1082" s="7">
        <f t="shared" si="16"/>
        <v>1.036875648984914E-2</v>
      </c>
    </row>
    <row r="1083" spans="1:3" x14ac:dyDescent="0.35">
      <c r="A1083" s="6">
        <v>38463</v>
      </c>
      <c r="B1083">
        <v>17.43</v>
      </c>
      <c r="C1083" s="7">
        <f t="shared" si="16"/>
        <v>-9.2219673733424656E-3</v>
      </c>
    </row>
    <row r="1084" spans="1:3" x14ac:dyDescent="0.35">
      <c r="A1084" s="6">
        <v>38464</v>
      </c>
      <c r="B1084">
        <v>17.45</v>
      </c>
      <c r="C1084" s="7">
        <f t="shared" si="16"/>
        <v>-1.1467891165066746E-3</v>
      </c>
    </row>
    <row r="1085" spans="1:3" x14ac:dyDescent="0.35">
      <c r="A1085" s="6">
        <v>38467</v>
      </c>
      <c r="B1085">
        <v>17.54</v>
      </c>
      <c r="C1085" s="7">
        <f t="shared" si="16"/>
        <v>-5.1443382956009032E-3</v>
      </c>
    </row>
    <row r="1086" spans="1:3" x14ac:dyDescent="0.35">
      <c r="A1086" s="6">
        <v>38468</v>
      </c>
      <c r="B1086">
        <v>17.420000000000002</v>
      </c>
      <c r="C1086" s="7">
        <f t="shared" si="16"/>
        <v>6.8650155196801066E-3</v>
      </c>
    </row>
    <row r="1087" spans="1:3" x14ac:dyDescent="0.35">
      <c r="A1087" s="6">
        <v>38469</v>
      </c>
      <c r="B1087">
        <v>17.63</v>
      </c>
      <c r="C1087" s="7">
        <f t="shared" si="16"/>
        <v>-1.1983024985422031E-2</v>
      </c>
    </row>
    <row r="1088" spans="1:3" x14ac:dyDescent="0.35">
      <c r="A1088" s="6">
        <v>38470</v>
      </c>
      <c r="B1088">
        <v>17.690000000000001</v>
      </c>
      <c r="C1088" s="7">
        <f t="shared" si="16"/>
        <v>-3.3975117619151618E-3</v>
      </c>
    </row>
    <row r="1089" spans="1:3" x14ac:dyDescent="0.35">
      <c r="A1089" s="6">
        <v>38471</v>
      </c>
      <c r="B1089">
        <v>17.899999999999999</v>
      </c>
      <c r="C1089" s="7">
        <f t="shared" si="16"/>
        <v>-1.1801204675014887E-2</v>
      </c>
    </row>
    <row r="1090" spans="1:3" x14ac:dyDescent="0.35">
      <c r="A1090" s="6">
        <v>38474</v>
      </c>
      <c r="B1090">
        <v>17.88</v>
      </c>
      <c r="C1090" s="7">
        <f t="shared" si="16"/>
        <v>1.1179431013408347E-3</v>
      </c>
    </row>
    <row r="1091" spans="1:3" x14ac:dyDescent="0.35">
      <c r="A1091" s="6">
        <v>38475</v>
      </c>
      <c r="B1091">
        <v>17.899999999999999</v>
      </c>
      <c r="C1091" s="7">
        <f t="shared" si="16"/>
        <v>-1.1179431013408347E-3</v>
      </c>
    </row>
    <row r="1092" spans="1:3" x14ac:dyDescent="0.35">
      <c r="A1092" s="6">
        <v>38476</v>
      </c>
      <c r="B1092">
        <v>17.899999999999999</v>
      </c>
      <c r="C1092" s="7">
        <f t="shared" si="16"/>
        <v>0</v>
      </c>
    </row>
    <row r="1093" spans="1:3" x14ac:dyDescent="0.35">
      <c r="A1093" s="6">
        <v>38477</v>
      </c>
      <c r="B1093">
        <v>17.809999999999999</v>
      </c>
      <c r="C1093" s="7">
        <f t="shared" si="16"/>
        <v>5.0406155451390156E-3</v>
      </c>
    </row>
    <row r="1094" spans="1:3" x14ac:dyDescent="0.35">
      <c r="A1094" s="6">
        <v>38478</v>
      </c>
      <c r="B1094">
        <v>17.760000000000002</v>
      </c>
      <c r="C1094" s="7">
        <f t="shared" ref="C1094:C1157" si="17">LN(B1093)-LN(B1094)</f>
        <v>2.811359737545871E-3</v>
      </c>
    </row>
    <row r="1095" spans="1:3" x14ac:dyDescent="0.35">
      <c r="A1095" s="6">
        <v>38481</v>
      </c>
      <c r="B1095">
        <v>17.73</v>
      </c>
      <c r="C1095" s="7">
        <f t="shared" si="17"/>
        <v>1.6906174779074412E-3</v>
      </c>
    </row>
    <row r="1096" spans="1:3" x14ac:dyDescent="0.35">
      <c r="A1096" s="6">
        <v>38482</v>
      </c>
      <c r="B1096">
        <v>17.64</v>
      </c>
      <c r="C1096" s="7">
        <f t="shared" si="17"/>
        <v>5.0890695074712333E-3</v>
      </c>
    </row>
    <row r="1097" spans="1:3" x14ac:dyDescent="0.35">
      <c r="A1097" s="6">
        <v>38483</v>
      </c>
      <c r="B1097">
        <v>17.52</v>
      </c>
      <c r="C1097" s="7">
        <f t="shared" si="17"/>
        <v>6.8259650704001196E-3</v>
      </c>
    </row>
    <row r="1098" spans="1:3" x14ac:dyDescent="0.35">
      <c r="A1098" s="6">
        <v>38484</v>
      </c>
      <c r="B1098">
        <v>17.48</v>
      </c>
      <c r="C1098" s="7">
        <f t="shared" si="17"/>
        <v>2.2857152808559711E-3</v>
      </c>
    </row>
    <row r="1099" spans="1:3" x14ac:dyDescent="0.35">
      <c r="A1099" s="6">
        <v>38485</v>
      </c>
      <c r="B1099">
        <v>17.36</v>
      </c>
      <c r="C1099" s="7">
        <f t="shared" si="17"/>
        <v>6.8886609951852584E-3</v>
      </c>
    </row>
    <row r="1100" spans="1:3" x14ac:dyDescent="0.35">
      <c r="A1100" s="6">
        <v>38488</v>
      </c>
      <c r="B1100">
        <v>17.559999999999999</v>
      </c>
      <c r="C1100" s="7">
        <f t="shared" si="17"/>
        <v>-1.145487897476638E-2</v>
      </c>
    </row>
    <row r="1101" spans="1:3" x14ac:dyDescent="0.35">
      <c r="A1101" s="6">
        <v>38489</v>
      </c>
      <c r="B1101">
        <v>17.670000000000002</v>
      </c>
      <c r="C1101" s="7">
        <f t="shared" si="17"/>
        <v>-6.2446981246346844E-3</v>
      </c>
    </row>
    <row r="1102" spans="1:3" x14ac:dyDescent="0.35">
      <c r="A1102" s="6">
        <v>38490</v>
      </c>
      <c r="B1102">
        <v>17.809999999999999</v>
      </c>
      <c r="C1102" s="7">
        <f t="shared" si="17"/>
        <v>-7.8918109699648298E-3</v>
      </c>
    </row>
    <row r="1103" spans="1:3" x14ac:dyDescent="0.35">
      <c r="A1103" s="6">
        <v>38491</v>
      </c>
      <c r="B1103">
        <v>17.850000000000001</v>
      </c>
      <c r="C1103" s="7">
        <f t="shared" si="17"/>
        <v>-2.2434109240783151E-3</v>
      </c>
    </row>
    <row r="1104" spans="1:3" x14ac:dyDescent="0.35">
      <c r="A1104" s="6">
        <v>38492</v>
      </c>
      <c r="B1104">
        <v>17.77</v>
      </c>
      <c r="C1104" s="7">
        <f t="shared" si="17"/>
        <v>4.4918660590882453E-3</v>
      </c>
    </row>
    <row r="1105" spans="1:3" x14ac:dyDescent="0.35">
      <c r="A1105" s="6">
        <v>38495</v>
      </c>
      <c r="B1105">
        <v>17.82</v>
      </c>
      <c r="C1105" s="7">
        <f t="shared" si="17"/>
        <v>-2.8097798761033133E-3</v>
      </c>
    </row>
    <row r="1106" spans="1:3" x14ac:dyDescent="0.35">
      <c r="A1106" s="6">
        <v>38496</v>
      </c>
      <c r="B1106">
        <v>17.760000000000002</v>
      </c>
      <c r="C1106" s="7">
        <f t="shared" si="17"/>
        <v>3.372684478639254E-3</v>
      </c>
    </row>
    <row r="1107" spans="1:3" x14ac:dyDescent="0.35">
      <c r="A1107" s="6">
        <v>38497</v>
      </c>
      <c r="B1107">
        <v>17.71</v>
      </c>
      <c r="C1107" s="7">
        <f t="shared" si="17"/>
        <v>2.8192857692816986E-3</v>
      </c>
    </row>
    <row r="1108" spans="1:3" x14ac:dyDescent="0.35">
      <c r="A1108" s="6">
        <v>38498</v>
      </c>
      <c r="B1108">
        <v>17.79</v>
      </c>
      <c r="C1108" s="7">
        <f t="shared" si="17"/>
        <v>-4.5070498830011019E-3</v>
      </c>
    </row>
    <row r="1109" spans="1:3" x14ac:dyDescent="0.35">
      <c r="A1109" s="6">
        <v>38499</v>
      </c>
      <c r="B1109">
        <v>17.8</v>
      </c>
      <c r="C1109" s="7">
        <f t="shared" si="17"/>
        <v>-5.6195562029603963E-4</v>
      </c>
    </row>
    <row r="1110" spans="1:3" x14ac:dyDescent="0.35">
      <c r="A1110" s="6">
        <v>38503</v>
      </c>
      <c r="B1110">
        <v>17.579999999999998</v>
      </c>
      <c r="C1110" s="7">
        <f t="shared" si="17"/>
        <v>1.2436565041008762E-2</v>
      </c>
    </row>
    <row r="1111" spans="1:3" x14ac:dyDescent="0.35">
      <c r="A1111" s="6">
        <v>38504</v>
      </c>
      <c r="B1111">
        <v>17.510000000000002</v>
      </c>
      <c r="C1111" s="7">
        <f t="shared" si="17"/>
        <v>3.9897459592701523E-3</v>
      </c>
    </row>
    <row r="1112" spans="1:3" x14ac:dyDescent="0.35">
      <c r="A1112" s="6">
        <v>38505</v>
      </c>
      <c r="B1112">
        <v>17.61</v>
      </c>
      <c r="C1112" s="7">
        <f t="shared" si="17"/>
        <v>-5.6947762103538579E-3</v>
      </c>
    </row>
    <row r="1113" spans="1:3" x14ac:dyDescent="0.35">
      <c r="A1113" s="6">
        <v>38506</v>
      </c>
      <c r="B1113">
        <v>17.55</v>
      </c>
      <c r="C1113" s="7">
        <f t="shared" si="17"/>
        <v>3.4129725962395163E-3</v>
      </c>
    </row>
    <row r="1114" spans="1:3" x14ac:dyDescent="0.35">
      <c r="A1114" s="6">
        <v>38509</v>
      </c>
      <c r="B1114">
        <v>17.52</v>
      </c>
      <c r="C1114" s="7">
        <f t="shared" si="17"/>
        <v>1.7108644036296639E-3</v>
      </c>
    </row>
    <row r="1115" spans="1:3" x14ac:dyDescent="0.35">
      <c r="A1115" s="6">
        <v>38510</v>
      </c>
      <c r="B1115">
        <v>17.63</v>
      </c>
      <c r="C1115" s="7">
        <f t="shared" si="17"/>
        <v>-6.2589109015336319E-3</v>
      </c>
    </row>
    <row r="1116" spans="1:3" x14ac:dyDescent="0.35">
      <c r="A1116" s="6">
        <v>38511</v>
      </c>
      <c r="B1116">
        <v>17.7</v>
      </c>
      <c r="C1116" s="7">
        <f t="shared" si="17"/>
        <v>-3.9626431700043874E-3</v>
      </c>
    </row>
    <row r="1117" spans="1:3" x14ac:dyDescent="0.35">
      <c r="A1117" s="6">
        <v>38512</v>
      </c>
      <c r="B1117">
        <v>17.61</v>
      </c>
      <c r="C1117" s="7">
        <f t="shared" si="17"/>
        <v>5.0977170716688391E-3</v>
      </c>
    </row>
    <row r="1118" spans="1:3" x14ac:dyDescent="0.35">
      <c r="A1118" s="6">
        <v>38513</v>
      </c>
      <c r="B1118">
        <v>17.77</v>
      </c>
      <c r="C1118" s="7">
        <f t="shared" si="17"/>
        <v>-9.0447196584455547E-3</v>
      </c>
    </row>
    <row r="1119" spans="1:3" x14ac:dyDescent="0.35">
      <c r="A1119" s="6">
        <v>38516</v>
      </c>
      <c r="B1119">
        <v>17.98</v>
      </c>
      <c r="C1119" s="7">
        <f t="shared" si="17"/>
        <v>-1.1748386876914374E-2</v>
      </c>
    </row>
    <row r="1120" spans="1:3" x14ac:dyDescent="0.35">
      <c r="A1120" s="6">
        <v>38517</v>
      </c>
      <c r="B1120">
        <v>17.97</v>
      </c>
      <c r="C1120" s="7">
        <f t="shared" si="17"/>
        <v>5.5632824800699865E-4</v>
      </c>
    </row>
    <row r="1121" spans="1:3" x14ac:dyDescent="0.35">
      <c r="A1121" s="6">
        <v>38518</v>
      </c>
      <c r="B1121">
        <v>18.059999999999999</v>
      </c>
      <c r="C1121" s="7">
        <f t="shared" si="17"/>
        <v>-4.9958471933719828E-3</v>
      </c>
    </row>
    <row r="1122" spans="1:3" x14ac:dyDescent="0.35">
      <c r="A1122" s="6">
        <v>38519</v>
      </c>
      <c r="B1122">
        <v>18.010000000000002</v>
      </c>
      <c r="C1122" s="7">
        <f t="shared" si="17"/>
        <v>2.7723888009747455E-3</v>
      </c>
    </row>
    <row r="1123" spans="1:3" x14ac:dyDescent="0.35">
      <c r="A1123" s="6">
        <v>38520</v>
      </c>
      <c r="B1123">
        <v>18.059999999999999</v>
      </c>
      <c r="C1123" s="7">
        <f t="shared" si="17"/>
        <v>-2.7723888009747455E-3</v>
      </c>
    </row>
    <row r="1124" spans="1:3" x14ac:dyDescent="0.35">
      <c r="A1124" s="6">
        <v>38523</v>
      </c>
      <c r="B1124">
        <v>18.100000000000001</v>
      </c>
      <c r="C1124" s="7">
        <f t="shared" si="17"/>
        <v>-2.2123902829407349E-3</v>
      </c>
    </row>
    <row r="1125" spans="1:3" x14ac:dyDescent="0.35">
      <c r="A1125" s="6">
        <v>38524</v>
      </c>
      <c r="B1125">
        <v>17.95</v>
      </c>
      <c r="C1125" s="7">
        <f t="shared" si="17"/>
        <v>8.3218233374924289E-3</v>
      </c>
    </row>
    <row r="1126" spans="1:3" x14ac:dyDescent="0.35">
      <c r="A1126" s="6">
        <v>38525</v>
      </c>
      <c r="B1126">
        <v>17.88</v>
      </c>
      <c r="C1126" s="7">
        <f t="shared" si="17"/>
        <v>3.9073451889195532E-3</v>
      </c>
    </row>
    <row r="1127" spans="1:3" x14ac:dyDescent="0.35">
      <c r="A1127" s="6">
        <v>38526</v>
      </c>
      <c r="B1127">
        <v>17.79</v>
      </c>
      <c r="C1127" s="7">
        <f t="shared" si="17"/>
        <v>5.0462680676246485E-3</v>
      </c>
    </row>
    <row r="1128" spans="1:3" x14ac:dyDescent="0.35">
      <c r="A1128" s="6">
        <v>38527</v>
      </c>
      <c r="B1128">
        <v>17.670000000000002</v>
      </c>
      <c r="C1128" s="7">
        <f t="shared" si="17"/>
        <v>6.7682153461383621E-3</v>
      </c>
    </row>
    <row r="1129" spans="1:3" x14ac:dyDescent="0.35">
      <c r="A1129" s="6">
        <v>38530</v>
      </c>
      <c r="B1129">
        <v>17.73</v>
      </c>
      <c r="C1129" s="7">
        <f t="shared" si="17"/>
        <v>-3.3898337545115176E-3</v>
      </c>
    </row>
    <row r="1130" spans="1:3" x14ac:dyDescent="0.35">
      <c r="A1130" s="6">
        <v>38531</v>
      </c>
      <c r="B1130">
        <v>17.82</v>
      </c>
      <c r="C1130" s="7">
        <f t="shared" si="17"/>
        <v>-5.0633019565466952E-3</v>
      </c>
    </row>
    <row r="1131" spans="1:3" x14ac:dyDescent="0.35">
      <c r="A1131" s="6">
        <v>38532</v>
      </c>
      <c r="B1131">
        <v>18</v>
      </c>
      <c r="C1131" s="7">
        <f t="shared" si="17"/>
        <v>-1.0050335853501124E-2</v>
      </c>
    </row>
    <row r="1132" spans="1:3" x14ac:dyDescent="0.35">
      <c r="A1132" s="6">
        <v>38533</v>
      </c>
      <c r="B1132">
        <v>17.86</v>
      </c>
      <c r="C1132" s="7">
        <f t="shared" si="17"/>
        <v>7.8081824478113404E-3</v>
      </c>
    </row>
    <row r="1133" spans="1:3" x14ac:dyDescent="0.35">
      <c r="A1133" s="6">
        <v>38534</v>
      </c>
      <c r="B1133">
        <v>18</v>
      </c>
      <c r="C1133" s="7">
        <f t="shared" si="17"/>
        <v>-7.8081824478113404E-3</v>
      </c>
    </row>
    <row r="1134" spans="1:3" x14ac:dyDescent="0.35">
      <c r="A1134" s="6">
        <v>38538</v>
      </c>
      <c r="B1134">
        <v>18.12</v>
      </c>
      <c r="C1134" s="7">
        <f t="shared" si="17"/>
        <v>-6.6445427186687667E-3</v>
      </c>
    </row>
    <row r="1135" spans="1:3" x14ac:dyDescent="0.35">
      <c r="A1135" s="6">
        <v>38539</v>
      </c>
      <c r="B1135">
        <v>18</v>
      </c>
      <c r="C1135" s="7">
        <f t="shared" si="17"/>
        <v>6.6445427186687667E-3</v>
      </c>
    </row>
    <row r="1136" spans="1:3" x14ac:dyDescent="0.35">
      <c r="A1136" s="6">
        <v>38540</v>
      </c>
      <c r="B1136">
        <v>17.809999999999999</v>
      </c>
      <c r="C1136" s="7">
        <f t="shared" si="17"/>
        <v>1.0611660594594508E-2</v>
      </c>
    </row>
    <row r="1137" spans="1:3" x14ac:dyDescent="0.35">
      <c r="A1137" s="6">
        <v>38541</v>
      </c>
      <c r="B1137">
        <v>17.97</v>
      </c>
      <c r="C1137" s="7">
        <f t="shared" si="17"/>
        <v>-8.9436034938974451E-3</v>
      </c>
    </row>
    <row r="1138" spans="1:3" x14ac:dyDescent="0.35">
      <c r="A1138" s="6">
        <v>38544</v>
      </c>
      <c r="B1138">
        <v>18.13</v>
      </c>
      <c r="C1138" s="7">
        <f t="shared" si="17"/>
        <v>-8.8643239712919986E-3</v>
      </c>
    </row>
    <row r="1139" spans="1:3" x14ac:dyDescent="0.35">
      <c r="A1139" s="6">
        <v>38545</v>
      </c>
      <c r="B1139">
        <v>18.2</v>
      </c>
      <c r="C1139" s="7">
        <f t="shared" si="17"/>
        <v>-3.8535693159902351E-3</v>
      </c>
    </row>
    <row r="1140" spans="1:3" x14ac:dyDescent="0.35">
      <c r="A1140" s="6">
        <v>38546</v>
      </c>
      <c r="B1140">
        <v>18.21</v>
      </c>
      <c r="C1140" s="7">
        <f t="shared" si="17"/>
        <v>-5.4929965676686621E-4</v>
      </c>
    </row>
    <row r="1141" spans="1:3" x14ac:dyDescent="0.35">
      <c r="A1141" s="6">
        <v>38547</v>
      </c>
      <c r="B1141">
        <v>18.37</v>
      </c>
      <c r="C1141" s="7">
        <f t="shared" si="17"/>
        <v>-8.7480054875177515E-3</v>
      </c>
    </row>
    <row r="1142" spans="1:3" x14ac:dyDescent="0.35">
      <c r="A1142" s="6">
        <v>38548</v>
      </c>
      <c r="B1142">
        <v>18.39</v>
      </c>
      <c r="C1142" s="7">
        <f t="shared" si="17"/>
        <v>-1.0881393891954971E-3</v>
      </c>
    </row>
    <row r="1143" spans="1:3" x14ac:dyDescent="0.35">
      <c r="A1143" s="6">
        <v>38551</v>
      </c>
      <c r="B1143">
        <v>18.170000000000002</v>
      </c>
      <c r="C1143" s="7">
        <f t="shared" si="17"/>
        <v>1.2035156208149989E-2</v>
      </c>
    </row>
    <row r="1144" spans="1:3" x14ac:dyDescent="0.35">
      <c r="A1144" s="6">
        <v>38552</v>
      </c>
      <c r="B1144">
        <v>18.13</v>
      </c>
      <c r="C1144" s="7">
        <f t="shared" si="17"/>
        <v>2.2038576413203614E-3</v>
      </c>
    </row>
    <row r="1145" spans="1:3" x14ac:dyDescent="0.35">
      <c r="A1145" s="6">
        <v>38553</v>
      </c>
      <c r="B1145">
        <v>18.14</v>
      </c>
      <c r="C1145" s="7">
        <f t="shared" si="17"/>
        <v>-5.5141992023122199E-4</v>
      </c>
    </row>
    <row r="1146" spans="1:3" x14ac:dyDescent="0.35">
      <c r="A1146" s="6">
        <v>38554</v>
      </c>
      <c r="B1146">
        <v>18.07</v>
      </c>
      <c r="C1146" s="7">
        <f t="shared" si="17"/>
        <v>3.866340082853359E-3</v>
      </c>
    </row>
    <row r="1147" spans="1:3" x14ac:dyDescent="0.35">
      <c r="A1147" s="6">
        <v>38555</v>
      </c>
      <c r="B1147">
        <v>18.079999999999998</v>
      </c>
      <c r="C1147" s="7">
        <f t="shared" si="17"/>
        <v>-5.5325035989284288E-4</v>
      </c>
    </row>
    <row r="1148" spans="1:3" x14ac:dyDescent="0.35">
      <c r="A1148" s="6">
        <v>38558</v>
      </c>
      <c r="B1148">
        <v>18.16</v>
      </c>
      <c r="C1148" s="7">
        <f t="shared" si="17"/>
        <v>-4.4150182091171608E-3</v>
      </c>
    </row>
    <row r="1149" spans="1:3" x14ac:dyDescent="0.35">
      <c r="A1149" s="6">
        <v>38559</v>
      </c>
      <c r="B1149">
        <v>18.32</v>
      </c>
      <c r="C1149" s="7">
        <f t="shared" si="17"/>
        <v>-8.7719860728370236E-3</v>
      </c>
    </row>
    <row r="1150" spans="1:3" x14ac:dyDescent="0.35">
      <c r="A1150" s="6">
        <v>38560</v>
      </c>
      <c r="B1150">
        <v>18.53</v>
      </c>
      <c r="C1150" s="7">
        <f t="shared" si="17"/>
        <v>-1.1397681051283914E-2</v>
      </c>
    </row>
    <row r="1151" spans="1:3" x14ac:dyDescent="0.35">
      <c r="A1151" s="6">
        <v>38561</v>
      </c>
      <c r="B1151">
        <v>18.850000000000001</v>
      </c>
      <c r="C1151" s="7">
        <f t="shared" si="17"/>
        <v>-1.7121873596751769E-2</v>
      </c>
    </row>
    <row r="1152" spans="1:3" x14ac:dyDescent="0.35">
      <c r="A1152" s="6">
        <v>38562</v>
      </c>
      <c r="B1152">
        <v>18.64</v>
      </c>
      <c r="C1152" s="7">
        <f t="shared" si="17"/>
        <v>1.1203104636575034E-2</v>
      </c>
    </row>
    <row r="1153" spans="1:3" x14ac:dyDescent="0.35">
      <c r="A1153" s="6">
        <v>38565</v>
      </c>
      <c r="B1153">
        <v>18.649999999999999</v>
      </c>
      <c r="C1153" s="7">
        <f t="shared" si="17"/>
        <v>-5.3633683237963581E-4</v>
      </c>
    </row>
    <row r="1154" spans="1:3" x14ac:dyDescent="0.35">
      <c r="A1154" s="6">
        <v>38566</v>
      </c>
      <c r="B1154">
        <v>18.8</v>
      </c>
      <c r="C1154" s="7">
        <f t="shared" si="17"/>
        <v>-8.0107237460791403E-3</v>
      </c>
    </row>
    <row r="1155" spans="1:3" x14ac:dyDescent="0.35">
      <c r="A1155" s="6">
        <v>38567</v>
      </c>
      <c r="B1155">
        <v>19.03</v>
      </c>
      <c r="C1155" s="7">
        <f t="shared" si="17"/>
        <v>-1.2159811472154392E-2</v>
      </c>
    </row>
    <row r="1156" spans="1:3" x14ac:dyDescent="0.35">
      <c r="A1156" s="6">
        <v>38568</v>
      </c>
      <c r="B1156">
        <v>18.86</v>
      </c>
      <c r="C1156" s="7">
        <f t="shared" si="17"/>
        <v>8.9734041027469402E-3</v>
      </c>
    </row>
    <row r="1157" spans="1:3" x14ac:dyDescent="0.35">
      <c r="A1157" s="6">
        <v>38569</v>
      </c>
      <c r="B1157">
        <v>18.760000000000002</v>
      </c>
      <c r="C1157" s="7">
        <f t="shared" si="17"/>
        <v>5.3163336272326056E-3</v>
      </c>
    </row>
    <row r="1158" spans="1:3" x14ac:dyDescent="0.35">
      <c r="A1158" s="6">
        <v>38572</v>
      </c>
      <c r="B1158">
        <v>18.649999999999999</v>
      </c>
      <c r="C1158" s="7">
        <f t="shared" ref="C1158:C1221" si="18">LN(B1157)-LN(B1158)</f>
        <v>5.880797488253986E-3</v>
      </c>
    </row>
    <row r="1159" spans="1:3" x14ac:dyDescent="0.35">
      <c r="A1159" s="6">
        <v>38573</v>
      </c>
      <c r="B1159">
        <v>18.71</v>
      </c>
      <c r="C1159" s="7">
        <f t="shared" si="18"/>
        <v>-3.2119941961736842E-3</v>
      </c>
    </row>
    <row r="1160" spans="1:3" x14ac:dyDescent="0.35">
      <c r="A1160" s="6">
        <v>38574</v>
      </c>
      <c r="B1160">
        <v>18.79</v>
      </c>
      <c r="C1160" s="7">
        <f t="shared" si="18"/>
        <v>-4.2666731393756763E-3</v>
      </c>
    </row>
    <row r="1161" spans="1:3" x14ac:dyDescent="0.35">
      <c r="A1161" s="6">
        <v>38575</v>
      </c>
      <c r="B1161">
        <v>18.86</v>
      </c>
      <c r="C1161" s="7">
        <f t="shared" si="18"/>
        <v>-3.7184637799372311E-3</v>
      </c>
    </row>
    <row r="1162" spans="1:3" x14ac:dyDescent="0.35">
      <c r="A1162" s="6">
        <v>38576</v>
      </c>
      <c r="B1162">
        <v>18.64</v>
      </c>
      <c r="C1162" s="7">
        <f t="shared" si="18"/>
        <v>1.1733467947866227E-2</v>
      </c>
    </row>
    <row r="1163" spans="1:3" x14ac:dyDescent="0.35">
      <c r="A1163" s="6">
        <v>38579</v>
      </c>
      <c r="B1163">
        <v>18.64</v>
      </c>
      <c r="C1163" s="7">
        <f t="shared" si="18"/>
        <v>0</v>
      </c>
    </row>
    <row r="1164" spans="1:3" x14ac:dyDescent="0.35">
      <c r="A1164" s="6">
        <v>38580</v>
      </c>
      <c r="B1164">
        <v>18.489999999999998</v>
      </c>
      <c r="C1164" s="7">
        <f t="shared" si="18"/>
        <v>8.0797638584115816E-3</v>
      </c>
    </row>
    <row r="1165" spans="1:3" x14ac:dyDescent="0.35">
      <c r="A1165" s="6">
        <v>38581</v>
      </c>
      <c r="B1165">
        <v>18.45</v>
      </c>
      <c r="C1165" s="7">
        <f t="shared" si="18"/>
        <v>2.1656749124971952E-3</v>
      </c>
    </row>
    <row r="1166" spans="1:3" x14ac:dyDescent="0.35">
      <c r="A1166" s="6">
        <v>38582</v>
      </c>
      <c r="B1166">
        <v>18.329999999999998</v>
      </c>
      <c r="C1166" s="7">
        <f t="shared" si="18"/>
        <v>6.525308634922844E-3</v>
      </c>
    </row>
    <row r="1167" spans="1:3" x14ac:dyDescent="0.35">
      <c r="A1167" s="6">
        <v>38583</v>
      </c>
      <c r="B1167">
        <v>18.399999999999999</v>
      </c>
      <c r="C1167" s="7">
        <f t="shared" si="18"/>
        <v>-3.8116027633265936E-3</v>
      </c>
    </row>
    <row r="1168" spans="1:3" x14ac:dyDescent="0.35">
      <c r="A1168" s="6">
        <v>38586</v>
      </c>
      <c r="B1168">
        <v>18.32</v>
      </c>
      <c r="C1168" s="7">
        <f t="shared" si="18"/>
        <v>4.3573053689556218E-3</v>
      </c>
    </row>
    <row r="1169" spans="1:3" x14ac:dyDescent="0.35">
      <c r="A1169" s="6">
        <v>38587</v>
      </c>
      <c r="B1169">
        <v>18.45</v>
      </c>
      <c r="C1169" s="7">
        <f t="shared" si="18"/>
        <v>-7.0710112405518721E-3</v>
      </c>
    </row>
    <row r="1170" spans="1:3" x14ac:dyDescent="0.35">
      <c r="A1170" s="6">
        <v>38588</v>
      </c>
      <c r="B1170">
        <v>18.23</v>
      </c>
      <c r="C1170" s="7">
        <f t="shared" si="18"/>
        <v>1.1995781795964611E-2</v>
      </c>
    </row>
    <row r="1171" spans="1:3" x14ac:dyDescent="0.35">
      <c r="A1171" s="6">
        <v>38589</v>
      </c>
      <c r="B1171">
        <v>18.2</v>
      </c>
      <c r="C1171" s="7">
        <f t="shared" si="18"/>
        <v>1.6469946078219166E-3</v>
      </c>
    </row>
    <row r="1172" spans="1:3" x14ac:dyDescent="0.35">
      <c r="A1172" s="6">
        <v>38590</v>
      </c>
      <c r="B1172">
        <v>18.07</v>
      </c>
      <c r="C1172" s="7">
        <f t="shared" si="18"/>
        <v>7.1684894786123721E-3</v>
      </c>
    </row>
    <row r="1173" spans="1:3" x14ac:dyDescent="0.35">
      <c r="A1173" s="6">
        <v>38593</v>
      </c>
      <c r="B1173">
        <v>18.16</v>
      </c>
      <c r="C1173" s="7">
        <f t="shared" si="18"/>
        <v>-4.9682685690100037E-3</v>
      </c>
    </row>
    <row r="1174" spans="1:3" x14ac:dyDescent="0.35">
      <c r="A1174" s="6">
        <v>38594</v>
      </c>
      <c r="B1174">
        <v>18.149999999999999</v>
      </c>
      <c r="C1174" s="7">
        <f t="shared" si="18"/>
        <v>5.5081246228771974E-4</v>
      </c>
    </row>
    <row r="1175" spans="1:3" x14ac:dyDescent="0.35">
      <c r="A1175" s="6">
        <v>38595</v>
      </c>
      <c r="B1175">
        <v>18.36</v>
      </c>
      <c r="C1175" s="7">
        <f t="shared" si="18"/>
        <v>-1.1503824481484681E-2</v>
      </c>
    </row>
    <row r="1176" spans="1:3" x14ac:dyDescent="0.35">
      <c r="A1176" s="6">
        <v>38596</v>
      </c>
      <c r="B1176">
        <v>18.309999999999999</v>
      </c>
      <c r="C1176" s="7">
        <f t="shared" si="18"/>
        <v>2.7270265059251564E-3</v>
      </c>
    </row>
    <row r="1177" spans="1:3" x14ac:dyDescent="0.35">
      <c r="A1177" s="6">
        <v>38597</v>
      </c>
      <c r="B1177">
        <v>18.2</v>
      </c>
      <c r="C1177" s="7">
        <f t="shared" si="18"/>
        <v>6.0257646036694368E-3</v>
      </c>
    </row>
    <row r="1178" spans="1:3" x14ac:dyDescent="0.35">
      <c r="A1178" s="6">
        <v>38601</v>
      </c>
      <c r="B1178">
        <v>18.48</v>
      </c>
      <c r="C1178" s="7">
        <f t="shared" si="18"/>
        <v>-1.5267472130788384E-2</v>
      </c>
    </row>
    <row r="1179" spans="1:3" x14ac:dyDescent="0.35">
      <c r="A1179" s="6">
        <v>38602</v>
      </c>
      <c r="B1179">
        <v>18.36</v>
      </c>
      <c r="C1179" s="7">
        <f t="shared" si="18"/>
        <v>6.5146810211937911E-3</v>
      </c>
    </row>
    <row r="1180" spans="1:3" x14ac:dyDescent="0.35">
      <c r="A1180" s="6">
        <v>38603</v>
      </c>
      <c r="B1180">
        <v>18.3</v>
      </c>
      <c r="C1180" s="7">
        <f t="shared" si="18"/>
        <v>3.2733253449688249E-3</v>
      </c>
    </row>
    <row r="1181" spans="1:3" x14ac:dyDescent="0.35">
      <c r="A1181" s="6">
        <v>38604</v>
      </c>
      <c r="B1181">
        <v>18.329999999999998</v>
      </c>
      <c r="C1181" s="7">
        <f t="shared" si="18"/>
        <v>-1.6380020042379151E-3</v>
      </c>
    </row>
    <row r="1182" spans="1:3" x14ac:dyDescent="0.35">
      <c r="A1182" s="6">
        <v>38607</v>
      </c>
      <c r="B1182">
        <v>18.16</v>
      </c>
      <c r="C1182" s="7">
        <f t="shared" si="18"/>
        <v>9.3176886784660518E-3</v>
      </c>
    </row>
    <row r="1183" spans="1:3" x14ac:dyDescent="0.35">
      <c r="A1183" s="6">
        <v>38608</v>
      </c>
      <c r="B1183">
        <v>18.13</v>
      </c>
      <c r="C1183" s="7">
        <f t="shared" si="18"/>
        <v>1.6533484063878667E-3</v>
      </c>
    </row>
    <row r="1184" spans="1:3" x14ac:dyDescent="0.35">
      <c r="A1184" s="6">
        <v>38609</v>
      </c>
      <c r="B1184">
        <v>18.059999999999999</v>
      </c>
      <c r="C1184" s="7">
        <f t="shared" si="18"/>
        <v>3.8684767779200158E-3</v>
      </c>
    </row>
    <row r="1185" spans="1:3" x14ac:dyDescent="0.35">
      <c r="A1185" s="6">
        <v>38610</v>
      </c>
      <c r="B1185">
        <v>18.23</v>
      </c>
      <c r="C1185" s="7">
        <f t="shared" si="18"/>
        <v>-9.3690407017321675E-3</v>
      </c>
    </row>
    <row r="1186" spans="1:3" x14ac:dyDescent="0.35">
      <c r="A1186" s="6">
        <v>38611</v>
      </c>
      <c r="B1186">
        <v>18.47</v>
      </c>
      <c r="C1186" s="7">
        <f t="shared" si="18"/>
        <v>-1.3079205520576842E-2</v>
      </c>
    </row>
    <row r="1187" spans="1:3" x14ac:dyDescent="0.35">
      <c r="A1187" s="6">
        <v>38614</v>
      </c>
      <c r="B1187">
        <v>18.34</v>
      </c>
      <c r="C1187" s="7">
        <f t="shared" si="18"/>
        <v>7.063327382829776E-3</v>
      </c>
    </row>
    <row r="1188" spans="1:3" x14ac:dyDescent="0.35">
      <c r="A1188" s="6">
        <v>38615</v>
      </c>
      <c r="B1188">
        <v>18.36</v>
      </c>
      <c r="C1188" s="7">
        <f t="shared" si="18"/>
        <v>-1.0899183640256105E-3</v>
      </c>
    </row>
    <row r="1189" spans="1:3" x14ac:dyDescent="0.35">
      <c r="A1189" s="6">
        <v>38616</v>
      </c>
      <c r="B1189">
        <v>18.25</v>
      </c>
      <c r="C1189" s="7">
        <f t="shared" si="18"/>
        <v>6.0093051638436812E-3</v>
      </c>
    </row>
    <row r="1190" spans="1:3" x14ac:dyDescent="0.35">
      <c r="A1190" s="6">
        <v>38617</v>
      </c>
      <c r="B1190">
        <v>18.16</v>
      </c>
      <c r="C1190" s="7">
        <f t="shared" si="18"/>
        <v>4.9437068553532804E-3</v>
      </c>
    </row>
    <row r="1191" spans="1:3" x14ac:dyDescent="0.35">
      <c r="A1191" s="6">
        <v>38618</v>
      </c>
      <c r="B1191">
        <v>18.12</v>
      </c>
      <c r="C1191" s="7">
        <f t="shared" si="18"/>
        <v>2.2050725583140363E-3</v>
      </c>
    </row>
    <row r="1192" spans="1:3" x14ac:dyDescent="0.35">
      <c r="A1192" s="6">
        <v>38621</v>
      </c>
      <c r="B1192">
        <v>18.170000000000002</v>
      </c>
      <c r="C1192" s="7">
        <f t="shared" si="18"/>
        <v>-2.755581793246531E-3</v>
      </c>
    </row>
    <row r="1193" spans="1:3" x14ac:dyDescent="0.35">
      <c r="A1193" s="6">
        <v>38622</v>
      </c>
      <c r="B1193">
        <v>18.02</v>
      </c>
      <c r="C1193" s="7">
        <f t="shared" si="18"/>
        <v>8.2896302278880896E-3</v>
      </c>
    </row>
    <row r="1194" spans="1:3" x14ac:dyDescent="0.35">
      <c r="A1194" s="6">
        <v>38623</v>
      </c>
      <c r="B1194">
        <v>18.22</v>
      </c>
      <c r="C1194" s="7">
        <f t="shared" si="18"/>
        <v>-1.1037639651620523E-2</v>
      </c>
    </row>
    <row r="1195" spans="1:3" x14ac:dyDescent="0.35">
      <c r="A1195" s="6">
        <v>38624</v>
      </c>
      <c r="B1195">
        <v>18.079999999999998</v>
      </c>
      <c r="C1195" s="7">
        <f t="shared" si="18"/>
        <v>7.7135368677820892E-3</v>
      </c>
    </row>
    <row r="1196" spans="1:3" x14ac:dyDescent="0.35">
      <c r="A1196" s="6">
        <v>38625</v>
      </c>
      <c r="B1196">
        <v>18.27</v>
      </c>
      <c r="C1196" s="7">
        <f t="shared" si="18"/>
        <v>-1.0454015425885199E-2</v>
      </c>
    </row>
    <row r="1197" spans="1:3" x14ac:dyDescent="0.35">
      <c r="A1197" s="6">
        <v>38628</v>
      </c>
      <c r="B1197">
        <v>18.260000000000002</v>
      </c>
      <c r="C1197" s="7">
        <f t="shared" si="18"/>
        <v>5.4749522309283094E-4</v>
      </c>
    </row>
    <row r="1198" spans="1:3" x14ac:dyDescent="0.35">
      <c r="A1198" s="6">
        <v>38629</v>
      </c>
      <c r="B1198">
        <v>18.260000000000002</v>
      </c>
      <c r="C1198" s="7">
        <f t="shared" si="18"/>
        <v>0</v>
      </c>
    </row>
    <row r="1199" spans="1:3" x14ac:dyDescent="0.35">
      <c r="A1199" s="6">
        <v>38630</v>
      </c>
      <c r="B1199">
        <v>18.02</v>
      </c>
      <c r="C1199" s="7">
        <f t="shared" si="18"/>
        <v>1.3230622986630802E-2</v>
      </c>
    </row>
    <row r="1200" spans="1:3" x14ac:dyDescent="0.35">
      <c r="A1200" s="6">
        <v>38631</v>
      </c>
      <c r="B1200">
        <v>17.84</v>
      </c>
      <c r="C1200" s="7">
        <f t="shared" si="18"/>
        <v>1.0039125028328488E-2</v>
      </c>
    </row>
    <row r="1201" spans="1:3" x14ac:dyDescent="0.35">
      <c r="A1201" s="6">
        <v>38632</v>
      </c>
      <c r="B1201">
        <v>17.579999999999998</v>
      </c>
      <c r="C1201" s="7">
        <f t="shared" si="18"/>
        <v>1.4681234894832418E-2</v>
      </c>
    </row>
    <row r="1202" spans="1:3" x14ac:dyDescent="0.35">
      <c r="A1202" s="6">
        <v>38635</v>
      </c>
      <c r="B1202">
        <v>17.59</v>
      </c>
      <c r="C1202" s="7">
        <f t="shared" si="18"/>
        <v>-5.686664924358098E-4</v>
      </c>
    </row>
    <row r="1203" spans="1:3" x14ac:dyDescent="0.35">
      <c r="A1203" s="6">
        <v>38636</v>
      </c>
      <c r="B1203">
        <v>17.43</v>
      </c>
      <c r="C1203" s="7">
        <f t="shared" si="18"/>
        <v>9.1376992175371541E-3</v>
      </c>
    </row>
    <row r="1204" spans="1:3" x14ac:dyDescent="0.35">
      <c r="A1204" s="6">
        <v>38637</v>
      </c>
      <c r="B1204">
        <v>17.239999999999998</v>
      </c>
      <c r="C1204" s="7">
        <f t="shared" si="18"/>
        <v>1.0960594296382631E-2</v>
      </c>
    </row>
    <row r="1205" spans="1:3" x14ac:dyDescent="0.35">
      <c r="A1205" s="6">
        <v>38638</v>
      </c>
      <c r="B1205">
        <v>17.190000000000001</v>
      </c>
      <c r="C1205" s="7">
        <f t="shared" si="18"/>
        <v>2.9044458407887497E-3</v>
      </c>
    </row>
    <row r="1206" spans="1:3" x14ac:dyDescent="0.35">
      <c r="A1206" s="6">
        <v>38639</v>
      </c>
      <c r="B1206">
        <v>17.149999999999999</v>
      </c>
      <c r="C1206" s="7">
        <f t="shared" si="18"/>
        <v>2.3296457828094752E-3</v>
      </c>
    </row>
    <row r="1207" spans="1:3" x14ac:dyDescent="0.35">
      <c r="A1207" s="6">
        <v>38642</v>
      </c>
      <c r="B1207">
        <v>17.149999999999999</v>
      </c>
      <c r="C1207" s="7">
        <f t="shared" si="18"/>
        <v>0</v>
      </c>
    </row>
    <row r="1208" spans="1:3" x14ac:dyDescent="0.35">
      <c r="A1208" s="6">
        <v>38643</v>
      </c>
      <c r="B1208">
        <v>17.079999999999998</v>
      </c>
      <c r="C1208" s="7">
        <f t="shared" si="18"/>
        <v>4.0899852515248192E-3</v>
      </c>
    </row>
    <row r="1209" spans="1:3" x14ac:dyDescent="0.35">
      <c r="A1209" s="6">
        <v>38644</v>
      </c>
      <c r="B1209">
        <v>17.32</v>
      </c>
      <c r="C1209" s="7">
        <f t="shared" si="18"/>
        <v>-1.3953714773865311E-2</v>
      </c>
    </row>
    <row r="1210" spans="1:3" x14ac:dyDescent="0.35">
      <c r="A1210" s="6">
        <v>38645</v>
      </c>
      <c r="B1210">
        <v>17.420000000000002</v>
      </c>
      <c r="C1210" s="7">
        <f t="shared" si="18"/>
        <v>-5.7570682900678349E-3</v>
      </c>
    </row>
    <row r="1211" spans="1:3" x14ac:dyDescent="0.35">
      <c r="A1211" s="6">
        <v>38646</v>
      </c>
      <c r="B1211">
        <v>17.77</v>
      </c>
      <c r="C1211" s="7">
        <f t="shared" si="18"/>
        <v>-1.9892670742203133E-2</v>
      </c>
    </row>
    <row r="1212" spans="1:3" x14ac:dyDescent="0.35">
      <c r="A1212" s="6">
        <v>38649</v>
      </c>
      <c r="B1212">
        <v>18.23</v>
      </c>
      <c r="C1212" s="7">
        <f t="shared" si="18"/>
        <v>-2.5556946524011526E-2</v>
      </c>
    </row>
    <row r="1213" spans="1:3" x14ac:dyDescent="0.35">
      <c r="A1213" s="6">
        <v>38650</v>
      </c>
      <c r="B1213">
        <v>18.3</v>
      </c>
      <c r="C1213" s="7">
        <f t="shared" si="18"/>
        <v>-3.8324711568038516E-3</v>
      </c>
    </row>
    <row r="1214" spans="1:3" x14ac:dyDescent="0.35">
      <c r="A1214" s="6">
        <v>38651</v>
      </c>
      <c r="B1214">
        <v>18.27</v>
      </c>
      <c r="C1214" s="7">
        <f t="shared" si="18"/>
        <v>1.6406894574600983E-3</v>
      </c>
    </row>
    <row r="1215" spans="1:3" x14ac:dyDescent="0.35">
      <c r="A1215" s="6">
        <v>38652</v>
      </c>
      <c r="B1215">
        <v>18.309999999999999</v>
      </c>
      <c r="C1215" s="7">
        <f t="shared" si="18"/>
        <v>-2.1869882965037668E-3</v>
      </c>
    </row>
    <row r="1216" spans="1:3" x14ac:dyDescent="0.35">
      <c r="A1216" s="6">
        <v>38653</v>
      </c>
      <c r="B1216">
        <v>18.46</v>
      </c>
      <c r="C1216" s="7">
        <f t="shared" si="18"/>
        <v>-8.1588703882871094E-3</v>
      </c>
    </row>
    <row r="1217" spans="1:3" x14ac:dyDescent="0.35">
      <c r="A1217" s="6">
        <v>38656</v>
      </c>
      <c r="B1217">
        <v>18.43</v>
      </c>
      <c r="C1217" s="7">
        <f t="shared" si="18"/>
        <v>1.6264573929745119E-3</v>
      </c>
    </row>
    <row r="1218" spans="1:3" x14ac:dyDescent="0.35">
      <c r="A1218" s="6">
        <v>38657</v>
      </c>
      <c r="B1218">
        <v>18.37</v>
      </c>
      <c r="C1218" s="7">
        <f t="shared" si="18"/>
        <v>3.2608724546974166E-3</v>
      </c>
    </row>
    <row r="1219" spans="1:3" x14ac:dyDescent="0.35">
      <c r="A1219" s="6">
        <v>38658</v>
      </c>
      <c r="B1219">
        <v>18.47</v>
      </c>
      <c r="C1219" s="7">
        <f t="shared" si="18"/>
        <v>-5.428894984114141E-3</v>
      </c>
    </row>
    <row r="1220" spans="1:3" x14ac:dyDescent="0.35">
      <c r="A1220" s="6">
        <v>38659</v>
      </c>
      <c r="B1220">
        <v>18.170000000000002</v>
      </c>
      <c r="C1220" s="7">
        <f t="shared" si="18"/>
        <v>1.6375911803068632E-2</v>
      </c>
    </row>
    <row r="1221" spans="1:3" x14ac:dyDescent="0.35">
      <c r="A1221" s="6">
        <v>38660</v>
      </c>
      <c r="B1221">
        <v>18.28</v>
      </c>
      <c r="C1221" s="7">
        <f t="shared" si="18"/>
        <v>-6.0356836179242812E-3</v>
      </c>
    </row>
    <row r="1222" spans="1:3" x14ac:dyDescent="0.35">
      <c r="A1222" s="6">
        <v>38663</v>
      </c>
      <c r="B1222">
        <v>18.09</v>
      </c>
      <c r="C1222" s="7">
        <f t="shared" ref="C1222:C1285" si="19">LN(B1221)-LN(B1222)</f>
        <v>1.0448266618800162E-2</v>
      </c>
    </row>
    <row r="1223" spans="1:3" x14ac:dyDescent="0.35">
      <c r="A1223" s="6">
        <v>38664</v>
      </c>
      <c r="B1223">
        <v>18.239999999999998</v>
      </c>
      <c r="C1223" s="7">
        <f t="shared" si="19"/>
        <v>-8.2576852389815159E-3</v>
      </c>
    </row>
    <row r="1224" spans="1:3" x14ac:dyDescent="0.35">
      <c r="A1224" s="6">
        <v>38665</v>
      </c>
      <c r="B1224">
        <v>18.239999999999998</v>
      </c>
      <c r="C1224" s="7">
        <f t="shared" si="19"/>
        <v>0</v>
      </c>
    </row>
    <row r="1225" spans="1:3" x14ac:dyDescent="0.35">
      <c r="A1225" s="6">
        <v>38666</v>
      </c>
      <c r="B1225">
        <v>18.46</v>
      </c>
      <c r="C1225" s="7">
        <f t="shared" si="19"/>
        <v>-1.1989244428520784E-2</v>
      </c>
    </row>
    <row r="1226" spans="1:3" x14ac:dyDescent="0.35">
      <c r="A1226" s="6">
        <v>38667</v>
      </c>
      <c r="B1226">
        <v>18.510000000000002</v>
      </c>
      <c r="C1226" s="7">
        <f t="shared" si="19"/>
        <v>-2.7048975107000217E-3</v>
      </c>
    </row>
    <row r="1227" spans="1:3" x14ac:dyDescent="0.35">
      <c r="A1227" s="6">
        <v>38670</v>
      </c>
      <c r="B1227">
        <v>18.510000000000002</v>
      </c>
      <c r="C1227" s="7">
        <f t="shared" si="19"/>
        <v>0</v>
      </c>
    </row>
    <row r="1228" spans="1:3" x14ac:dyDescent="0.35">
      <c r="A1228" s="6">
        <v>38671</v>
      </c>
      <c r="B1228">
        <v>18.46</v>
      </c>
      <c r="C1228" s="7">
        <f t="shared" si="19"/>
        <v>2.7048975107000217E-3</v>
      </c>
    </row>
    <row r="1229" spans="1:3" x14ac:dyDescent="0.35">
      <c r="A1229" s="6">
        <v>38672</v>
      </c>
      <c r="B1229">
        <v>18.41</v>
      </c>
      <c r="C1229" s="7">
        <f t="shared" si="19"/>
        <v>2.7122338297198567E-3</v>
      </c>
    </row>
    <row r="1230" spans="1:3" x14ac:dyDescent="0.35">
      <c r="A1230" s="6">
        <v>38673</v>
      </c>
      <c r="B1230">
        <v>18.68</v>
      </c>
      <c r="C1230" s="7">
        <f t="shared" si="19"/>
        <v>-1.4559437555710097E-2</v>
      </c>
    </row>
    <row r="1231" spans="1:3" x14ac:dyDescent="0.35">
      <c r="A1231" s="6">
        <v>38674</v>
      </c>
      <c r="B1231">
        <v>18.84</v>
      </c>
      <c r="C1231" s="7">
        <f t="shared" si="19"/>
        <v>-8.528836347520663E-3</v>
      </c>
    </row>
    <row r="1232" spans="1:3" x14ac:dyDescent="0.35">
      <c r="A1232" s="6">
        <v>38677</v>
      </c>
      <c r="B1232">
        <v>18.829999999999998</v>
      </c>
      <c r="C1232" s="7">
        <f t="shared" si="19"/>
        <v>5.3092647915597979E-4</v>
      </c>
    </row>
    <row r="1233" spans="1:3" x14ac:dyDescent="0.35">
      <c r="A1233" s="6">
        <v>38678</v>
      </c>
      <c r="B1233">
        <v>19.14</v>
      </c>
      <c r="C1233" s="7">
        <f t="shared" si="19"/>
        <v>-1.6329043355747253E-2</v>
      </c>
    </row>
    <row r="1234" spans="1:3" x14ac:dyDescent="0.35">
      <c r="A1234" s="6">
        <v>38679</v>
      </c>
      <c r="B1234">
        <v>19.07</v>
      </c>
      <c r="C1234" s="7">
        <f t="shared" si="19"/>
        <v>3.6639664124806792E-3</v>
      </c>
    </row>
    <row r="1235" spans="1:3" x14ac:dyDescent="0.35">
      <c r="A1235" s="6">
        <v>38681</v>
      </c>
      <c r="B1235">
        <v>19.14</v>
      </c>
      <c r="C1235" s="7">
        <f t="shared" si="19"/>
        <v>-3.6639664124806792E-3</v>
      </c>
    </row>
    <row r="1236" spans="1:3" x14ac:dyDescent="0.35">
      <c r="A1236" s="6">
        <v>38684</v>
      </c>
      <c r="B1236">
        <v>19.38</v>
      </c>
      <c r="C1236" s="7">
        <f t="shared" si="19"/>
        <v>-1.2461220437811615E-2</v>
      </c>
    </row>
    <row r="1237" spans="1:3" x14ac:dyDescent="0.35">
      <c r="A1237" s="6">
        <v>38685</v>
      </c>
      <c r="B1237">
        <v>19.36</v>
      </c>
      <c r="C1237" s="7">
        <f t="shared" si="19"/>
        <v>1.0325246141889011E-3</v>
      </c>
    </row>
    <row r="1238" spans="1:3" x14ac:dyDescent="0.35">
      <c r="A1238" s="6">
        <v>38686</v>
      </c>
      <c r="B1238">
        <v>19.25</v>
      </c>
      <c r="C1238" s="7">
        <f t="shared" si="19"/>
        <v>5.6980211146377968E-3</v>
      </c>
    </row>
    <row r="1239" spans="1:3" x14ac:dyDescent="0.35">
      <c r="A1239" s="6">
        <v>38687</v>
      </c>
      <c r="B1239">
        <v>19.55</v>
      </c>
      <c r="C1239" s="7">
        <f t="shared" si="19"/>
        <v>-1.5464225697581657E-2</v>
      </c>
    </row>
    <row r="1240" spans="1:3" x14ac:dyDescent="0.35">
      <c r="A1240" s="6">
        <v>38688</v>
      </c>
      <c r="B1240">
        <v>19.37</v>
      </c>
      <c r="C1240" s="7">
        <f t="shared" si="19"/>
        <v>9.2498090124704113E-3</v>
      </c>
    </row>
    <row r="1241" spans="1:3" x14ac:dyDescent="0.35">
      <c r="A1241" s="6">
        <v>38691</v>
      </c>
      <c r="B1241">
        <v>19.54</v>
      </c>
      <c r="C1241" s="7">
        <f t="shared" si="19"/>
        <v>-8.7381691957322261E-3</v>
      </c>
    </row>
    <row r="1242" spans="1:3" x14ac:dyDescent="0.35">
      <c r="A1242" s="6">
        <v>38692</v>
      </c>
      <c r="B1242">
        <v>19.47</v>
      </c>
      <c r="C1242" s="7">
        <f t="shared" si="19"/>
        <v>3.5888272305286684E-3</v>
      </c>
    </row>
    <row r="1243" spans="1:3" x14ac:dyDescent="0.35">
      <c r="A1243" s="6">
        <v>38693</v>
      </c>
      <c r="B1243">
        <v>19.39</v>
      </c>
      <c r="C1243" s="7">
        <f t="shared" si="19"/>
        <v>4.1173501295475035E-3</v>
      </c>
    </row>
    <row r="1244" spans="1:3" x14ac:dyDescent="0.35">
      <c r="A1244" s="6">
        <v>38694</v>
      </c>
      <c r="B1244">
        <v>19.2</v>
      </c>
      <c r="C1244" s="7">
        <f t="shared" si="19"/>
        <v>9.8471902208245865E-3</v>
      </c>
    </row>
    <row r="1245" spans="1:3" x14ac:dyDescent="0.35">
      <c r="A1245" s="6">
        <v>38695</v>
      </c>
      <c r="B1245">
        <v>19.239999999999998</v>
      </c>
      <c r="C1245" s="7">
        <f t="shared" si="19"/>
        <v>-2.0811662038244805E-3</v>
      </c>
    </row>
    <row r="1246" spans="1:3" x14ac:dyDescent="0.35">
      <c r="A1246" s="6">
        <v>38698</v>
      </c>
      <c r="B1246">
        <v>19.21</v>
      </c>
      <c r="C1246" s="7">
        <f t="shared" si="19"/>
        <v>1.5604684570953431E-3</v>
      </c>
    </row>
    <row r="1247" spans="1:3" x14ac:dyDescent="0.35">
      <c r="A1247" s="6">
        <v>38699</v>
      </c>
      <c r="B1247">
        <v>19.329999999999998</v>
      </c>
      <c r="C1247" s="7">
        <f t="shared" si="19"/>
        <v>-6.2273164397743663E-3</v>
      </c>
    </row>
    <row r="1248" spans="1:3" x14ac:dyDescent="0.35">
      <c r="A1248" s="6">
        <v>38700</v>
      </c>
      <c r="B1248">
        <v>19.22</v>
      </c>
      <c r="C1248" s="7">
        <f t="shared" si="19"/>
        <v>5.7068896780929634E-3</v>
      </c>
    </row>
    <row r="1249" spans="1:3" x14ac:dyDescent="0.35">
      <c r="A1249" s="6">
        <v>38701</v>
      </c>
      <c r="B1249">
        <v>19.2</v>
      </c>
      <c r="C1249" s="7">
        <f t="shared" si="19"/>
        <v>1.0411245084105403E-3</v>
      </c>
    </row>
    <row r="1250" spans="1:3" x14ac:dyDescent="0.35">
      <c r="A1250" s="6">
        <v>38702</v>
      </c>
      <c r="B1250">
        <v>19.29</v>
      </c>
      <c r="C1250" s="7">
        <f t="shared" si="19"/>
        <v>-4.6765478839017049E-3</v>
      </c>
    </row>
    <row r="1251" spans="1:3" x14ac:dyDescent="0.35">
      <c r="A1251" s="6">
        <v>38705</v>
      </c>
      <c r="B1251">
        <v>19.190000000000001</v>
      </c>
      <c r="C1251" s="7">
        <f t="shared" si="19"/>
        <v>5.1975168980291642E-3</v>
      </c>
    </row>
    <row r="1252" spans="1:3" x14ac:dyDescent="0.35">
      <c r="A1252" s="6">
        <v>38706</v>
      </c>
      <c r="B1252">
        <v>19.05</v>
      </c>
      <c r="C1252" s="7">
        <f t="shared" si="19"/>
        <v>7.3222084468986814E-3</v>
      </c>
    </row>
    <row r="1253" spans="1:3" x14ac:dyDescent="0.35">
      <c r="A1253" s="6">
        <v>38707</v>
      </c>
      <c r="B1253">
        <v>18.89</v>
      </c>
      <c r="C1253" s="7">
        <f t="shared" si="19"/>
        <v>8.4344200592916252E-3</v>
      </c>
    </row>
    <row r="1254" spans="1:3" x14ac:dyDescent="0.35">
      <c r="A1254" s="6">
        <v>38708</v>
      </c>
      <c r="B1254">
        <v>18.989999999999998</v>
      </c>
      <c r="C1254" s="7">
        <f t="shared" si="19"/>
        <v>-5.2798433107761333E-3</v>
      </c>
    </row>
    <row r="1255" spans="1:3" x14ac:dyDescent="0.35">
      <c r="A1255" s="6">
        <v>38709</v>
      </c>
      <c r="B1255">
        <v>19.03</v>
      </c>
      <c r="C1255" s="7">
        <f t="shared" si="19"/>
        <v>-2.1041564838637505E-3</v>
      </c>
    </row>
    <row r="1256" spans="1:3" x14ac:dyDescent="0.35">
      <c r="A1256" s="6">
        <v>38713</v>
      </c>
      <c r="B1256">
        <v>19.03</v>
      </c>
      <c r="C1256" s="7">
        <f t="shared" si="19"/>
        <v>0</v>
      </c>
    </row>
    <row r="1257" spans="1:3" x14ac:dyDescent="0.35">
      <c r="A1257" s="6">
        <v>38714</v>
      </c>
      <c r="B1257">
        <v>19.02</v>
      </c>
      <c r="C1257" s="7">
        <f t="shared" si="19"/>
        <v>5.2562419081381151E-4</v>
      </c>
    </row>
    <row r="1258" spans="1:3" x14ac:dyDescent="0.35">
      <c r="A1258" s="6">
        <v>38715</v>
      </c>
      <c r="B1258">
        <v>19.02</v>
      </c>
      <c r="C1258" s="7">
        <f t="shared" si="19"/>
        <v>0</v>
      </c>
    </row>
    <row r="1259" spans="1:3" x14ac:dyDescent="0.35">
      <c r="A1259" s="6">
        <v>38716</v>
      </c>
      <c r="B1259">
        <v>18.920000000000002</v>
      </c>
      <c r="C1259" s="7">
        <f t="shared" si="19"/>
        <v>5.2714934935118585E-3</v>
      </c>
    </row>
    <row r="1260" spans="1:3" x14ac:dyDescent="0.35">
      <c r="A1260" s="6">
        <v>38720</v>
      </c>
      <c r="B1260">
        <v>19.09</v>
      </c>
      <c r="C1260" s="7">
        <f t="shared" si="19"/>
        <v>-8.9450741139236456E-3</v>
      </c>
    </row>
    <row r="1261" spans="1:3" x14ac:dyDescent="0.35">
      <c r="A1261" s="6">
        <v>38721</v>
      </c>
      <c r="B1261">
        <v>19.23</v>
      </c>
      <c r="C1261" s="7">
        <f t="shared" si="19"/>
        <v>-7.3069218630323896E-3</v>
      </c>
    </row>
    <row r="1262" spans="1:3" x14ac:dyDescent="0.35">
      <c r="A1262" s="6">
        <v>38722</v>
      </c>
      <c r="B1262">
        <v>19.28</v>
      </c>
      <c r="C1262" s="7">
        <f t="shared" si="19"/>
        <v>-2.596729581711088E-3</v>
      </c>
    </row>
    <row r="1263" spans="1:3" x14ac:dyDescent="0.35">
      <c r="A1263" s="6">
        <v>38723</v>
      </c>
      <c r="B1263">
        <v>19.52</v>
      </c>
      <c r="C1263" s="7">
        <f t="shared" si="19"/>
        <v>-1.2371291802546924E-2</v>
      </c>
    </row>
    <row r="1264" spans="1:3" x14ac:dyDescent="0.35">
      <c r="A1264" s="6">
        <v>38726</v>
      </c>
      <c r="B1264">
        <v>19.59</v>
      </c>
      <c r="C1264" s="7">
        <f t="shared" si="19"/>
        <v>-3.5796509715027014E-3</v>
      </c>
    </row>
    <row r="1265" spans="1:3" x14ac:dyDescent="0.35">
      <c r="A1265" s="6">
        <v>38727</v>
      </c>
      <c r="B1265">
        <v>19.48</v>
      </c>
      <c r="C1265" s="7">
        <f t="shared" si="19"/>
        <v>5.6309337420601402E-3</v>
      </c>
    </row>
    <row r="1266" spans="1:3" x14ac:dyDescent="0.35">
      <c r="A1266" s="6">
        <v>38728</v>
      </c>
      <c r="B1266">
        <v>19.63</v>
      </c>
      <c r="C1266" s="7">
        <f t="shared" si="19"/>
        <v>-7.6707100739805689E-3</v>
      </c>
    </row>
    <row r="1267" spans="1:3" x14ac:dyDescent="0.35">
      <c r="A1267" s="6">
        <v>38729</v>
      </c>
      <c r="B1267">
        <v>19.55</v>
      </c>
      <c r="C1267" s="7">
        <f t="shared" si="19"/>
        <v>4.083721856994682E-3</v>
      </c>
    </row>
    <row r="1268" spans="1:3" x14ac:dyDescent="0.35">
      <c r="A1268" s="6">
        <v>38730</v>
      </c>
      <c r="B1268">
        <v>19.57</v>
      </c>
      <c r="C1268" s="7">
        <f t="shared" si="19"/>
        <v>-1.022494976609778E-3</v>
      </c>
    </row>
    <row r="1269" spans="1:3" x14ac:dyDescent="0.35">
      <c r="A1269" s="6">
        <v>38734</v>
      </c>
      <c r="B1269">
        <v>19.45</v>
      </c>
      <c r="C1269" s="7">
        <f t="shared" si="19"/>
        <v>6.1507113435292915E-3</v>
      </c>
    </row>
    <row r="1270" spans="1:3" x14ac:dyDescent="0.35">
      <c r="A1270" s="6">
        <v>38735</v>
      </c>
      <c r="B1270">
        <v>19.440000000000001</v>
      </c>
      <c r="C1270" s="7">
        <f t="shared" si="19"/>
        <v>5.1427103216239445E-4</v>
      </c>
    </row>
    <row r="1271" spans="1:3" x14ac:dyDescent="0.35">
      <c r="A1271" s="6">
        <v>38736</v>
      </c>
      <c r="B1271">
        <v>19.5</v>
      </c>
      <c r="C1271" s="7">
        <f t="shared" si="19"/>
        <v>-3.0816665374078234E-3</v>
      </c>
    </row>
    <row r="1272" spans="1:3" x14ac:dyDescent="0.35">
      <c r="A1272" s="6">
        <v>38737</v>
      </c>
      <c r="B1272">
        <v>19.350000000000001</v>
      </c>
      <c r="C1272" s="7">
        <f t="shared" si="19"/>
        <v>7.7220460939098068E-3</v>
      </c>
    </row>
    <row r="1273" spans="1:3" x14ac:dyDescent="0.35">
      <c r="A1273" s="6">
        <v>38740</v>
      </c>
      <c r="B1273">
        <v>19.149999999999999</v>
      </c>
      <c r="C1273" s="7">
        <f t="shared" si="19"/>
        <v>1.0389703849136289E-2</v>
      </c>
    </row>
    <row r="1274" spans="1:3" x14ac:dyDescent="0.35">
      <c r="A1274" s="6">
        <v>38741</v>
      </c>
      <c r="B1274">
        <v>19.309999999999999</v>
      </c>
      <c r="C1274" s="7">
        <f t="shared" si="19"/>
        <v>-8.3203808137684021E-3</v>
      </c>
    </row>
    <row r="1275" spans="1:3" x14ac:dyDescent="0.35">
      <c r="A1275" s="6">
        <v>38742</v>
      </c>
      <c r="B1275">
        <v>19.739999999999998</v>
      </c>
      <c r="C1275" s="7">
        <f t="shared" si="19"/>
        <v>-2.2023937564912277E-2</v>
      </c>
    </row>
    <row r="1276" spans="1:3" x14ac:dyDescent="0.35">
      <c r="A1276" s="6">
        <v>38743</v>
      </c>
      <c r="B1276">
        <v>19.98</v>
      </c>
      <c r="C1276" s="7">
        <f t="shared" si="19"/>
        <v>-1.2084739215072027E-2</v>
      </c>
    </row>
    <row r="1277" spans="1:3" x14ac:dyDescent="0.35">
      <c r="A1277" s="6">
        <v>38744</v>
      </c>
      <c r="B1277">
        <v>20.28</v>
      </c>
      <c r="C1277" s="7">
        <f t="shared" si="19"/>
        <v>-1.4903405502574962E-2</v>
      </c>
    </row>
    <row r="1278" spans="1:3" x14ac:dyDescent="0.35">
      <c r="A1278" s="6">
        <v>38747</v>
      </c>
      <c r="B1278">
        <v>20.399999999999999</v>
      </c>
      <c r="C1278" s="7">
        <f t="shared" si="19"/>
        <v>-5.899722127188145E-3</v>
      </c>
    </row>
    <row r="1279" spans="1:3" x14ac:dyDescent="0.35">
      <c r="A1279" s="6">
        <v>38748</v>
      </c>
      <c r="B1279">
        <v>20.32</v>
      </c>
      <c r="C1279" s="7">
        <f t="shared" si="19"/>
        <v>3.9292781398896359E-3</v>
      </c>
    </row>
    <row r="1280" spans="1:3" x14ac:dyDescent="0.35">
      <c r="A1280" s="6">
        <v>38749</v>
      </c>
      <c r="B1280">
        <v>20.79</v>
      </c>
      <c r="C1280" s="7">
        <f t="shared" si="19"/>
        <v>-2.2866479159640463E-2</v>
      </c>
    </row>
    <row r="1281" spans="1:3" x14ac:dyDescent="0.35">
      <c r="A1281" s="6">
        <v>38750</v>
      </c>
      <c r="B1281">
        <v>20.77</v>
      </c>
      <c r="C1281" s="7">
        <f t="shared" si="19"/>
        <v>9.6246398190036331E-4</v>
      </c>
    </row>
    <row r="1282" spans="1:3" x14ac:dyDescent="0.35">
      <c r="A1282" s="6">
        <v>38751</v>
      </c>
      <c r="B1282">
        <v>20.98</v>
      </c>
      <c r="C1282" s="7">
        <f t="shared" si="19"/>
        <v>-1.0059965080130073E-2</v>
      </c>
    </row>
    <row r="1283" spans="1:3" x14ac:dyDescent="0.35">
      <c r="A1283" s="6">
        <v>38754</v>
      </c>
      <c r="B1283">
        <v>21.18</v>
      </c>
      <c r="C1283" s="7">
        <f t="shared" si="19"/>
        <v>-9.4877372051094255E-3</v>
      </c>
    </row>
    <row r="1284" spans="1:3" x14ac:dyDescent="0.35">
      <c r="A1284" s="6">
        <v>38755</v>
      </c>
      <c r="B1284">
        <v>21.08</v>
      </c>
      <c r="C1284" s="7">
        <f t="shared" si="19"/>
        <v>4.7326165000991516E-3</v>
      </c>
    </row>
    <row r="1285" spans="1:3" x14ac:dyDescent="0.35">
      <c r="A1285" s="6">
        <v>38756</v>
      </c>
      <c r="B1285">
        <v>21.25</v>
      </c>
      <c r="C1285" s="7">
        <f t="shared" si="19"/>
        <v>-8.0321716972644452E-3</v>
      </c>
    </row>
    <row r="1286" spans="1:3" x14ac:dyDescent="0.35">
      <c r="A1286" s="6">
        <v>38757</v>
      </c>
      <c r="B1286">
        <v>21.25</v>
      </c>
      <c r="C1286" s="7">
        <f t="shared" ref="C1286:C1349" si="20">LN(B1285)-LN(B1286)</f>
        <v>0</v>
      </c>
    </row>
    <row r="1287" spans="1:3" x14ac:dyDescent="0.35">
      <c r="A1287" s="6">
        <v>38758</v>
      </c>
      <c r="B1287">
        <v>21.52</v>
      </c>
      <c r="C1287" s="7">
        <f t="shared" si="20"/>
        <v>-1.2625839923157578E-2</v>
      </c>
    </row>
    <row r="1288" spans="1:3" x14ac:dyDescent="0.35">
      <c r="A1288" s="6">
        <v>38761</v>
      </c>
      <c r="B1288">
        <v>21.65</v>
      </c>
      <c r="C1288" s="7">
        <f t="shared" si="20"/>
        <v>-6.022719154915368E-3</v>
      </c>
    </row>
    <row r="1289" spans="1:3" x14ac:dyDescent="0.35">
      <c r="A1289" s="6">
        <v>38762</v>
      </c>
      <c r="B1289">
        <v>22.15</v>
      </c>
      <c r="C1289" s="7">
        <f t="shared" si="20"/>
        <v>-2.2832042042645551E-2</v>
      </c>
    </row>
    <row r="1290" spans="1:3" x14ac:dyDescent="0.35">
      <c r="A1290" s="6">
        <v>38763</v>
      </c>
      <c r="B1290">
        <v>22.18</v>
      </c>
      <c r="C1290" s="7">
        <f t="shared" si="20"/>
        <v>-1.3534854310766065E-3</v>
      </c>
    </row>
    <row r="1291" spans="1:3" x14ac:dyDescent="0.35">
      <c r="A1291" s="6">
        <v>38764</v>
      </c>
      <c r="B1291">
        <v>22.28</v>
      </c>
      <c r="C1291" s="7">
        <f t="shared" si="20"/>
        <v>-4.4984331368622676E-3</v>
      </c>
    </row>
    <row r="1292" spans="1:3" x14ac:dyDescent="0.35">
      <c r="A1292" s="6">
        <v>38765</v>
      </c>
      <c r="B1292">
        <v>22.15</v>
      </c>
      <c r="C1292" s="7">
        <f t="shared" si="20"/>
        <v>5.8519185679388741E-3</v>
      </c>
    </row>
    <row r="1293" spans="1:3" x14ac:dyDescent="0.35">
      <c r="A1293" s="6">
        <v>38769</v>
      </c>
      <c r="B1293">
        <v>22.04</v>
      </c>
      <c r="C1293" s="7">
        <f t="shared" si="20"/>
        <v>4.9785122064305298E-3</v>
      </c>
    </row>
    <row r="1294" spans="1:3" x14ac:dyDescent="0.35">
      <c r="A1294" s="6">
        <v>38770</v>
      </c>
      <c r="B1294">
        <v>22.12</v>
      </c>
      <c r="C1294" s="7">
        <f t="shared" si="20"/>
        <v>-3.6231923694201029E-3</v>
      </c>
    </row>
    <row r="1295" spans="1:3" x14ac:dyDescent="0.35">
      <c r="A1295" s="6">
        <v>38771</v>
      </c>
      <c r="B1295">
        <v>21.88</v>
      </c>
      <c r="C1295" s="7">
        <f t="shared" si="20"/>
        <v>1.0909199100353373E-2</v>
      </c>
    </row>
    <row r="1296" spans="1:3" x14ac:dyDescent="0.35">
      <c r="A1296" s="6">
        <v>38772</v>
      </c>
      <c r="B1296">
        <v>21.59</v>
      </c>
      <c r="C1296" s="7">
        <f t="shared" si="20"/>
        <v>1.3342733027064568E-2</v>
      </c>
    </row>
    <row r="1297" spans="1:3" x14ac:dyDescent="0.35">
      <c r="A1297" s="6">
        <v>38775</v>
      </c>
      <c r="B1297">
        <v>21.75</v>
      </c>
      <c r="C1297" s="7">
        <f t="shared" si="20"/>
        <v>-7.3835130079769051E-3</v>
      </c>
    </row>
    <row r="1298" spans="1:3" x14ac:dyDescent="0.35">
      <c r="A1298" s="6">
        <v>38776</v>
      </c>
      <c r="B1298">
        <v>21.61</v>
      </c>
      <c r="C1298" s="7">
        <f t="shared" si="20"/>
        <v>6.4575870158982696E-3</v>
      </c>
    </row>
    <row r="1299" spans="1:3" x14ac:dyDescent="0.35">
      <c r="A1299" s="6">
        <v>38777</v>
      </c>
      <c r="B1299">
        <v>22</v>
      </c>
      <c r="C1299" s="7">
        <f t="shared" si="20"/>
        <v>-1.7886282839521428E-2</v>
      </c>
    </row>
    <row r="1300" spans="1:3" x14ac:dyDescent="0.35">
      <c r="A1300" s="6">
        <v>38778</v>
      </c>
      <c r="B1300">
        <v>22.15</v>
      </c>
      <c r="C1300" s="7">
        <f t="shared" si="20"/>
        <v>-6.7950431328283045E-3</v>
      </c>
    </row>
    <row r="1301" spans="1:3" x14ac:dyDescent="0.35">
      <c r="A1301" s="6">
        <v>38779</v>
      </c>
      <c r="B1301">
        <v>21.92</v>
      </c>
      <c r="C1301" s="7">
        <f t="shared" si="20"/>
        <v>1.0438034411329511E-2</v>
      </c>
    </row>
    <row r="1302" spans="1:3" x14ac:dyDescent="0.35">
      <c r="A1302" s="6">
        <v>38782</v>
      </c>
      <c r="B1302">
        <v>21.16</v>
      </c>
      <c r="C1302" s="7">
        <f t="shared" si="20"/>
        <v>3.5286855089716074E-2</v>
      </c>
    </row>
    <row r="1303" spans="1:3" x14ac:dyDescent="0.35">
      <c r="A1303" s="6">
        <v>38783</v>
      </c>
      <c r="B1303">
        <v>20.78</v>
      </c>
      <c r="C1303" s="7">
        <f t="shared" si="20"/>
        <v>1.81216213190174E-2</v>
      </c>
    </row>
    <row r="1304" spans="1:3" x14ac:dyDescent="0.35">
      <c r="A1304" s="6">
        <v>38784</v>
      </c>
      <c r="B1304">
        <v>20.98</v>
      </c>
      <c r="C1304" s="7">
        <f t="shared" si="20"/>
        <v>-9.5786172970697692E-3</v>
      </c>
    </row>
    <row r="1305" spans="1:3" x14ac:dyDescent="0.35">
      <c r="A1305" s="6">
        <v>38785</v>
      </c>
      <c r="B1305">
        <v>21.11</v>
      </c>
      <c r="C1305" s="7">
        <f t="shared" si="20"/>
        <v>-6.1772588920780969E-3</v>
      </c>
    </row>
    <row r="1306" spans="1:3" x14ac:dyDescent="0.35">
      <c r="A1306" s="6">
        <v>38786</v>
      </c>
      <c r="B1306">
        <v>21.32</v>
      </c>
      <c r="C1306" s="7">
        <f t="shared" si="20"/>
        <v>-9.8987374374144288E-3</v>
      </c>
    </row>
    <row r="1307" spans="1:3" x14ac:dyDescent="0.35">
      <c r="A1307" s="6">
        <v>38789</v>
      </c>
      <c r="B1307">
        <v>21.24</v>
      </c>
      <c r="C1307" s="7">
        <f t="shared" si="20"/>
        <v>3.7594029239058635E-3</v>
      </c>
    </row>
    <row r="1308" spans="1:3" x14ac:dyDescent="0.35">
      <c r="A1308" s="6">
        <v>38790</v>
      </c>
      <c r="B1308">
        <v>21.39</v>
      </c>
      <c r="C1308" s="7">
        <f t="shared" si="20"/>
        <v>-7.0373267205763312E-3</v>
      </c>
    </row>
    <row r="1309" spans="1:3" x14ac:dyDescent="0.35">
      <c r="A1309" s="6">
        <v>38791</v>
      </c>
      <c r="B1309">
        <v>21.39</v>
      </c>
      <c r="C1309" s="7">
        <f t="shared" si="20"/>
        <v>0</v>
      </c>
    </row>
    <row r="1310" spans="1:3" x14ac:dyDescent="0.35">
      <c r="A1310" s="6">
        <v>38792</v>
      </c>
      <c r="B1310">
        <v>21.23</v>
      </c>
      <c r="C1310" s="7">
        <f t="shared" si="20"/>
        <v>7.5082473791492355E-3</v>
      </c>
    </row>
    <row r="1311" spans="1:3" x14ac:dyDescent="0.35">
      <c r="A1311" s="6">
        <v>38793</v>
      </c>
      <c r="B1311">
        <v>21.14</v>
      </c>
      <c r="C1311" s="7">
        <f t="shared" si="20"/>
        <v>4.2482952730731327E-3</v>
      </c>
    </row>
    <row r="1312" spans="1:3" x14ac:dyDescent="0.35">
      <c r="A1312" s="6">
        <v>38796</v>
      </c>
      <c r="B1312">
        <v>21</v>
      </c>
      <c r="C1312" s="7">
        <f t="shared" si="20"/>
        <v>6.6445427186687667E-3</v>
      </c>
    </row>
    <row r="1313" spans="1:3" x14ac:dyDescent="0.35">
      <c r="A1313" s="6">
        <v>38797</v>
      </c>
      <c r="B1313">
        <v>20.93</v>
      </c>
      <c r="C1313" s="7">
        <f t="shared" si="20"/>
        <v>3.3389012655145045E-3</v>
      </c>
    </row>
    <row r="1314" spans="1:3" x14ac:dyDescent="0.35">
      <c r="A1314" s="6">
        <v>38798</v>
      </c>
      <c r="B1314">
        <v>21.08</v>
      </c>
      <c r="C1314" s="7">
        <f t="shared" si="20"/>
        <v>-7.1411872152529199E-3</v>
      </c>
    </row>
    <row r="1315" spans="1:3" x14ac:dyDescent="0.35">
      <c r="A1315" s="6">
        <v>38799</v>
      </c>
      <c r="B1315">
        <v>21.14</v>
      </c>
      <c r="C1315" s="7">
        <f t="shared" si="20"/>
        <v>-2.8422567689303513E-3</v>
      </c>
    </row>
    <row r="1316" spans="1:3" x14ac:dyDescent="0.35">
      <c r="A1316" s="6">
        <v>38800</v>
      </c>
      <c r="B1316">
        <v>21.43</v>
      </c>
      <c r="C1316" s="7">
        <f t="shared" si="20"/>
        <v>-1.3624829043394016E-2</v>
      </c>
    </row>
    <row r="1317" spans="1:3" x14ac:dyDescent="0.35">
      <c r="A1317" s="6">
        <v>38803</v>
      </c>
      <c r="B1317">
        <v>21.39</v>
      </c>
      <c r="C1317" s="7">
        <f t="shared" si="20"/>
        <v>1.8682863911716474E-3</v>
      </c>
    </row>
    <row r="1318" spans="1:3" x14ac:dyDescent="0.35">
      <c r="A1318" s="6">
        <v>38804</v>
      </c>
      <c r="B1318">
        <v>21.16</v>
      </c>
      <c r="C1318" s="7">
        <f t="shared" si="20"/>
        <v>1.0810916104215362E-2</v>
      </c>
    </row>
    <row r="1319" spans="1:3" x14ac:dyDescent="0.35">
      <c r="A1319" s="6">
        <v>38805</v>
      </c>
      <c r="B1319">
        <v>21.35</v>
      </c>
      <c r="C1319" s="7">
        <f t="shared" si="20"/>
        <v>-8.939132684534723E-3</v>
      </c>
    </row>
    <row r="1320" spans="1:3" x14ac:dyDescent="0.35">
      <c r="A1320" s="6">
        <v>38806</v>
      </c>
      <c r="B1320">
        <v>21.16</v>
      </c>
      <c r="C1320" s="7">
        <f t="shared" si="20"/>
        <v>8.939132684534723E-3</v>
      </c>
    </row>
    <row r="1321" spans="1:3" x14ac:dyDescent="0.35">
      <c r="A1321" s="6">
        <v>38807</v>
      </c>
      <c r="B1321">
        <v>21.18</v>
      </c>
      <c r="C1321" s="7">
        <f t="shared" si="20"/>
        <v>-9.4473318316179444E-4</v>
      </c>
    </row>
    <row r="1322" spans="1:3" x14ac:dyDescent="0.35">
      <c r="A1322" s="6">
        <v>38810</v>
      </c>
      <c r="B1322">
        <v>21.11</v>
      </c>
      <c r="C1322" s="7">
        <f t="shared" si="20"/>
        <v>3.3104783130313287E-3</v>
      </c>
    </row>
    <row r="1323" spans="1:3" x14ac:dyDescent="0.35">
      <c r="A1323" s="6">
        <v>38811</v>
      </c>
      <c r="B1323">
        <v>21.24</v>
      </c>
      <c r="C1323" s="7">
        <f t="shared" si="20"/>
        <v>-6.1393345135085653E-3</v>
      </c>
    </row>
    <row r="1324" spans="1:3" x14ac:dyDescent="0.35">
      <c r="A1324" s="6">
        <v>38812</v>
      </c>
      <c r="B1324">
        <v>21.21</v>
      </c>
      <c r="C1324" s="7">
        <f t="shared" si="20"/>
        <v>1.4134277971464826E-3</v>
      </c>
    </row>
    <row r="1325" spans="1:3" x14ac:dyDescent="0.35">
      <c r="A1325" s="6">
        <v>38813</v>
      </c>
      <c r="B1325">
        <v>20.97</v>
      </c>
      <c r="C1325" s="7">
        <f t="shared" si="20"/>
        <v>1.137992366276297E-2</v>
      </c>
    </row>
    <row r="1326" spans="1:3" x14ac:dyDescent="0.35">
      <c r="A1326" s="6">
        <v>38814</v>
      </c>
      <c r="B1326">
        <v>20.74</v>
      </c>
      <c r="C1326" s="7">
        <f t="shared" si="20"/>
        <v>1.1028642112447251E-2</v>
      </c>
    </row>
    <row r="1327" spans="1:3" x14ac:dyDescent="0.35">
      <c r="A1327" s="6">
        <v>38817</v>
      </c>
      <c r="B1327">
        <v>20.64</v>
      </c>
      <c r="C1327" s="7">
        <f t="shared" si="20"/>
        <v>4.8332621880189386E-3</v>
      </c>
    </row>
    <row r="1328" spans="1:3" x14ac:dyDescent="0.35">
      <c r="A1328" s="6">
        <v>38818</v>
      </c>
      <c r="B1328">
        <v>20.440000000000001</v>
      </c>
      <c r="C1328" s="7">
        <f t="shared" si="20"/>
        <v>9.7371752778583343E-3</v>
      </c>
    </row>
    <row r="1329" spans="1:3" x14ac:dyDescent="0.35">
      <c r="A1329" s="6">
        <v>38819</v>
      </c>
      <c r="B1329">
        <v>20.309999999999999</v>
      </c>
      <c r="C1329" s="7">
        <f t="shared" si="20"/>
        <v>6.380389743210646E-3</v>
      </c>
    </row>
    <row r="1330" spans="1:3" x14ac:dyDescent="0.35">
      <c r="A1330" s="6">
        <v>38820</v>
      </c>
      <c r="B1330">
        <v>20.28</v>
      </c>
      <c r="C1330" s="7">
        <f t="shared" si="20"/>
        <v>1.4781968693107217E-3</v>
      </c>
    </row>
    <row r="1331" spans="1:3" x14ac:dyDescent="0.35">
      <c r="A1331" s="6">
        <v>38824</v>
      </c>
      <c r="B1331">
        <v>20.16</v>
      </c>
      <c r="C1331" s="7">
        <f t="shared" si="20"/>
        <v>5.9347355198147156E-3</v>
      </c>
    </row>
    <row r="1332" spans="1:3" x14ac:dyDescent="0.35">
      <c r="A1332" s="6">
        <v>38825</v>
      </c>
      <c r="B1332">
        <v>20.57</v>
      </c>
      <c r="C1332" s="7">
        <f t="shared" si="20"/>
        <v>-2.0133260461697944E-2</v>
      </c>
    </row>
    <row r="1333" spans="1:3" x14ac:dyDescent="0.35">
      <c r="A1333" s="6">
        <v>38826</v>
      </c>
      <c r="B1333">
        <v>20.420000000000002</v>
      </c>
      <c r="C1333" s="7">
        <f t="shared" si="20"/>
        <v>7.3188909283459225E-3</v>
      </c>
    </row>
    <row r="1334" spans="1:3" x14ac:dyDescent="0.35">
      <c r="A1334" s="6">
        <v>38827</v>
      </c>
      <c r="B1334">
        <v>20.09</v>
      </c>
      <c r="C1334" s="7">
        <f t="shared" si="20"/>
        <v>1.6292633909676724E-2</v>
      </c>
    </row>
    <row r="1335" spans="1:3" x14ac:dyDescent="0.35">
      <c r="A1335" s="6">
        <v>38828</v>
      </c>
      <c r="B1335">
        <v>20.100000000000001</v>
      </c>
      <c r="C1335" s="7">
        <f t="shared" si="20"/>
        <v>-4.976362381872157E-4</v>
      </c>
    </row>
    <row r="1336" spans="1:3" x14ac:dyDescent="0.35">
      <c r="A1336" s="6">
        <v>38831</v>
      </c>
      <c r="B1336">
        <v>20.239999999999998</v>
      </c>
      <c r="C1336" s="7">
        <f t="shared" si="20"/>
        <v>-6.9410293542344625E-3</v>
      </c>
    </row>
    <row r="1337" spans="1:3" x14ac:dyDescent="0.35">
      <c r="A1337" s="6">
        <v>38832</v>
      </c>
      <c r="B1337">
        <v>20.3</v>
      </c>
      <c r="C1337" s="7">
        <f t="shared" si="20"/>
        <v>-2.9600416284769615E-3</v>
      </c>
    </row>
    <row r="1338" spans="1:3" x14ac:dyDescent="0.35">
      <c r="A1338" s="6">
        <v>38833</v>
      </c>
      <c r="B1338">
        <v>20.74</v>
      </c>
      <c r="C1338" s="7">
        <f t="shared" si="20"/>
        <v>-2.1443316753639419E-2</v>
      </c>
    </row>
    <row r="1339" spans="1:3" x14ac:dyDescent="0.35">
      <c r="A1339" s="6">
        <v>38834</v>
      </c>
      <c r="B1339">
        <v>20.92</v>
      </c>
      <c r="C1339" s="7">
        <f t="shared" si="20"/>
        <v>-8.6414363953410955E-3</v>
      </c>
    </row>
    <row r="1340" spans="1:3" x14ac:dyDescent="0.35">
      <c r="A1340" s="6">
        <v>38835</v>
      </c>
      <c r="B1340">
        <v>20.78</v>
      </c>
      <c r="C1340" s="7">
        <f t="shared" si="20"/>
        <v>6.7146535256408235E-3</v>
      </c>
    </row>
    <row r="1341" spans="1:3" x14ac:dyDescent="0.35">
      <c r="A1341" s="6">
        <v>38838</v>
      </c>
      <c r="B1341">
        <v>20.74</v>
      </c>
      <c r="C1341" s="7">
        <f t="shared" si="20"/>
        <v>1.926782869700272E-3</v>
      </c>
    </row>
    <row r="1342" spans="1:3" x14ac:dyDescent="0.35">
      <c r="A1342" s="6">
        <v>38839</v>
      </c>
      <c r="B1342">
        <v>20.74</v>
      </c>
      <c r="C1342" s="7">
        <f t="shared" si="20"/>
        <v>0</v>
      </c>
    </row>
    <row r="1343" spans="1:3" x14ac:dyDescent="0.35">
      <c r="A1343" s="6">
        <v>38840</v>
      </c>
      <c r="B1343">
        <v>20.61</v>
      </c>
      <c r="C1343" s="7">
        <f t="shared" si="20"/>
        <v>6.2878078990133979E-3</v>
      </c>
    </row>
    <row r="1344" spans="1:3" x14ac:dyDescent="0.35">
      <c r="A1344" s="6">
        <v>38841</v>
      </c>
      <c r="B1344">
        <v>20.55</v>
      </c>
      <c r="C1344" s="7">
        <f t="shared" si="20"/>
        <v>2.9154539601239371E-3</v>
      </c>
    </row>
    <row r="1345" spans="1:3" x14ac:dyDescent="0.35">
      <c r="A1345" s="6">
        <v>38842</v>
      </c>
      <c r="B1345">
        <v>20.59</v>
      </c>
      <c r="C1345" s="7">
        <f t="shared" si="20"/>
        <v>-1.9445800974544625E-3</v>
      </c>
    </row>
    <row r="1346" spans="1:3" x14ac:dyDescent="0.35">
      <c r="A1346" s="6">
        <v>38845</v>
      </c>
      <c r="B1346">
        <v>20.73</v>
      </c>
      <c r="C1346" s="7">
        <f t="shared" si="20"/>
        <v>-6.7764054079901825E-3</v>
      </c>
    </row>
    <row r="1347" spans="1:3" x14ac:dyDescent="0.35">
      <c r="A1347" s="6">
        <v>38846</v>
      </c>
      <c r="B1347">
        <v>20.86</v>
      </c>
      <c r="C1347" s="7">
        <f t="shared" si="20"/>
        <v>-6.2515231249378189E-3</v>
      </c>
    </row>
    <row r="1348" spans="1:3" x14ac:dyDescent="0.35">
      <c r="A1348" s="6">
        <v>38847</v>
      </c>
      <c r="B1348">
        <v>20.75</v>
      </c>
      <c r="C1348" s="7">
        <f t="shared" si="20"/>
        <v>5.2872028959187745E-3</v>
      </c>
    </row>
    <row r="1349" spans="1:3" x14ac:dyDescent="0.35">
      <c r="A1349" s="6">
        <v>38848</v>
      </c>
      <c r="B1349">
        <v>20.7</v>
      </c>
      <c r="C1349" s="7">
        <f t="shared" si="20"/>
        <v>2.4125464053841306E-3</v>
      </c>
    </row>
    <row r="1350" spans="1:3" x14ac:dyDescent="0.35">
      <c r="A1350" s="6">
        <v>38849</v>
      </c>
      <c r="B1350">
        <v>20.309999999999999</v>
      </c>
      <c r="C1350" s="7">
        <f t="shared" ref="C1350:C1413" si="21">LN(B1349)-LN(B1350)</f>
        <v>1.9020324679030143E-2</v>
      </c>
    </row>
    <row r="1351" spans="1:3" x14ac:dyDescent="0.35">
      <c r="A1351" s="6">
        <v>38852</v>
      </c>
      <c r="B1351">
        <v>20.45</v>
      </c>
      <c r="C1351" s="7">
        <f t="shared" si="21"/>
        <v>-6.8695068965176631E-3</v>
      </c>
    </row>
    <row r="1352" spans="1:3" x14ac:dyDescent="0.35">
      <c r="A1352" s="6">
        <v>38853</v>
      </c>
      <c r="B1352">
        <v>20.43</v>
      </c>
      <c r="C1352" s="7">
        <f t="shared" si="21"/>
        <v>9.7847365928016572E-4</v>
      </c>
    </row>
    <row r="1353" spans="1:3" x14ac:dyDescent="0.35">
      <c r="A1353" s="6">
        <v>38854</v>
      </c>
      <c r="B1353">
        <v>19.899999999999999</v>
      </c>
      <c r="C1353" s="7">
        <f t="shared" si="21"/>
        <v>2.6284677099083886E-2</v>
      </c>
    </row>
    <row r="1354" spans="1:3" x14ac:dyDescent="0.35">
      <c r="A1354" s="6">
        <v>38855</v>
      </c>
      <c r="B1354">
        <v>19.62</v>
      </c>
      <c r="C1354" s="7">
        <f t="shared" si="21"/>
        <v>1.4170277593229752E-2</v>
      </c>
    </row>
    <row r="1355" spans="1:3" x14ac:dyDescent="0.35">
      <c r="A1355" s="6">
        <v>38856</v>
      </c>
      <c r="B1355">
        <v>20.04</v>
      </c>
      <c r="C1355" s="7">
        <f t="shared" si="21"/>
        <v>-2.1180822079446937E-2</v>
      </c>
    </row>
    <row r="1356" spans="1:3" x14ac:dyDescent="0.35">
      <c r="A1356" s="6">
        <v>38859</v>
      </c>
      <c r="B1356">
        <v>20.010000000000002</v>
      </c>
      <c r="C1356" s="7">
        <f t="shared" si="21"/>
        <v>1.4981276210219718E-3</v>
      </c>
    </row>
    <row r="1357" spans="1:3" x14ac:dyDescent="0.35">
      <c r="A1357" s="6">
        <v>38860</v>
      </c>
      <c r="B1357">
        <v>20.02</v>
      </c>
      <c r="C1357" s="7">
        <f t="shared" si="21"/>
        <v>-4.9962529143243728E-4</v>
      </c>
    </row>
    <row r="1358" spans="1:3" x14ac:dyDescent="0.35">
      <c r="A1358" s="6">
        <v>38861</v>
      </c>
      <c r="B1358">
        <v>20.190000000000001</v>
      </c>
      <c r="C1358" s="7">
        <f t="shared" si="21"/>
        <v>-8.4556584376715982E-3</v>
      </c>
    </row>
    <row r="1359" spans="1:3" x14ac:dyDescent="0.35">
      <c r="A1359" s="6">
        <v>38862</v>
      </c>
      <c r="B1359">
        <v>20.38</v>
      </c>
      <c r="C1359" s="7">
        <f t="shared" si="21"/>
        <v>-9.3665954698325393E-3</v>
      </c>
    </row>
    <row r="1360" spans="1:3" x14ac:dyDescent="0.35">
      <c r="A1360" s="6">
        <v>38863</v>
      </c>
      <c r="B1360">
        <v>20.8</v>
      </c>
      <c r="C1360" s="7">
        <f t="shared" si="21"/>
        <v>-2.0398958912693832E-2</v>
      </c>
    </row>
    <row r="1361" spans="1:3" x14ac:dyDescent="0.35">
      <c r="A1361" s="6">
        <v>38867</v>
      </c>
      <c r="B1361">
        <v>20.49</v>
      </c>
      <c r="C1361" s="7">
        <f t="shared" si="21"/>
        <v>1.5016024456464105E-2</v>
      </c>
    </row>
    <row r="1362" spans="1:3" x14ac:dyDescent="0.35">
      <c r="A1362" s="6">
        <v>38868</v>
      </c>
      <c r="B1362">
        <v>20.66</v>
      </c>
      <c r="C1362" s="7">
        <f t="shared" si="21"/>
        <v>-8.2625014406843E-3</v>
      </c>
    </row>
    <row r="1363" spans="1:3" x14ac:dyDescent="0.35">
      <c r="A1363" s="6">
        <v>38869</v>
      </c>
      <c r="B1363">
        <v>21.34</v>
      </c>
      <c r="C1363" s="7">
        <f t="shared" si="21"/>
        <v>-3.2383782182114462E-2</v>
      </c>
    </row>
    <row r="1364" spans="1:3" x14ac:dyDescent="0.35">
      <c r="A1364" s="6">
        <v>38870</v>
      </c>
      <c r="B1364">
        <v>21.19</v>
      </c>
      <c r="C1364" s="7">
        <f t="shared" si="21"/>
        <v>7.0538735933993735E-3</v>
      </c>
    </row>
    <row r="1365" spans="1:3" x14ac:dyDescent="0.35">
      <c r="A1365" s="6">
        <v>38873</v>
      </c>
      <c r="B1365">
        <v>21.09</v>
      </c>
      <c r="C1365" s="7">
        <f t="shared" si="21"/>
        <v>4.7303777895244536E-3</v>
      </c>
    </row>
    <row r="1366" spans="1:3" x14ac:dyDescent="0.35">
      <c r="A1366" s="6">
        <v>38874</v>
      </c>
      <c r="B1366">
        <v>21.19</v>
      </c>
      <c r="C1366" s="7">
        <f t="shared" si="21"/>
        <v>-4.7303777895244536E-3</v>
      </c>
    </row>
    <row r="1367" spans="1:3" x14ac:dyDescent="0.35">
      <c r="A1367" s="6">
        <v>38875</v>
      </c>
      <c r="B1367">
        <v>21.08</v>
      </c>
      <c r="C1367" s="7">
        <f t="shared" si="21"/>
        <v>5.2046486070462805E-3</v>
      </c>
    </row>
    <row r="1368" spans="1:3" x14ac:dyDescent="0.35">
      <c r="A1368" s="6">
        <v>38876</v>
      </c>
      <c r="B1368">
        <v>21.07</v>
      </c>
      <c r="C1368" s="7">
        <f t="shared" si="21"/>
        <v>4.7449585706393904E-4</v>
      </c>
    </row>
    <row r="1369" spans="1:3" x14ac:dyDescent="0.35">
      <c r="A1369" s="6">
        <v>38877</v>
      </c>
      <c r="B1369">
        <v>21.11</v>
      </c>
      <c r="C1369" s="7">
        <f t="shared" si="21"/>
        <v>-1.896634044131762E-3</v>
      </c>
    </row>
    <row r="1370" spans="1:3" x14ac:dyDescent="0.35">
      <c r="A1370" s="6">
        <v>38880</v>
      </c>
      <c r="B1370">
        <v>21.14</v>
      </c>
      <c r="C1370" s="7">
        <f t="shared" si="21"/>
        <v>-1.4201185818625284E-3</v>
      </c>
    </row>
    <row r="1371" spans="1:3" x14ac:dyDescent="0.35">
      <c r="A1371" s="6">
        <v>38881</v>
      </c>
      <c r="B1371">
        <v>21.42</v>
      </c>
      <c r="C1371" s="7">
        <f t="shared" si="21"/>
        <v>-1.3158084577510998E-2</v>
      </c>
    </row>
    <row r="1372" spans="1:3" x14ac:dyDescent="0.35">
      <c r="A1372" s="6">
        <v>38882</v>
      </c>
      <c r="B1372">
        <v>21.54</v>
      </c>
      <c r="C1372" s="7">
        <f t="shared" si="21"/>
        <v>-5.586606708639863E-3</v>
      </c>
    </row>
    <row r="1373" spans="1:3" x14ac:dyDescent="0.35">
      <c r="A1373" s="6">
        <v>38883</v>
      </c>
      <c r="B1373">
        <v>21.99</v>
      </c>
      <c r="C1373" s="7">
        <f t="shared" si="21"/>
        <v>-2.0676132838427286E-2</v>
      </c>
    </row>
    <row r="1374" spans="1:3" x14ac:dyDescent="0.35">
      <c r="A1374" s="6">
        <v>38884</v>
      </c>
      <c r="B1374">
        <v>22.03</v>
      </c>
      <c r="C1374" s="7">
        <f t="shared" si="21"/>
        <v>-1.8173562475820582E-3</v>
      </c>
    </row>
    <row r="1375" spans="1:3" x14ac:dyDescent="0.35">
      <c r="A1375" s="6">
        <v>38887</v>
      </c>
      <c r="B1375">
        <v>22.07</v>
      </c>
      <c r="C1375" s="7">
        <f t="shared" si="21"/>
        <v>-1.8140594543929467E-3</v>
      </c>
    </row>
    <row r="1376" spans="1:3" x14ac:dyDescent="0.35">
      <c r="A1376" s="6">
        <v>38888</v>
      </c>
      <c r="B1376">
        <v>21.87</v>
      </c>
      <c r="C1376" s="7">
        <f t="shared" si="21"/>
        <v>9.1033855799684815E-3</v>
      </c>
    </row>
    <row r="1377" spans="1:3" x14ac:dyDescent="0.35">
      <c r="A1377" s="6">
        <v>38889</v>
      </c>
      <c r="B1377">
        <v>21.67</v>
      </c>
      <c r="C1377" s="7">
        <f t="shared" si="21"/>
        <v>9.1870191404086476E-3</v>
      </c>
    </row>
    <row r="1378" spans="1:3" x14ac:dyDescent="0.35">
      <c r="A1378" s="6">
        <v>38890</v>
      </c>
      <c r="B1378">
        <v>21.64</v>
      </c>
      <c r="C1378" s="7">
        <f t="shared" si="21"/>
        <v>1.3853615699868094E-3</v>
      </c>
    </row>
    <row r="1379" spans="1:3" x14ac:dyDescent="0.35">
      <c r="A1379" s="6">
        <v>38891</v>
      </c>
      <c r="B1379">
        <v>21.7</v>
      </c>
      <c r="C1379" s="7">
        <f t="shared" si="21"/>
        <v>-2.7688065681328311E-3</v>
      </c>
    </row>
    <row r="1380" spans="1:3" x14ac:dyDescent="0.35">
      <c r="A1380" s="6">
        <v>38894</v>
      </c>
      <c r="B1380">
        <v>21.67</v>
      </c>
      <c r="C1380" s="7">
        <f t="shared" si="21"/>
        <v>1.3834449981460217E-3</v>
      </c>
    </row>
    <row r="1381" spans="1:3" x14ac:dyDescent="0.35">
      <c r="A1381" s="6">
        <v>38895</v>
      </c>
      <c r="B1381">
        <v>21.68</v>
      </c>
      <c r="C1381" s="7">
        <f t="shared" si="21"/>
        <v>-4.6136102317761996E-4</v>
      </c>
    </row>
    <row r="1382" spans="1:3" x14ac:dyDescent="0.35">
      <c r="A1382" s="6">
        <v>38896</v>
      </c>
      <c r="B1382">
        <v>21.73</v>
      </c>
      <c r="C1382" s="7">
        <f t="shared" si="21"/>
        <v>-2.3036176968926902E-3</v>
      </c>
    </row>
    <row r="1383" spans="1:3" x14ac:dyDescent="0.35">
      <c r="A1383" s="6">
        <v>38897</v>
      </c>
      <c r="B1383">
        <v>21.96</v>
      </c>
      <c r="C1383" s="7">
        <f t="shared" si="21"/>
        <v>-1.0528822372991797E-2</v>
      </c>
    </row>
    <row r="1384" spans="1:3" x14ac:dyDescent="0.35">
      <c r="A1384" s="6">
        <v>38898</v>
      </c>
      <c r="B1384">
        <v>22.11</v>
      </c>
      <c r="C1384" s="7">
        <f t="shared" si="21"/>
        <v>-6.8073782280251294E-3</v>
      </c>
    </row>
    <row r="1385" spans="1:3" x14ac:dyDescent="0.35">
      <c r="A1385" s="6">
        <v>38901</v>
      </c>
      <c r="B1385">
        <v>22.14</v>
      </c>
      <c r="C1385" s="7">
        <f t="shared" si="21"/>
        <v>-1.3559324111356297E-3</v>
      </c>
    </row>
    <row r="1386" spans="1:3" x14ac:dyDescent="0.35">
      <c r="A1386" s="6">
        <v>38903</v>
      </c>
      <c r="B1386">
        <v>22.12</v>
      </c>
      <c r="C1386" s="7">
        <f t="shared" si="21"/>
        <v>9.0375062635672521E-4</v>
      </c>
    </row>
    <row r="1387" spans="1:3" x14ac:dyDescent="0.35">
      <c r="A1387" s="6">
        <v>38904</v>
      </c>
      <c r="B1387">
        <v>22.2</v>
      </c>
      <c r="C1387" s="7">
        <f t="shared" si="21"/>
        <v>-3.610112224099904E-3</v>
      </c>
    </row>
    <row r="1388" spans="1:3" x14ac:dyDescent="0.35">
      <c r="A1388" s="6">
        <v>38905</v>
      </c>
      <c r="B1388">
        <v>22.26</v>
      </c>
      <c r="C1388" s="7">
        <f t="shared" si="21"/>
        <v>-2.69905696916517E-3</v>
      </c>
    </row>
    <row r="1389" spans="1:3" x14ac:dyDescent="0.35">
      <c r="A1389" s="6">
        <v>38908</v>
      </c>
      <c r="B1389">
        <v>21.97</v>
      </c>
      <c r="C1389" s="7">
        <f t="shared" si="21"/>
        <v>1.3113459450880161E-2</v>
      </c>
    </row>
    <row r="1390" spans="1:3" x14ac:dyDescent="0.35">
      <c r="A1390" s="6">
        <v>38909</v>
      </c>
      <c r="B1390">
        <v>21.86</v>
      </c>
      <c r="C1390" s="7">
        <f t="shared" si="21"/>
        <v>5.0194036481263637E-3</v>
      </c>
    </row>
    <row r="1391" spans="1:3" x14ac:dyDescent="0.35">
      <c r="A1391" s="6">
        <v>38910</v>
      </c>
      <c r="B1391">
        <v>21.79</v>
      </c>
      <c r="C1391" s="7">
        <f t="shared" si="21"/>
        <v>3.2073337918641087E-3</v>
      </c>
    </row>
    <row r="1392" spans="1:3" x14ac:dyDescent="0.35">
      <c r="A1392" s="6">
        <v>38911</v>
      </c>
      <c r="B1392">
        <v>21.31</v>
      </c>
      <c r="C1392" s="7">
        <f t="shared" si="21"/>
        <v>2.2274702846002636E-2</v>
      </c>
    </row>
    <row r="1393" spans="1:3" x14ac:dyDescent="0.35">
      <c r="A1393" s="6">
        <v>38912</v>
      </c>
      <c r="B1393">
        <v>21.33</v>
      </c>
      <c r="C1393" s="7">
        <f t="shared" si="21"/>
        <v>-9.3808637273351536E-4</v>
      </c>
    </row>
    <row r="1394" spans="1:3" x14ac:dyDescent="0.35">
      <c r="A1394" s="6">
        <v>38915</v>
      </c>
      <c r="B1394">
        <v>21.47</v>
      </c>
      <c r="C1394" s="7">
        <f t="shared" si="21"/>
        <v>-6.5420794074304567E-3</v>
      </c>
    </row>
    <row r="1395" spans="1:3" x14ac:dyDescent="0.35">
      <c r="A1395" s="6">
        <v>38916</v>
      </c>
      <c r="B1395">
        <v>21.66</v>
      </c>
      <c r="C1395" s="7">
        <f t="shared" si="21"/>
        <v>-8.8106296821548469E-3</v>
      </c>
    </row>
    <row r="1396" spans="1:3" x14ac:dyDescent="0.35">
      <c r="A1396" s="6">
        <v>38917</v>
      </c>
      <c r="B1396">
        <v>22.04</v>
      </c>
      <c r="C1396" s="7">
        <f t="shared" si="21"/>
        <v>-1.7391742711869274E-2</v>
      </c>
    </row>
    <row r="1397" spans="1:3" x14ac:dyDescent="0.35">
      <c r="A1397" s="6">
        <v>38918</v>
      </c>
      <c r="B1397">
        <v>21.91</v>
      </c>
      <c r="C1397" s="7">
        <f t="shared" si="21"/>
        <v>5.915830677338807E-3</v>
      </c>
    </row>
    <row r="1398" spans="1:3" x14ac:dyDescent="0.35">
      <c r="A1398" s="6">
        <v>38919</v>
      </c>
      <c r="B1398">
        <v>21.94</v>
      </c>
      <c r="C1398" s="7">
        <f t="shared" si="21"/>
        <v>-1.3683012397089911E-3</v>
      </c>
    </row>
    <row r="1399" spans="1:3" x14ac:dyDescent="0.35">
      <c r="A1399" s="6">
        <v>38922</v>
      </c>
      <c r="B1399">
        <v>22.29</v>
      </c>
      <c r="C1399" s="7">
        <f t="shared" si="21"/>
        <v>-1.5826692550693355E-2</v>
      </c>
    </row>
    <row r="1400" spans="1:3" x14ac:dyDescent="0.35">
      <c r="A1400" s="6">
        <v>38923</v>
      </c>
      <c r="B1400">
        <v>23.23</v>
      </c>
      <c r="C1400" s="7">
        <f t="shared" si="21"/>
        <v>-4.1306399384540615E-2</v>
      </c>
    </row>
    <row r="1401" spans="1:3" x14ac:dyDescent="0.35">
      <c r="A1401" s="6">
        <v>38924</v>
      </c>
      <c r="B1401">
        <v>23.67</v>
      </c>
      <c r="C1401" s="7">
        <f t="shared" si="21"/>
        <v>-1.8763876743574492E-2</v>
      </c>
    </row>
    <row r="1402" spans="1:3" x14ac:dyDescent="0.35">
      <c r="A1402" s="6">
        <v>38925</v>
      </c>
      <c r="B1402">
        <v>23.82</v>
      </c>
      <c r="C1402" s="7">
        <f t="shared" si="21"/>
        <v>-6.3171404012614119E-3</v>
      </c>
    </row>
    <row r="1403" spans="1:3" x14ac:dyDescent="0.35">
      <c r="A1403" s="6">
        <v>38926</v>
      </c>
      <c r="B1403">
        <v>24.12</v>
      </c>
      <c r="C1403" s="7">
        <f t="shared" si="21"/>
        <v>-1.2515807931830825E-2</v>
      </c>
    </row>
    <row r="1404" spans="1:3" x14ac:dyDescent="0.35">
      <c r="A1404" s="6">
        <v>38929</v>
      </c>
      <c r="B1404">
        <v>24.07</v>
      </c>
      <c r="C1404" s="7">
        <f t="shared" si="21"/>
        <v>2.0751200640041212E-3</v>
      </c>
    </row>
    <row r="1405" spans="1:3" x14ac:dyDescent="0.35">
      <c r="A1405" s="6">
        <v>38930</v>
      </c>
      <c r="B1405">
        <v>23.88</v>
      </c>
      <c r="C1405" s="7">
        <f t="shared" si="21"/>
        <v>7.9249632705793438E-3</v>
      </c>
    </row>
    <row r="1406" spans="1:3" x14ac:dyDescent="0.35">
      <c r="A1406" s="6">
        <v>38931</v>
      </c>
      <c r="B1406">
        <v>24.54</v>
      </c>
      <c r="C1406" s="7">
        <f t="shared" si="21"/>
        <v>-2.7263150758364052E-2</v>
      </c>
    </row>
    <row r="1407" spans="1:3" x14ac:dyDescent="0.35">
      <c r="A1407" s="6">
        <v>38932</v>
      </c>
      <c r="B1407">
        <v>24.8</v>
      </c>
      <c r="C1407" s="7">
        <f t="shared" si="21"/>
        <v>-1.053921388817125E-2</v>
      </c>
    </row>
    <row r="1408" spans="1:3" x14ac:dyDescent="0.35">
      <c r="A1408" s="6">
        <v>38933</v>
      </c>
      <c r="B1408">
        <v>24.85</v>
      </c>
      <c r="C1408" s="7">
        <f t="shared" si="21"/>
        <v>-2.0140993717010502E-3</v>
      </c>
    </row>
    <row r="1409" spans="1:3" x14ac:dyDescent="0.35">
      <c r="A1409" s="6">
        <v>38936</v>
      </c>
      <c r="B1409">
        <v>24.71</v>
      </c>
      <c r="C1409" s="7">
        <f t="shared" si="21"/>
        <v>5.6497325421189792E-3</v>
      </c>
    </row>
    <row r="1410" spans="1:3" x14ac:dyDescent="0.35">
      <c r="A1410" s="6">
        <v>38937</v>
      </c>
      <c r="B1410">
        <v>24.64</v>
      </c>
      <c r="C1410" s="7">
        <f t="shared" si="21"/>
        <v>2.8368813351997701E-3</v>
      </c>
    </row>
    <row r="1411" spans="1:3" x14ac:dyDescent="0.35">
      <c r="A1411" s="6">
        <v>38938</v>
      </c>
      <c r="B1411">
        <v>24.27</v>
      </c>
      <c r="C1411" s="7">
        <f t="shared" si="21"/>
        <v>1.5130118926808933E-2</v>
      </c>
    </row>
    <row r="1412" spans="1:3" x14ac:dyDescent="0.35">
      <c r="A1412" s="6">
        <v>38939</v>
      </c>
      <c r="B1412">
        <v>24.25</v>
      </c>
      <c r="C1412" s="7">
        <f t="shared" si="21"/>
        <v>8.2440235501790582E-4</v>
      </c>
    </row>
    <row r="1413" spans="1:3" x14ac:dyDescent="0.35">
      <c r="A1413" s="6">
        <v>38940</v>
      </c>
      <c r="B1413">
        <v>24.25</v>
      </c>
      <c r="C1413" s="7">
        <f t="shared" si="21"/>
        <v>0</v>
      </c>
    </row>
    <row r="1414" spans="1:3" x14ac:dyDescent="0.35">
      <c r="A1414" s="6">
        <v>38943</v>
      </c>
      <c r="B1414">
        <v>24.07</v>
      </c>
      <c r="C1414" s="7">
        <f t="shared" ref="C1414:C1477" si="22">LN(B1413)-LN(B1414)</f>
        <v>7.4503655885114206E-3</v>
      </c>
    </row>
    <row r="1415" spans="1:3" x14ac:dyDescent="0.35">
      <c r="A1415" s="6">
        <v>38944</v>
      </c>
      <c r="B1415">
        <v>24.36</v>
      </c>
      <c r="C1415" s="7">
        <f t="shared" si="22"/>
        <v>-1.1976191046715545E-2</v>
      </c>
    </row>
    <row r="1416" spans="1:3" x14ac:dyDescent="0.35">
      <c r="A1416" s="6">
        <v>38945</v>
      </c>
      <c r="B1416">
        <v>24.27</v>
      </c>
      <c r="C1416" s="7">
        <f t="shared" si="22"/>
        <v>3.7014231031862188E-3</v>
      </c>
    </row>
    <row r="1417" spans="1:3" x14ac:dyDescent="0.35">
      <c r="A1417" s="6">
        <v>38946</v>
      </c>
      <c r="B1417">
        <v>24.43</v>
      </c>
      <c r="C1417" s="7">
        <f t="shared" si="22"/>
        <v>-6.5708655311391695E-3</v>
      </c>
    </row>
    <row r="1418" spans="1:3" x14ac:dyDescent="0.35">
      <c r="A1418" s="6">
        <v>38947</v>
      </c>
      <c r="B1418">
        <v>24.48</v>
      </c>
      <c r="C1418" s="7">
        <f t="shared" si="22"/>
        <v>-2.0445723744764166E-3</v>
      </c>
    </row>
    <row r="1419" spans="1:3" x14ac:dyDescent="0.35">
      <c r="A1419" s="6">
        <v>38950</v>
      </c>
      <c r="B1419">
        <v>24.52</v>
      </c>
      <c r="C1419" s="7">
        <f t="shared" si="22"/>
        <v>-1.6326534238850776E-3</v>
      </c>
    </row>
    <row r="1420" spans="1:3" x14ac:dyDescent="0.35">
      <c r="A1420" s="6">
        <v>38951</v>
      </c>
      <c r="B1420">
        <v>24.51</v>
      </c>
      <c r="C1420" s="7">
        <f t="shared" si="22"/>
        <v>4.0791352798930092E-4</v>
      </c>
    </row>
    <row r="1421" spans="1:3" x14ac:dyDescent="0.35">
      <c r="A1421" s="6">
        <v>38952</v>
      </c>
      <c r="B1421">
        <v>24.46</v>
      </c>
      <c r="C1421" s="7">
        <f t="shared" si="22"/>
        <v>2.0420672809948748E-3</v>
      </c>
    </row>
    <row r="1422" spans="1:3" x14ac:dyDescent="0.35">
      <c r="A1422" s="6">
        <v>38953</v>
      </c>
      <c r="B1422">
        <v>24.45</v>
      </c>
      <c r="C1422" s="7">
        <f t="shared" si="22"/>
        <v>4.0891433814538303E-4</v>
      </c>
    </row>
    <row r="1423" spans="1:3" x14ac:dyDescent="0.35">
      <c r="A1423" s="6">
        <v>38954</v>
      </c>
      <c r="B1423">
        <v>24.58</v>
      </c>
      <c r="C1423" s="7">
        <f t="shared" si="22"/>
        <v>-5.3028882170078617E-3</v>
      </c>
    </row>
    <row r="1424" spans="1:3" x14ac:dyDescent="0.35">
      <c r="A1424" s="6">
        <v>38957</v>
      </c>
      <c r="B1424">
        <v>24.85</v>
      </c>
      <c r="C1424" s="7">
        <f t="shared" si="22"/>
        <v>-1.0924648404748716E-2</v>
      </c>
    </row>
    <row r="1425" spans="1:3" x14ac:dyDescent="0.35">
      <c r="A1425" s="6">
        <v>38958</v>
      </c>
      <c r="B1425">
        <v>25.09</v>
      </c>
      <c r="C1425" s="7">
        <f t="shared" si="22"/>
        <v>-9.6116078356933699E-3</v>
      </c>
    </row>
    <row r="1426" spans="1:3" x14ac:dyDescent="0.35">
      <c r="A1426" s="6">
        <v>38959</v>
      </c>
      <c r="B1426">
        <v>25.03</v>
      </c>
      <c r="C1426" s="7">
        <f t="shared" si="22"/>
        <v>2.3942549346482878E-3</v>
      </c>
    </row>
    <row r="1427" spans="1:3" x14ac:dyDescent="0.35">
      <c r="A1427" s="6">
        <v>38960</v>
      </c>
      <c r="B1427">
        <v>24.98</v>
      </c>
      <c r="C1427" s="7">
        <f t="shared" si="22"/>
        <v>1.9996007462510512E-3</v>
      </c>
    </row>
    <row r="1428" spans="1:3" x14ac:dyDescent="0.35">
      <c r="A1428" s="6">
        <v>38961</v>
      </c>
      <c r="B1428">
        <v>25.37</v>
      </c>
      <c r="C1428" s="7">
        <f t="shared" si="22"/>
        <v>-1.5491868913759088E-2</v>
      </c>
    </row>
    <row r="1429" spans="1:3" x14ac:dyDescent="0.35">
      <c r="A1429" s="6">
        <v>38965</v>
      </c>
      <c r="B1429">
        <v>25.45</v>
      </c>
      <c r="C1429" s="7">
        <f t="shared" si="22"/>
        <v>-3.14836938534091E-3</v>
      </c>
    </row>
    <row r="1430" spans="1:3" x14ac:dyDescent="0.35">
      <c r="A1430" s="6">
        <v>38966</v>
      </c>
      <c r="B1430">
        <v>25.33</v>
      </c>
      <c r="C1430" s="7">
        <f t="shared" si="22"/>
        <v>4.7262789829476404E-3</v>
      </c>
    </row>
    <row r="1431" spans="1:3" x14ac:dyDescent="0.35">
      <c r="A1431" s="6">
        <v>38967</v>
      </c>
      <c r="B1431">
        <v>25.1</v>
      </c>
      <c r="C1431" s="7">
        <f t="shared" si="22"/>
        <v>9.1216178758455335E-3</v>
      </c>
    </row>
    <row r="1432" spans="1:3" x14ac:dyDescent="0.35">
      <c r="A1432" s="6">
        <v>38968</v>
      </c>
      <c r="B1432">
        <v>25.16</v>
      </c>
      <c r="C1432" s="7">
        <f t="shared" si="22"/>
        <v>-2.3875856945014817E-3</v>
      </c>
    </row>
    <row r="1433" spans="1:3" x14ac:dyDescent="0.35">
      <c r="A1433" s="6">
        <v>38971</v>
      </c>
      <c r="B1433">
        <v>25.36</v>
      </c>
      <c r="C1433" s="7">
        <f t="shared" si="22"/>
        <v>-7.9176977367851897E-3</v>
      </c>
    </row>
    <row r="1434" spans="1:3" x14ac:dyDescent="0.35">
      <c r="A1434" s="6">
        <v>38972</v>
      </c>
      <c r="B1434">
        <v>25.6</v>
      </c>
      <c r="C1434" s="7">
        <f t="shared" si="22"/>
        <v>-9.4192219164916935E-3</v>
      </c>
    </row>
    <row r="1435" spans="1:3" x14ac:dyDescent="0.35">
      <c r="A1435" s="6">
        <v>38973</v>
      </c>
      <c r="B1435">
        <v>25.57</v>
      </c>
      <c r="C1435" s="7">
        <f t="shared" si="22"/>
        <v>1.1725621824214549E-3</v>
      </c>
    </row>
    <row r="1436" spans="1:3" x14ac:dyDescent="0.35">
      <c r="A1436" s="6">
        <v>38974</v>
      </c>
      <c r="B1436">
        <v>25.88</v>
      </c>
      <c r="C1436" s="7">
        <f t="shared" si="22"/>
        <v>-1.2050680329604546E-2</v>
      </c>
    </row>
    <row r="1437" spans="1:3" x14ac:dyDescent="0.35">
      <c r="A1437" s="6">
        <v>38975</v>
      </c>
      <c r="B1437">
        <v>25.57</v>
      </c>
      <c r="C1437" s="7">
        <f t="shared" si="22"/>
        <v>1.2050680329604546E-2</v>
      </c>
    </row>
    <row r="1438" spans="1:3" x14ac:dyDescent="0.35">
      <c r="A1438" s="6">
        <v>38978</v>
      </c>
      <c r="B1438">
        <v>25.2</v>
      </c>
      <c r="C1438" s="7">
        <f t="shared" si="22"/>
        <v>1.457579478571791E-2</v>
      </c>
    </row>
    <row r="1439" spans="1:3" x14ac:dyDescent="0.35">
      <c r="A1439" s="6">
        <v>38979</v>
      </c>
      <c r="B1439">
        <v>25.23</v>
      </c>
      <c r="C1439" s="7">
        <f t="shared" si="22"/>
        <v>-1.1897681355890199E-3</v>
      </c>
    </row>
    <row r="1440" spans="1:3" x14ac:dyDescent="0.35">
      <c r="A1440" s="6">
        <v>38980</v>
      </c>
      <c r="B1440">
        <v>25.73</v>
      </c>
      <c r="C1440" s="7">
        <f t="shared" si="22"/>
        <v>-1.9623863640686245E-2</v>
      </c>
    </row>
    <row r="1441" spans="1:3" x14ac:dyDescent="0.35">
      <c r="A1441" s="6">
        <v>38981</v>
      </c>
      <c r="B1441">
        <v>25.9</v>
      </c>
      <c r="C1441" s="7">
        <f t="shared" si="22"/>
        <v>-6.5853424118391679E-3</v>
      </c>
    </row>
    <row r="1442" spans="1:3" x14ac:dyDescent="0.35">
      <c r="A1442" s="6">
        <v>38982</v>
      </c>
      <c r="B1442">
        <v>26.4</v>
      </c>
      <c r="C1442" s="7">
        <f t="shared" si="22"/>
        <v>-1.9121041446778619E-2</v>
      </c>
    </row>
    <row r="1443" spans="1:3" x14ac:dyDescent="0.35">
      <c r="A1443" s="6">
        <v>38985</v>
      </c>
      <c r="B1443">
        <v>26.87</v>
      </c>
      <c r="C1443" s="7">
        <f t="shared" si="22"/>
        <v>-1.7646412475129214E-2</v>
      </c>
    </row>
    <row r="1444" spans="1:3" x14ac:dyDescent="0.35">
      <c r="A1444" s="6">
        <v>38986</v>
      </c>
      <c r="B1444">
        <v>26.76</v>
      </c>
      <c r="C1444" s="7">
        <f t="shared" si="22"/>
        <v>4.10218736737189E-3</v>
      </c>
    </row>
    <row r="1445" spans="1:3" x14ac:dyDescent="0.35">
      <c r="A1445" s="6">
        <v>38987</v>
      </c>
      <c r="B1445">
        <v>26.14</v>
      </c>
      <c r="C1445" s="7">
        <f t="shared" si="22"/>
        <v>2.3441527063952083E-2</v>
      </c>
    </row>
    <row r="1446" spans="1:3" x14ac:dyDescent="0.35">
      <c r="A1446" s="6">
        <v>38988</v>
      </c>
      <c r="B1446">
        <v>25.98</v>
      </c>
      <c r="C1446" s="7">
        <f t="shared" si="22"/>
        <v>6.1396969536224866E-3</v>
      </c>
    </row>
    <row r="1447" spans="1:3" x14ac:dyDescent="0.35">
      <c r="A1447" s="6">
        <v>38989</v>
      </c>
      <c r="B1447">
        <v>26.13</v>
      </c>
      <c r="C1447" s="7">
        <f t="shared" si="22"/>
        <v>-5.7570682900678349E-3</v>
      </c>
    </row>
    <row r="1448" spans="1:3" x14ac:dyDescent="0.35">
      <c r="A1448" s="6">
        <v>38992</v>
      </c>
      <c r="B1448">
        <v>25.86</v>
      </c>
      <c r="C1448" s="7">
        <f t="shared" si="22"/>
        <v>1.0386706188809658E-2</v>
      </c>
    </row>
    <row r="1449" spans="1:3" x14ac:dyDescent="0.35">
      <c r="A1449" s="6">
        <v>38993</v>
      </c>
      <c r="B1449">
        <v>26.12</v>
      </c>
      <c r="C1449" s="7">
        <f t="shared" si="22"/>
        <v>-1.0003931064519023E-2</v>
      </c>
    </row>
    <row r="1450" spans="1:3" x14ac:dyDescent="0.35">
      <c r="A1450" s="6">
        <v>38994</v>
      </c>
      <c r="B1450">
        <v>26.26</v>
      </c>
      <c r="C1450" s="7">
        <f t="shared" si="22"/>
        <v>-5.345564466419539E-3</v>
      </c>
    </row>
    <row r="1451" spans="1:3" x14ac:dyDescent="0.35">
      <c r="A1451" s="6">
        <v>38995</v>
      </c>
      <c r="B1451">
        <v>25.89</v>
      </c>
      <c r="C1451" s="7">
        <f t="shared" si="22"/>
        <v>1.4190075111203626E-2</v>
      </c>
    </row>
    <row r="1452" spans="1:3" x14ac:dyDescent="0.35">
      <c r="A1452" s="6">
        <v>38996</v>
      </c>
      <c r="B1452">
        <v>25.76</v>
      </c>
      <c r="C1452" s="7">
        <f t="shared" si="22"/>
        <v>5.0338925272934709E-3</v>
      </c>
    </row>
    <row r="1453" spans="1:3" x14ac:dyDescent="0.35">
      <c r="A1453" s="6">
        <v>38999</v>
      </c>
      <c r="B1453">
        <v>26.09</v>
      </c>
      <c r="C1453" s="7">
        <f t="shared" si="22"/>
        <v>-1.2729197912483947E-2</v>
      </c>
    </row>
    <row r="1454" spans="1:3" x14ac:dyDescent="0.35">
      <c r="A1454" s="6">
        <v>39000</v>
      </c>
      <c r="B1454">
        <v>26.57</v>
      </c>
      <c r="C1454" s="7">
        <f t="shared" si="22"/>
        <v>-1.8230660623085093E-2</v>
      </c>
    </row>
    <row r="1455" spans="1:3" x14ac:dyDescent="0.35">
      <c r="A1455" s="6">
        <v>39001</v>
      </c>
      <c r="B1455">
        <v>26.72</v>
      </c>
      <c r="C1455" s="7">
        <f t="shared" si="22"/>
        <v>-5.6295888967228258E-3</v>
      </c>
    </row>
    <row r="1456" spans="1:3" x14ac:dyDescent="0.35">
      <c r="A1456" s="6">
        <v>39002</v>
      </c>
      <c r="B1456">
        <v>27.24</v>
      </c>
      <c r="C1456" s="7">
        <f t="shared" si="22"/>
        <v>-1.9274132612866701E-2</v>
      </c>
    </row>
    <row r="1457" spans="1:3" x14ac:dyDescent="0.35">
      <c r="A1457" s="6">
        <v>39003</v>
      </c>
      <c r="B1457">
        <v>27.24</v>
      </c>
      <c r="C1457" s="7">
        <f t="shared" si="22"/>
        <v>0</v>
      </c>
    </row>
    <row r="1458" spans="1:3" x14ac:dyDescent="0.35">
      <c r="A1458" s="6">
        <v>39006</v>
      </c>
      <c r="B1458">
        <v>26.74</v>
      </c>
      <c r="C1458" s="7">
        <f t="shared" si="22"/>
        <v>1.8525909607514546E-2</v>
      </c>
    </row>
    <row r="1459" spans="1:3" x14ac:dyDescent="0.35">
      <c r="A1459" s="6">
        <v>39007</v>
      </c>
      <c r="B1459">
        <v>26.8</v>
      </c>
      <c r="C1459" s="7">
        <f t="shared" si="22"/>
        <v>-2.2413158430141245E-3</v>
      </c>
    </row>
    <row r="1460" spans="1:3" x14ac:dyDescent="0.35">
      <c r="A1460" s="6">
        <v>39008</v>
      </c>
      <c r="B1460">
        <v>26.7</v>
      </c>
      <c r="C1460" s="7">
        <f t="shared" si="22"/>
        <v>3.7383221106073172E-3</v>
      </c>
    </row>
    <row r="1461" spans="1:3" x14ac:dyDescent="0.35">
      <c r="A1461" s="6">
        <v>39009</v>
      </c>
      <c r="B1461">
        <v>27.36</v>
      </c>
      <c r="C1461" s="7">
        <f t="shared" si="22"/>
        <v>-2.4418527348145869E-2</v>
      </c>
    </row>
    <row r="1462" spans="1:3" x14ac:dyDescent="0.35">
      <c r="A1462" s="6">
        <v>39010</v>
      </c>
      <c r="B1462">
        <v>27.92</v>
      </c>
      <c r="C1462" s="7">
        <f t="shared" si="22"/>
        <v>-2.0261185139822224E-2</v>
      </c>
    </row>
    <row r="1463" spans="1:3" x14ac:dyDescent="0.35">
      <c r="A1463" s="6">
        <v>39013</v>
      </c>
      <c r="B1463">
        <v>28.14</v>
      </c>
      <c r="C1463" s="7">
        <f t="shared" si="22"/>
        <v>-7.848773792071384E-3</v>
      </c>
    </row>
    <row r="1464" spans="1:3" x14ac:dyDescent="0.35">
      <c r="A1464" s="6">
        <v>39014</v>
      </c>
      <c r="B1464">
        <v>28.16</v>
      </c>
      <c r="C1464" s="7">
        <f t="shared" si="22"/>
        <v>-7.1047960359837958E-4</v>
      </c>
    </row>
    <row r="1465" spans="1:3" x14ac:dyDescent="0.35">
      <c r="A1465" s="6">
        <v>39015</v>
      </c>
      <c r="B1465">
        <v>27.83</v>
      </c>
      <c r="C1465" s="7">
        <f t="shared" si="22"/>
        <v>1.1787955752042389E-2</v>
      </c>
    </row>
    <row r="1466" spans="1:3" x14ac:dyDescent="0.35">
      <c r="A1466" s="6">
        <v>39016</v>
      </c>
      <c r="B1466">
        <v>27.89</v>
      </c>
      <c r="C1466" s="7">
        <f t="shared" si="22"/>
        <v>-2.1536261015984159E-3</v>
      </c>
    </row>
    <row r="1467" spans="1:3" x14ac:dyDescent="0.35">
      <c r="A1467" s="6">
        <v>39017</v>
      </c>
      <c r="B1467">
        <v>27.74</v>
      </c>
      <c r="C1467" s="7">
        <f t="shared" si="22"/>
        <v>5.3927867527123752E-3</v>
      </c>
    </row>
    <row r="1468" spans="1:3" x14ac:dyDescent="0.35">
      <c r="A1468" s="6">
        <v>39020</v>
      </c>
      <c r="B1468">
        <v>27.5</v>
      </c>
      <c r="C1468" s="7">
        <f t="shared" si="22"/>
        <v>8.6894102141594765E-3</v>
      </c>
    </row>
    <row r="1469" spans="1:3" x14ac:dyDescent="0.35">
      <c r="A1469" s="6">
        <v>39021</v>
      </c>
      <c r="B1469">
        <v>27.77</v>
      </c>
      <c r="C1469" s="7">
        <f t="shared" si="22"/>
        <v>-9.7702966461823415E-3</v>
      </c>
    </row>
    <row r="1470" spans="1:3" x14ac:dyDescent="0.35">
      <c r="A1470" s="6">
        <v>39022</v>
      </c>
      <c r="B1470">
        <v>27.37</v>
      </c>
      <c r="C1470" s="7">
        <f t="shared" si="22"/>
        <v>1.4508778266120181E-2</v>
      </c>
    </row>
    <row r="1471" spans="1:3" x14ac:dyDescent="0.35">
      <c r="A1471" s="6">
        <v>39023</v>
      </c>
      <c r="B1471">
        <v>27.58</v>
      </c>
      <c r="C1471" s="7">
        <f t="shared" si="22"/>
        <v>-7.6433493125676044E-3</v>
      </c>
    </row>
    <row r="1472" spans="1:3" x14ac:dyDescent="0.35">
      <c r="A1472" s="6">
        <v>39024</v>
      </c>
      <c r="B1472">
        <v>27.34</v>
      </c>
      <c r="C1472" s="7">
        <f t="shared" si="22"/>
        <v>8.7400410693518893E-3</v>
      </c>
    </row>
    <row r="1473" spans="1:3" x14ac:dyDescent="0.35">
      <c r="A1473" s="6">
        <v>39027</v>
      </c>
      <c r="B1473">
        <v>27.81</v>
      </c>
      <c r="C1473" s="7">
        <f t="shared" si="22"/>
        <v>-1.7044836950069975E-2</v>
      </c>
    </row>
    <row r="1474" spans="1:3" x14ac:dyDescent="0.35">
      <c r="A1474" s="6">
        <v>39028</v>
      </c>
      <c r="B1474">
        <v>27.81</v>
      </c>
      <c r="C1474" s="7">
        <f t="shared" si="22"/>
        <v>0</v>
      </c>
    </row>
    <row r="1475" spans="1:3" x14ac:dyDescent="0.35">
      <c r="A1475" s="6">
        <v>39029</v>
      </c>
      <c r="B1475">
        <v>27.86</v>
      </c>
      <c r="C1475" s="7">
        <f t="shared" si="22"/>
        <v>-1.7963001057861305E-3</v>
      </c>
    </row>
    <row r="1476" spans="1:3" x14ac:dyDescent="0.35">
      <c r="A1476" s="6">
        <v>39030</v>
      </c>
      <c r="B1476">
        <v>27.09</v>
      </c>
      <c r="C1476" s="7">
        <f t="shared" si="22"/>
        <v>2.8027312254656156E-2</v>
      </c>
    </row>
    <row r="1477" spans="1:3" x14ac:dyDescent="0.35">
      <c r="A1477" s="6">
        <v>39031</v>
      </c>
      <c r="B1477">
        <v>26.79</v>
      </c>
      <c r="C1477" s="7">
        <f t="shared" si="22"/>
        <v>1.1135972540486261E-2</v>
      </c>
    </row>
    <row r="1478" spans="1:3" x14ac:dyDescent="0.35">
      <c r="A1478" s="6">
        <v>39034</v>
      </c>
      <c r="B1478">
        <v>26.8</v>
      </c>
      <c r="C1478" s="7">
        <f t="shared" ref="C1478:C1541" si="23">LN(B1477)-LN(B1478)</f>
        <v>-3.7320396029372205E-4</v>
      </c>
    </row>
    <row r="1479" spans="1:3" x14ac:dyDescent="0.35">
      <c r="A1479" s="6">
        <v>39035</v>
      </c>
      <c r="B1479">
        <v>26.72</v>
      </c>
      <c r="C1479" s="7">
        <f t="shared" si="23"/>
        <v>2.9895388483662799E-3</v>
      </c>
    </row>
    <row r="1480" spans="1:3" x14ac:dyDescent="0.35">
      <c r="A1480" s="6">
        <v>39036</v>
      </c>
      <c r="B1480">
        <v>26.32</v>
      </c>
      <c r="C1480" s="7">
        <f t="shared" si="23"/>
        <v>1.5083242211328507E-2</v>
      </c>
    </row>
    <row r="1481" spans="1:3" x14ac:dyDescent="0.35">
      <c r="A1481" s="6">
        <v>39037</v>
      </c>
      <c r="B1481">
        <v>26.27</v>
      </c>
      <c r="C1481" s="7">
        <f t="shared" si="23"/>
        <v>1.901502759667828E-3</v>
      </c>
    </row>
    <row r="1482" spans="1:3" x14ac:dyDescent="0.35">
      <c r="A1482" s="6">
        <v>39038</v>
      </c>
      <c r="B1482">
        <v>26.92</v>
      </c>
      <c r="C1482" s="7">
        <f t="shared" si="23"/>
        <v>-2.4441901079078843E-2</v>
      </c>
    </row>
    <row r="1483" spans="1:3" x14ac:dyDescent="0.35">
      <c r="A1483" s="6">
        <v>39041</v>
      </c>
      <c r="B1483">
        <v>26.92</v>
      </c>
      <c r="C1483" s="7">
        <f t="shared" si="23"/>
        <v>0</v>
      </c>
    </row>
    <row r="1484" spans="1:3" x14ac:dyDescent="0.35">
      <c r="A1484" s="6">
        <v>39042</v>
      </c>
      <c r="B1484">
        <v>26.55</v>
      </c>
      <c r="C1484" s="7">
        <f t="shared" si="23"/>
        <v>1.3839757088579319E-2</v>
      </c>
    </row>
    <row r="1485" spans="1:3" x14ac:dyDescent="0.35">
      <c r="A1485" s="6">
        <v>39043</v>
      </c>
      <c r="B1485">
        <v>26.49</v>
      </c>
      <c r="C1485" s="7">
        <f t="shared" si="23"/>
        <v>2.2624444039696101E-3</v>
      </c>
    </row>
    <row r="1486" spans="1:3" x14ac:dyDescent="0.35">
      <c r="A1486" s="6">
        <v>39045</v>
      </c>
      <c r="B1486">
        <v>26.49</v>
      </c>
      <c r="C1486" s="7">
        <f t="shared" si="23"/>
        <v>0</v>
      </c>
    </row>
    <row r="1487" spans="1:3" x14ac:dyDescent="0.35">
      <c r="A1487" s="6">
        <v>39048</v>
      </c>
      <c r="B1487">
        <v>26.49</v>
      </c>
      <c r="C1487" s="7">
        <f t="shared" si="23"/>
        <v>0</v>
      </c>
    </row>
    <row r="1488" spans="1:3" x14ac:dyDescent="0.35">
      <c r="A1488" s="6">
        <v>39049</v>
      </c>
      <c r="B1488">
        <v>26.61</v>
      </c>
      <c r="C1488" s="7">
        <f t="shared" si="23"/>
        <v>-4.5197817056195078E-3</v>
      </c>
    </row>
    <row r="1489" spans="1:3" x14ac:dyDescent="0.35">
      <c r="A1489" s="6">
        <v>39050</v>
      </c>
      <c r="B1489">
        <v>27.16</v>
      </c>
      <c r="C1489" s="7">
        <f t="shared" si="23"/>
        <v>-2.0458217700897396E-2</v>
      </c>
    </row>
    <row r="1490" spans="1:3" x14ac:dyDescent="0.35">
      <c r="A1490" s="6">
        <v>39051</v>
      </c>
      <c r="B1490">
        <v>27.49</v>
      </c>
      <c r="C1490" s="7">
        <f t="shared" si="23"/>
        <v>-1.207699948665919E-2</v>
      </c>
    </row>
    <row r="1491" spans="1:3" x14ac:dyDescent="0.35">
      <c r="A1491" s="6">
        <v>39052</v>
      </c>
      <c r="B1491">
        <v>27.56</v>
      </c>
      <c r="C1491" s="7">
        <f t="shared" si="23"/>
        <v>-2.5431439683032409E-3</v>
      </c>
    </row>
    <row r="1492" spans="1:3" x14ac:dyDescent="0.35">
      <c r="A1492" s="6">
        <v>39055</v>
      </c>
      <c r="B1492">
        <v>27.76</v>
      </c>
      <c r="C1492" s="7">
        <f t="shared" si="23"/>
        <v>-7.2306894931459809E-3</v>
      </c>
    </row>
    <row r="1493" spans="1:3" x14ac:dyDescent="0.35">
      <c r="A1493" s="6">
        <v>39056</v>
      </c>
      <c r="B1493">
        <v>28.12</v>
      </c>
      <c r="C1493" s="7">
        <f t="shared" si="23"/>
        <v>-1.288493130386037E-2</v>
      </c>
    </row>
    <row r="1494" spans="1:3" x14ac:dyDescent="0.35">
      <c r="A1494" s="6">
        <v>39057</v>
      </c>
      <c r="B1494">
        <v>28.2</v>
      </c>
      <c r="C1494" s="7">
        <f t="shared" si="23"/>
        <v>-2.8409110016038852E-3</v>
      </c>
    </row>
    <row r="1495" spans="1:3" x14ac:dyDescent="0.35">
      <c r="A1495" s="6">
        <v>39058</v>
      </c>
      <c r="B1495">
        <v>28.07</v>
      </c>
      <c r="C1495" s="7">
        <f t="shared" si="23"/>
        <v>4.6205875702769461E-3</v>
      </c>
    </row>
    <row r="1496" spans="1:3" x14ac:dyDescent="0.35">
      <c r="A1496" s="6">
        <v>39059</v>
      </c>
      <c r="B1496">
        <v>28.35</v>
      </c>
      <c r="C1496" s="7">
        <f t="shared" si="23"/>
        <v>-9.9256397999702983E-3</v>
      </c>
    </row>
    <row r="1497" spans="1:3" x14ac:dyDescent="0.35">
      <c r="A1497" s="6">
        <v>39062</v>
      </c>
      <c r="B1497">
        <v>28.52</v>
      </c>
      <c r="C1497" s="7">
        <f t="shared" si="23"/>
        <v>-5.9785653723340992E-3</v>
      </c>
    </row>
    <row r="1498" spans="1:3" x14ac:dyDescent="0.35">
      <c r="A1498" s="6">
        <v>39063</v>
      </c>
      <c r="B1498">
        <v>28.89</v>
      </c>
      <c r="C1498" s="7">
        <f t="shared" si="23"/>
        <v>-1.2889918932048605E-2</v>
      </c>
    </row>
    <row r="1499" spans="1:3" x14ac:dyDescent="0.35">
      <c r="A1499" s="6">
        <v>39064</v>
      </c>
      <c r="B1499">
        <v>28.82</v>
      </c>
      <c r="C1499" s="7">
        <f t="shared" si="23"/>
        <v>2.4259239067681015E-3</v>
      </c>
    </row>
    <row r="1500" spans="1:3" x14ac:dyDescent="0.35">
      <c r="A1500" s="6">
        <v>39065</v>
      </c>
      <c r="B1500">
        <v>28.91</v>
      </c>
      <c r="C1500" s="7">
        <f t="shared" si="23"/>
        <v>-3.1179654568789239E-3</v>
      </c>
    </row>
    <row r="1501" spans="1:3" x14ac:dyDescent="0.35">
      <c r="A1501" s="6">
        <v>39066</v>
      </c>
      <c r="B1501">
        <v>28.91</v>
      </c>
      <c r="C1501" s="7">
        <f t="shared" si="23"/>
        <v>0</v>
      </c>
    </row>
    <row r="1502" spans="1:3" x14ac:dyDescent="0.35">
      <c r="A1502" s="6">
        <v>39069</v>
      </c>
      <c r="B1502">
        <v>28.76</v>
      </c>
      <c r="C1502" s="7">
        <f t="shared" si="23"/>
        <v>5.2020231754088542E-3</v>
      </c>
    </row>
    <row r="1503" spans="1:3" x14ac:dyDescent="0.35">
      <c r="A1503" s="6">
        <v>39070</v>
      </c>
      <c r="B1503">
        <v>28.37</v>
      </c>
      <c r="C1503" s="7">
        <f t="shared" si="23"/>
        <v>1.3653284032085988E-2</v>
      </c>
    </row>
    <row r="1504" spans="1:3" x14ac:dyDescent="0.35">
      <c r="A1504" s="6">
        <v>39071</v>
      </c>
      <c r="B1504">
        <v>28.33</v>
      </c>
      <c r="C1504" s="7">
        <f t="shared" si="23"/>
        <v>1.4109349783346659E-3</v>
      </c>
    </row>
    <row r="1505" spans="1:3" x14ac:dyDescent="0.35">
      <c r="A1505" s="6">
        <v>39072</v>
      </c>
      <c r="B1505">
        <v>28.51</v>
      </c>
      <c r="C1505" s="7">
        <f t="shared" si="23"/>
        <v>-6.3335890821551999E-3</v>
      </c>
    </row>
    <row r="1506" spans="1:3" x14ac:dyDescent="0.35">
      <c r="A1506" s="6">
        <v>39073</v>
      </c>
      <c r="B1506">
        <v>28.36</v>
      </c>
      <c r="C1506" s="7">
        <f t="shared" si="23"/>
        <v>5.2752012606536169E-3</v>
      </c>
    </row>
    <row r="1507" spans="1:3" x14ac:dyDescent="0.35">
      <c r="A1507" s="6">
        <v>39077</v>
      </c>
      <c r="B1507">
        <v>28.38</v>
      </c>
      <c r="C1507" s="7">
        <f t="shared" si="23"/>
        <v>-7.0497006796976791E-4</v>
      </c>
    </row>
    <row r="1508" spans="1:3" x14ac:dyDescent="0.35">
      <c r="A1508" s="6">
        <v>39078</v>
      </c>
      <c r="B1508">
        <v>28.71</v>
      </c>
      <c r="C1508" s="7">
        <f t="shared" si="23"/>
        <v>-1.1560822401075921E-2</v>
      </c>
    </row>
    <row r="1509" spans="1:3" x14ac:dyDescent="0.35">
      <c r="A1509" s="6">
        <v>39079</v>
      </c>
      <c r="B1509">
        <v>28.78</v>
      </c>
      <c r="C1509" s="7">
        <f t="shared" si="23"/>
        <v>-2.4352073262492446E-3</v>
      </c>
    </row>
    <row r="1510" spans="1:3" x14ac:dyDescent="0.35">
      <c r="A1510" s="6">
        <v>39080</v>
      </c>
      <c r="B1510">
        <v>28.98</v>
      </c>
      <c r="C1510" s="7">
        <f t="shared" si="23"/>
        <v>-6.9252354333144694E-3</v>
      </c>
    </row>
    <row r="1511" spans="1:3" x14ac:dyDescent="0.35">
      <c r="A1511" s="6">
        <v>39085</v>
      </c>
      <c r="B1511">
        <v>28.33</v>
      </c>
      <c r="C1511" s="7">
        <f t="shared" si="23"/>
        <v>2.2684623050110986E-2</v>
      </c>
    </row>
    <row r="1512" spans="1:3" x14ac:dyDescent="0.35">
      <c r="A1512" s="6">
        <v>39086</v>
      </c>
      <c r="B1512">
        <v>27.97</v>
      </c>
      <c r="C1512" s="7">
        <f t="shared" si="23"/>
        <v>1.2788806628556859E-2</v>
      </c>
    </row>
    <row r="1513" spans="1:3" x14ac:dyDescent="0.35">
      <c r="A1513" s="6">
        <v>39087</v>
      </c>
      <c r="B1513">
        <v>27.53</v>
      </c>
      <c r="C1513" s="7">
        <f t="shared" si="23"/>
        <v>1.5856188059352405E-2</v>
      </c>
    </row>
    <row r="1514" spans="1:3" x14ac:dyDescent="0.35">
      <c r="A1514" s="6">
        <v>39090</v>
      </c>
      <c r="B1514">
        <v>27.7</v>
      </c>
      <c r="C1514" s="7">
        <f t="shared" si="23"/>
        <v>-6.1560940387765939E-3</v>
      </c>
    </row>
    <row r="1515" spans="1:3" x14ac:dyDescent="0.35">
      <c r="A1515" s="6">
        <v>39091</v>
      </c>
      <c r="B1515">
        <v>27.81</v>
      </c>
      <c r="C1515" s="7">
        <f t="shared" si="23"/>
        <v>-3.963255052580994E-3</v>
      </c>
    </row>
    <row r="1516" spans="1:3" x14ac:dyDescent="0.35">
      <c r="A1516" s="6">
        <v>39092</v>
      </c>
      <c r="B1516">
        <v>27.88</v>
      </c>
      <c r="C1516" s="7">
        <f t="shared" si="23"/>
        <v>-2.5139176464494817E-3</v>
      </c>
    </row>
    <row r="1517" spans="1:3" x14ac:dyDescent="0.35">
      <c r="A1517" s="6">
        <v>39093</v>
      </c>
      <c r="B1517">
        <v>28.26</v>
      </c>
      <c r="C1517" s="7">
        <f t="shared" si="23"/>
        <v>-1.3537791364058194E-2</v>
      </c>
    </row>
    <row r="1518" spans="1:3" x14ac:dyDescent="0.35">
      <c r="A1518" s="6">
        <v>39094</v>
      </c>
      <c r="B1518">
        <v>28.45</v>
      </c>
      <c r="C1518" s="7">
        <f t="shared" si="23"/>
        <v>-6.7007833159586916E-3</v>
      </c>
    </row>
    <row r="1519" spans="1:3" x14ac:dyDescent="0.35">
      <c r="A1519" s="6">
        <v>39098</v>
      </c>
      <c r="B1519">
        <v>28.37</v>
      </c>
      <c r="C1519" s="7">
        <f t="shared" si="23"/>
        <v>2.8159117515800247E-3</v>
      </c>
    </row>
    <row r="1520" spans="1:3" x14ac:dyDescent="0.35">
      <c r="A1520" s="6">
        <v>39099</v>
      </c>
      <c r="B1520">
        <v>28.26</v>
      </c>
      <c r="C1520" s="7">
        <f t="shared" si="23"/>
        <v>3.8848715643786669E-3</v>
      </c>
    </row>
    <row r="1521" spans="1:3" x14ac:dyDescent="0.35">
      <c r="A1521" s="6">
        <v>39100</v>
      </c>
      <c r="B1521">
        <v>28.69</v>
      </c>
      <c r="C1521" s="7">
        <f t="shared" si="23"/>
        <v>-1.5101252736892334E-2</v>
      </c>
    </row>
    <row r="1522" spans="1:3" x14ac:dyDescent="0.35">
      <c r="A1522" s="6">
        <v>39101</v>
      </c>
      <c r="B1522">
        <v>28.73</v>
      </c>
      <c r="C1522" s="7">
        <f t="shared" si="23"/>
        <v>-1.3932429979246486E-3</v>
      </c>
    </row>
    <row r="1523" spans="1:3" x14ac:dyDescent="0.35">
      <c r="A1523" s="6">
        <v>39104</v>
      </c>
      <c r="B1523">
        <v>28.9</v>
      </c>
      <c r="C1523" s="7">
        <f t="shared" si="23"/>
        <v>-5.899722127188145E-3</v>
      </c>
    </row>
    <row r="1524" spans="1:3" x14ac:dyDescent="0.35">
      <c r="A1524" s="6">
        <v>39105</v>
      </c>
      <c r="B1524">
        <v>28.97</v>
      </c>
      <c r="C1524" s="7">
        <f t="shared" si="23"/>
        <v>-2.419216662872703E-3</v>
      </c>
    </row>
    <row r="1525" spans="1:3" x14ac:dyDescent="0.35">
      <c r="A1525" s="6">
        <v>39106</v>
      </c>
      <c r="B1525">
        <v>30.01</v>
      </c>
      <c r="C1525" s="7">
        <f t="shared" si="23"/>
        <v>-3.5269847671016485E-2</v>
      </c>
    </row>
    <row r="1526" spans="1:3" x14ac:dyDescent="0.35">
      <c r="A1526" s="6">
        <v>39107</v>
      </c>
      <c r="B1526">
        <v>30.14</v>
      </c>
      <c r="C1526" s="7">
        <f t="shared" si="23"/>
        <v>-4.3225337460737201E-3</v>
      </c>
    </row>
    <row r="1527" spans="1:3" x14ac:dyDescent="0.35">
      <c r="A1527" s="6">
        <v>39108</v>
      </c>
      <c r="B1527">
        <v>29.82</v>
      </c>
      <c r="C1527" s="7">
        <f t="shared" si="23"/>
        <v>1.0673883861756828E-2</v>
      </c>
    </row>
    <row r="1528" spans="1:3" x14ac:dyDescent="0.35">
      <c r="A1528" s="6">
        <v>39111</v>
      </c>
      <c r="B1528">
        <v>29.91</v>
      </c>
      <c r="C1528" s="7">
        <f t="shared" si="23"/>
        <v>-3.0135633052643662E-3</v>
      </c>
    </row>
    <row r="1529" spans="1:3" x14ac:dyDescent="0.35">
      <c r="A1529" s="6">
        <v>39112</v>
      </c>
      <c r="B1529">
        <v>30.39</v>
      </c>
      <c r="C1529" s="7">
        <f t="shared" si="23"/>
        <v>-1.592073428684504E-2</v>
      </c>
    </row>
    <row r="1530" spans="1:3" x14ac:dyDescent="0.35">
      <c r="A1530" s="6">
        <v>39113</v>
      </c>
      <c r="B1530">
        <v>30.83</v>
      </c>
      <c r="C1530" s="7">
        <f t="shared" si="23"/>
        <v>-1.4374634969357203E-2</v>
      </c>
    </row>
    <row r="1531" spans="1:3" x14ac:dyDescent="0.35">
      <c r="A1531" s="6">
        <v>39114</v>
      </c>
      <c r="B1531">
        <v>30.93</v>
      </c>
      <c r="C1531" s="7">
        <f t="shared" si="23"/>
        <v>-3.2383447989192682E-3</v>
      </c>
    </row>
    <row r="1532" spans="1:3" x14ac:dyDescent="0.35">
      <c r="A1532" s="6">
        <v>39115</v>
      </c>
      <c r="B1532">
        <v>31.23</v>
      </c>
      <c r="C1532" s="7">
        <f t="shared" si="23"/>
        <v>-9.6525845980086622E-3</v>
      </c>
    </row>
    <row r="1533" spans="1:3" x14ac:dyDescent="0.35">
      <c r="A1533" s="6">
        <v>39118</v>
      </c>
      <c r="B1533">
        <v>30.96</v>
      </c>
      <c r="C1533" s="7">
        <f t="shared" si="23"/>
        <v>8.6831225734607109E-3</v>
      </c>
    </row>
    <row r="1534" spans="1:3" x14ac:dyDescent="0.35">
      <c r="A1534" s="6">
        <v>39119</v>
      </c>
      <c r="B1534">
        <v>30.73</v>
      </c>
      <c r="C1534" s="7">
        <f t="shared" si="23"/>
        <v>7.4566725791331834E-3</v>
      </c>
    </row>
    <row r="1535" spans="1:3" x14ac:dyDescent="0.35">
      <c r="A1535" s="6">
        <v>39120</v>
      </c>
      <c r="B1535">
        <v>30.44</v>
      </c>
      <c r="C1535" s="7">
        <f t="shared" si="23"/>
        <v>9.4818431489080979E-3</v>
      </c>
    </row>
    <row r="1536" spans="1:3" x14ac:dyDescent="0.35">
      <c r="A1536" s="6">
        <v>39121</v>
      </c>
      <c r="B1536">
        <v>30.62</v>
      </c>
      <c r="C1536" s="7">
        <f t="shared" si="23"/>
        <v>-5.8958572360525707E-3</v>
      </c>
    </row>
    <row r="1537" spans="1:3" x14ac:dyDescent="0.35">
      <c r="A1537" s="6">
        <v>39122</v>
      </c>
      <c r="B1537">
        <v>30.23</v>
      </c>
      <c r="C1537" s="7">
        <f t="shared" si="23"/>
        <v>1.2818581438170717E-2</v>
      </c>
    </row>
    <row r="1538" spans="1:3" x14ac:dyDescent="0.35">
      <c r="A1538" s="6">
        <v>39125</v>
      </c>
      <c r="B1538">
        <v>30.28</v>
      </c>
      <c r="C1538" s="7">
        <f t="shared" si="23"/>
        <v>-1.6526197778810037E-3</v>
      </c>
    </row>
    <row r="1539" spans="1:3" x14ac:dyDescent="0.35">
      <c r="A1539" s="6">
        <v>39126</v>
      </c>
      <c r="B1539">
        <v>30.47</v>
      </c>
      <c r="C1539" s="7">
        <f t="shared" si="23"/>
        <v>-6.2551644283699304E-3</v>
      </c>
    </row>
    <row r="1540" spans="1:3" x14ac:dyDescent="0.35">
      <c r="A1540" s="6">
        <v>39127</v>
      </c>
      <c r="B1540">
        <v>30.47</v>
      </c>
      <c r="C1540" s="7">
        <f t="shared" si="23"/>
        <v>0</v>
      </c>
    </row>
    <row r="1541" spans="1:3" x14ac:dyDescent="0.35">
      <c r="A1541" s="6">
        <v>39128</v>
      </c>
      <c r="B1541">
        <v>30.5</v>
      </c>
      <c r="C1541" s="7">
        <f t="shared" si="23"/>
        <v>-9.8409061574811219E-4</v>
      </c>
    </row>
    <row r="1542" spans="1:3" x14ac:dyDescent="0.35">
      <c r="A1542" s="6">
        <v>39129</v>
      </c>
      <c r="B1542">
        <v>30.71</v>
      </c>
      <c r="C1542" s="7">
        <f t="shared" ref="C1542:C1605" si="24">LN(B1541)-LN(B1542)</f>
        <v>-6.8616508393648523E-3</v>
      </c>
    </row>
    <row r="1543" spans="1:3" x14ac:dyDescent="0.35">
      <c r="A1543" s="6">
        <v>39133</v>
      </c>
      <c r="B1543">
        <v>30.61</v>
      </c>
      <c r="C1543" s="7">
        <f t="shared" si="24"/>
        <v>3.2615814954097821E-3</v>
      </c>
    </row>
    <row r="1544" spans="1:3" x14ac:dyDescent="0.35">
      <c r="A1544" s="6">
        <v>39134</v>
      </c>
      <c r="B1544">
        <v>30.48</v>
      </c>
      <c r="C1544" s="7">
        <f t="shared" si="24"/>
        <v>4.2560221388754371E-3</v>
      </c>
    </row>
    <row r="1545" spans="1:3" x14ac:dyDescent="0.35">
      <c r="A1545" s="6">
        <v>39135</v>
      </c>
      <c r="B1545">
        <v>30.35</v>
      </c>
      <c r="C1545" s="7">
        <f t="shared" si="24"/>
        <v>4.274213312938091E-3</v>
      </c>
    </row>
    <row r="1546" spans="1:3" x14ac:dyDescent="0.35">
      <c r="A1546" s="6">
        <v>39136</v>
      </c>
      <c r="B1546">
        <v>30.31</v>
      </c>
      <c r="C1546" s="7">
        <f t="shared" si="24"/>
        <v>1.318826435795728E-3</v>
      </c>
    </row>
    <row r="1547" spans="1:3" x14ac:dyDescent="0.35">
      <c r="A1547" s="6">
        <v>39139</v>
      </c>
      <c r="B1547">
        <v>30.72</v>
      </c>
      <c r="C1547" s="7">
        <f t="shared" si="24"/>
        <v>-1.3436217209759516E-2</v>
      </c>
    </row>
    <row r="1548" spans="1:3" x14ac:dyDescent="0.35">
      <c r="A1548" s="6">
        <v>39140</v>
      </c>
      <c r="B1548">
        <v>29.62</v>
      </c>
      <c r="C1548" s="7">
        <f t="shared" si="24"/>
        <v>3.6464099439818654E-2</v>
      </c>
    </row>
    <row r="1549" spans="1:3" x14ac:dyDescent="0.35">
      <c r="A1549" s="6">
        <v>39141</v>
      </c>
      <c r="B1549">
        <v>30.15</v>
      </c>
      <c r="C1549" s="7">
        <f t="shared" si="24"/>
        <v>-1.7735114333541802E-2</v>
      </c>
    </row>
    <row r="1550" spans="1:3" x14ac:dyDescent="0.35">
      <c r="A1550" s="6">
        <v>39142</v>
      </c>
      <c r="B1550">
        <v>30.08</v>
      </c>
      <c r="C1550" s="7">
        <f t="shared" si="24"/>
        <v>2.3244240915554215E-3</v>
      </c>
    </row>
    <row r="1551" spans="1:3" x14ac:dyDescent="0.35">
      <c r="A1551" s="6">
        <v>39143</v>
      </c>
      <c r="B1551">
        <v>29.85</v>
      </c>
      <c r="C1551" s="7">
        <f t="shared" si="24"/>
        <v>7.6756592430280435E-3</v>
      </c>
    </row>
    <row r="1552" spans="1:3" x14ac:dyDescent="0.35">
      <c r="A1552" s="6">
        <v>39146</v>
      </c>
      <c r="B1552">
        <v>29.26</v>
      </c>
      <c r="C1552" s="7">
        <f t="shared" si="24"/>
        <v>1.9963444246632545E-2</v>
      </c>
    </row>
    <row r="1553" spans="1:3" x14ac:dyDescent="0.35">
      <c r="A1553" s="6">
        <v>39147</v>
      </c>
      <c r="B1553">
        <v>29.49</v>
      </c>
      <c r="C1553" s="7">
        <f t="shared" si="24"/>
        <v>-7.8298272352061993E-3</v>
      </c>
    </row>
    <row r="1554" spans="1:3" x14ac:dyDescent="0.35">
      <c r="A1554" s="6">
        <v>39148</v>
      </c>
      <c r="B1554">
        <v>29.03</v>
      </c>
      <c r="C1554" s="7">
        <f t="shared" si="24"/>
        <v>1.5721444790646188E-2</v>
      </c>
    </row>
    <row r="1555" spans="1:3" x14ac:dyDescent="0.35">
      <c r="A1555" s="6">
        <v>39149</v>
      </c>
      <c r="B1555">
        <v>29.91</v>
      </c>
      <c r="C1555" s="7">
        <f t="shared" si="24"/>
        <v>-2.9863094605318441E-2</v>
      </c>
    </row>
    <row r="1556" spans="1:3" x14ac:dyDescent="0.35">
      <c r="A1556" s="6">
        <v>39150</v>
      </c>
      <c r="B1556">
        <v>29.94</v>
      </c>
      <c r="C1556" s="7">
        <f t="shared" si="24"/>
        <v>-1.0025063496255093E-3</v>
      </c>
    </row>
    <row r="1557" spans="1:3" x14ac:dyDescent="0.35">
      <c r="A1557" s="6">
        <v>39153</v>
      </c>
      <c r="B1557">
        <v>30.36</v>
      </c>
      <c r="C1557" s="7">
        <f t="shared" si="24"/>
        <v>-1.3930573535946955E-2</v>
      </c>
    </row>
    <row r="1558" spans="1:3" x14ac:dyDescent="0.35">
      <c r="A1558" s="6">
        <v>39154</v>
      </c>
      <c r="B1558">
        <v>30.53</v>
      </c>
      <c r="C1558" s="7">
        <f t="shared" si="24"/>
        <v>-5.5838542193571428E-3</v>
      </c>
    </row>
    <row r="1559" spans="1:3" x14ac:dyDescent="0.35">
      <c r="A1559" s="6">
        <v>39155</v>
      </c>
      <c r="B1559">
        <v>30.48</v>
      </c>
      <c r="C1559" s="7">
        <f t="shared" si="24"/>
        <v>1.639075928340894E-3</v>
      </c>
    </row>
    <row r="1560" spans="1:3" x14ac:dyDescent="0.35">
      <c r="A1560" s="6">
        <v>39156</v>
      </c>
      <c r="B1560">
        <v>30.26</v>
      </c>
      <c r="C1560" s="7">
        <f t="shared" si="24"/>
        <v>7.2440224582357438E-3</v>
      </c>
    </row>
    <row r="1561" spans="1:3" x14ac:dyDescent="0.35">
      <c r="A1561" s="6">
        <v>39157</v>
      </c>
      <c r="B1561">
        <v>30.3</v>
      </c>
      <c r="C1561" s="7">
        <f t="shared" si="24"/>
        <v>-1.3210041551134921E-3</v>
      </c>
    </row>
    <row r="1562" spans="1:3" x14ac:dyDescent="0.35">
      <c r="A1562" s="6">
        <v>39160</v>
      </c>
      <c r="B1562">
        <v>30.79</v>
      </c>
      <c r="C1562" s="7">
        <f t="shared" si="24"/>
        <v>-1.6042249421085675E-2</v>
      </c>
    </row>
    <row r="1563" spans="1:3" x14ac:dyDescent="0.35">
      <c r="A1563" s="6">
        <v>39161</v>
      </c>
      <c r="B1563">
        <v>31.06</v>
      </c>
      <c r="C1563" s="7">
        <f t="shared" si="24"/>
        <v>-8.7308557841319079E-3</v>
      </c>
    </row>
    <row r="1564" spans="1:3" x14ac:dyDescent="0.35">
      <c r="A1564" s="6">
        <v>39162</v>
      </c>
      <c r="B1564">
        <v>31.84</v>
      </c>
      <c r="C1564" s="7">
        <f t="shared" si="24"/>
        <v>-2.480254325564113E-2</v>
      </c>
    </row>
    <row r="1565" spans="1:3" x14ac:dyDescent="0.35">
      <c r="A1565" s="6">
        <v>39163</v>
      </c>
      <c r="B1565">
        <v>32.04</v>
      </c>
      <c r="C1565" s="7">
        <f t="shared" si="24"/>
        <v>-6.2617612239765919E-3</v>
      </c>
    </row>
    <row r="1566" spans="1:3" x14ac:dyDescent="0.35">
      <c r="A1566" s="6">
        <v>39164</v>
      </c>
      <c r="B1566">
        <v>31.85</v>
      </c>
      <c r="C1566" s="7">
        <f t="shared" si="24"/>
        <v>5.9477401819862941E-3</v>
      </c>
    </row>
    <row r="1567" spans="1:3" x14ac:dyDescent="0.35">
      <c r="A1567" s="6">
        <v>39167</v>
      </c>
      <c r="B1567">
        <v>32.21</v>
      </c>
      <c r="C1567" s="7">
        <f t="shared" si="24"/>
        <v>-1.1239581324935077E-2</v>
      </c>
    </row>
    <row r="1568" spans="1:3" x14ac:dyDescent="0.35">
      <c r="A1568" s="6">
        <v>39168</v>
      </c>
      <c r="B1568">
        <v>32.31</v>
      </c>
      <c r="C1568" s="7">
        <f t="shared" si="24"/>
        <v>-3.0998164932993788E-3</v>
      </c>
    </row>
    <row r="1569" spans="1:3" x14ac:dyDescent="0.35">
      <c r="A1569" s="6">
        <v>39169</v>
      </c>
      <c r="B1569">
        <v>31.91</v>
      </c>
      <c r="C1569" s="7">
        <f t="shared" si="24"/>
        <v>1.2457339546254609E-2</v>
      </c>
    </row>
    <row r="1570" spans="1:3" x14ac:dyDescent="0.35">
      <c r="A1570" s="6">
        <v>39170</v>
      </c>
      <c r="B1570">
        <v>32.090000000000003</v>
      </c>
      <c r="C1570" s="7">
        <f t="shared" si="24"/>
        <v>-5.625014831613484E-3</v>
      </c>
    </row>
    <row r="1571" spans="1:3" x14ac:dyDescent="0.35">
      <c r="A1571" s="6">
        <v>39171</v>
      </c>
      <c r="B1571">
        <v>32.299999999999997</v>
      </c>
      <c r="C1571" s="7">
        <f t="shared" si="24"/>
        <v>-6.522775106845291E-3</v>
      </c>
    </row>
    <row r="1572" spans="1:3" x14ac:dyDescent="0.35">
      <c r="A1572" s="6">
        <v>39174</v>
      </c>
      <c r="B1572">
        <v>32.33</v>
      </c>
      <c r="C1572" s="7">
        <f t="shared" si="24"/>
        <v>-9.2836150873054635E-4</v>
      </c>
    </row>
    <row r="1573" spans="1:3" x14ac:dyDescent="0.35">
      <c r="A1573" s="6">
        <v>39175</v>
      </c>
      <c r="B1573">
        <v>32.56</v>
      </c>
      <c r="C1573" s="7">
        <f t="shared" si="24"/>
        <v>-7.0889493969978901E-3</v>
      </c>
    </row>
    <row r="1574" spans="1:3" x14ac:dyDescent="0.35">
      <c r="A1574" s="6">
        <v>39176</v>
      </c>
      <c r="B1574">
        <v>32.14</v>
      </c>
      <c r="C1574" s="7">
        <f t="shared" si="24"/>
        <v>1.2983180824972962E-2</v>
      </c>
    </row>
    <row r="1575" spans="1:3" x14ac:dyDescent="0.35">
      <c r="A1575" s="6">
        <v>39177</v>
      </c>
      <c r="B1575">
        <v>32.47</v>
      </c>
      <c r="C1575" s="7">
        <f t="shared" si="24"/>
        <v>-1.0215225805388251E-2</v>
      </c>
    </row>
    <row r="1576" spans="1:3" x14ac:dyDescent="0.35">
      <c r="A1576" s="6">
        <v>39181</v>
      </c>
      <c r="B1576">
        <v>32.520000000000003</v>
      </c>
      <c r="C1576" s="7">
        <f t="shared" si="24"/>
        <v>-1.5386985648553342E-3</v>
      </c>
    </row>
    <row r="1577" spans="1:3" x14ac:dyDescent="0.35">
      <c r="A1577" s="6">
        <v>39182</v>
      </c>
      <c r="B1577">
        <v>32.619999999999997</v>
      </c>
      <c r="C1577" s="7">
        <f t="shared" si="24"/>
        <v>-3.0703125132576226E-3</v>
      </c>
    </row>
    <row r="1578" spans="1:3" x14ac:dyDescent="0.35">
      <c r="A1578" s="6">
        <v>39183</v>
      </c>
      <c r="B1578">
        <v>32.19</v>
      </c>
      <c r="C1578" s="7">
        <f t="shared" si="24"/>
        <v>1.326975188215096E-2</v>
      </c>
    </row>
    <row r="1579" spans="1:3" x14ac:dyDescent="0.35">
      <c r="A1579" s="6">
        <v>39184</v>
      </c>
      <c r="B1579">
        <v>31.96</v>
      </c>
      <c r="C1579" s="7">
        <f t="shared" si="24"/>
        <v>7.1707244126426595E-3</v>
      </c>
    </row>
    <row r="1580" spans="1:3" x14ac:dyDescent="0.35">
      <c r="A1580" s="6">
        <v>39185</v>
      </c>
      <c r="B1580">
        <v>32.11</v>
      </c>
      <c r="C1580" s="7">
        <f t="shared" si="24"/>
        <v>-4.6823872033483482E-3</v>
      </c>
    </row>
    <row r="1581" spans="1:3" x14ac:dyDescent="0.35">
      <c r="A1581" s="6">
        <v>39188</v>
      </c>
      <c r="B1581">
        <v>32.46</v>
      </c>
      <c r="C1581" s="7">
        <f t="shared" si="24"/>
        <v>-1.0841053985022775E-2</v>
      </c>
    </row>
    <row r="1582" spans="1:3" x14ac:dyDescent="0.35">
      <c r="A1582" s="6">
        <v>39189</v>
      </c>
      <c r="B1582">
        <v>32.4</v>
      </c>
      <c r="C1582" s="7">
        <f t="shared" si="24"/>
        <v>1.8501392881615786E-3</v>
      </c>
    </row>
    <row r="1583" spans="1:3" x14ac:dyDescent="0.35">
      <c r="A1583" s="6">
        <v>39190</v>
      </c>
      <c r="B1583">
        <v>32.22</v>
      </c>
      <c r="C1583" s="7">
        <f t="shared" si="24"/>
        <v>5.5710450494554919E-3</v>
      </c>
    </row>
    <row r="1584" spans="1:3" x14ac:dyDescent="0.35">
      <c r="A1584" s="6">
        <v>39191</v>
      </c>
      <c r="B1584">
        <v>32.5</v>
      </c>
      <c r="C1584" s="7">
        <f t="shared" si="24"/>
        <v>-8.6527115868637594E-3</v>
      </c>
    </row>
    <row r="1585" spans="1:3" x14ac:dyDescent="0.35">
      <c r="A1585" s="6">
        <v>39192</v>
      </c>
      <c r="B1585">
        <v>32.96</v>
      </c>
      <c r="C1585" s="7">
        <f t="shared" si="24"/>
        <v>-1.4054615705579199E-2</v>
      </c>
    </row>
    <row r="1586" spans="1:3" x14ac:dyDescent="0.35">
      <c r="A1586" s="6">
        <v>39195</v>
      </c>
      <c r="B1586">
        <v>32.880000000000003</v>
      </c>
      <c r="C1586" s="7">
        <f t="shared" si="24"/>
        <v>2.4301348532920208E-3</v>
      </c>
    </row>
    <row r="1587" spans="1:3" x14ac:dyDescent="0.35">
      <c r="A1587" s="6">
        <v>39196</v>
      </c>
      <c r="B1587">
        <v>32.33</v>
      </c>
      <c r="C1587" s="7">
        <f t="shared" si="24"/>
        <v>1.6868978450637506E-2</v>
      </c>
    </row>
    <row r="1588" spans="1:3" x14ac:dyDescent="0.35">
      <c r="A1588" s="6">
        <v>39197</v>
      </c>
      <c r="B1588">
        <v>32.36</v>
      </c>
      <c r="C1588" s="7">
        <f t="shared" si="24"/>
        <v>-9.2750045294920369E-4</v>
      </c>
    </row>
    <row r="1589" spans="1:3" x14ac:dyDescent="0.35">
      <c r="A1589" s="6">
        <v>39198</v>
      </c>
      <c r="B1589">
        <v>32.21</v>
      </c>
      <c r="C1589" s="7">
        <f t="shared" si="24"/>
        <v>4.6461288471832951E-3</v>
      </c>
    </row>
    <row r="1590" spans="1:3" x14ac:dyDescent="0.35">
      <c r="A1590" s="6">
        <v>39199</v>
      </c>
      <c r="B1590">
        <v>31.95</v>
      </c>
      <c r="C1590" s="7">
        <f t="shared" si="24"/>
        <v>8.1047825195637024E-3</v>
      </c>
    </row>
    <row r="1591" spans="1:3" x14ac:dyDescent="0.35">
      <c r="A1591" s="6">
        <v>39202</v>
      </c>
      <c r="B1591">
        <v>32.01</v>
      </c>
      <c r="C1591" s="7">
        <f t="shared" si="24"/>
        <v>-1.8761731582279673E-3</v>
      </c>
    </row>
    <row r="1592" spans="1:3" x14ac:dyDescent="0.35">
      <c r="A1592" s="6">
        <v>39203</v>
      </c>
      <c r="B1592">
        <v>32.11</v>
      </c>
      <c r="C1592" s="7">
        <f t="shared" si="24"/>
        <v>-3.1191541196506911E-3</v>
      </c>
    </row>
    <row r="1593" spans="1:3" x14ac:dyDescent="0.35">
      <c r="A1593" s="6">
        <v>39204</v>
      </c>
      <c r="B1593">
        <v>31.98</v>
      </c>
      <c r="C1593" s="7">
        <f t="shared" si="24"/>
        <v>4.0568006956140934E-3</v>
      </c>
    </row>
    <row r="1594" spans="1:3" x14ac:dyDescent="0.35">
      <c r="A1594" s="6">
        <v>39205</v>
      </c>
      <c r="B1594">
        <v>32.159999999999997</v>
      </c>
      <c r="C1594" s="7">
        <f t="shared" si="24"/>
        <v>-5.6127369049572273E-3</v>
      </c>
    </row>
    <row r="1595" spans="1:3" x14ac:dyDescent="0.35">
      <c r="A1595" s="6">
        <v>39206</v>
      </c>
      <c r="B1595">
        <v>32.64</v>
      </c>
      <c r="C1595" s="7">
        <f t="shared" si="24"/>
        <v>-1.4815085785140791E-2</v>
      </c>
    </row>
    <row r="1596" spans="1:3" x14ac:dyDescent="0.35">
      <c r="A1596" s="6">
        <v>39209</v>
      </c>
      <c r="B1596">
        <v>32.74</v>
      </c>
      <c r="C1596" s="7">
        <f t="shared" si="24"/>
        <v>-3.0590418470826108E-3</v>
      </c>
    </row>
    <row r="1597" spans="1:3" x14ac:dyDescent="0.35">
      <c r="A1597" s="6">
        <v>39210</v>
      </c>
      <c r="B1597">
        <v>32.47</v>
      </c>
      <c r="C1597" s="7">
        <f t="shared" si="24"/>
        <v>8.2809858282342219E-3</v>
      </c>
    </row>
    <row r="1598" spans="1:3" x14ac:dyDescent="0.35">
      <c r="A1598" s="6">
        <v>39211</v>
      </c>
      <c r="B1598">
        <v>32.630000000000003</v>
      </c>
      <c r="C1598" s="7">
        <f t="shared" si="24"/>
        <v>-4.9155244904746098E-3</v>
      </c>
    </row>
    <row r="1599" spans="1:3" x14ac:dyDescent="0.35">
      <c r="A1599" s="6">
        <v>39212</v>
      </c>
      <c r="B1599">
        <v>32.17</v>
      </c>
      <c r="C1599" s="7">
        <f t="shared" si="24"/>
        <v>1.4197769354294287E-2</v>
      </c>
    </row>
    <row r="1600" spans="1:3" x14ac:dyDescent="0.35">
      <c r="A1600" s="6">
        <v>39213</v>
      </c>
      <c r="B1600">
        <v>32.729999999999997</v>
      </c>
      <c r="C1600" s="7">
        <f t="shared" si="24"/>
        <v>-1.7257747262154233E-2</v>
      </c>
    </row>
    <row r="1601" spans="1:3" x14ac:dyDescent="0.35">
      <c r="A1601" s="6">
        <v>39216</v>
      </c>
      <c r="B1601">
        <v>33.090000000000003</v>
      </c>
      <c r="C1601" s="7">
        <f t="shared" si="24"/>
        <v>-1.0939033420431787E-2</v>
      </c>
    </row>
    <row r="1602" spans="1:3" x14ac:dyDescent="0.35">
      <c r="A1602" s="6">
        <v>39217</v>
      </c>
      <c r="B1602">
        <v>33.39</v>
      </c>
      <c r="C1602" s="7">
        <f t="shared" si="24"/>
        <v>-9.0253320220421429E-3</v>
      </c>
    </row>
    <row r="1603" spans="1:3" x14ac:dyDescent="0.35">
      <c r="A1603" s="6">
        <v>39218</v>
      </c>
      <c r="B1603">
        <v>34.01</v>
      </c>
      <c r="C1603" s="7">
        <f t="shared" si="24"/>
        <v>-1.839814506354065E-2</v>
      </c>
    </row>
    <row r="1604" spans="1:3" x14ac:dyDescent="0.35">
      <c r="A1604" s="6">
        <v>39219</v>
      </c>
      <c r="B1604">
        <v>34.11</v>
      </c>
      <c r="C1604" s="7">
        <f t="shared" si="24"/>
        <v>-2.9359974114506748E-3</v>
      </c>
    </row>
    <row r="1605" spans="1:3" x14ac:dyDescent="0.35">
      <c r="A1605" s="6">
        <v>39220</v>
      </c>
      <c r="B1605">
        <v>33.979999999999997</v>
      </c>
      <c r="C1605" s="7">
        <f t="shared" si="24"/>
        <v>3.818480186768447E-3</v>
      </c>
    </row>
    <row r="1606" spans="1:3" x14ac:dyDescent="0.35">
      <c r="A1606" s="6">
        <v>39223</v>
      </c>
      <c r="B1606">
        <v>33.520000000000003</v>
      </c>
      <c r="C1606" s="7">
        <f t="shared" ref="C1606:C1669" si="25">LN(B1605)-LN(B1606)</f>
        <v>1.36298406299038E-2</v>
      </c>
    </row>
    <row r="1607" spans="1:3" x14ac:dyDescent="0.35">
      <c r="A1607" s="6">
        <v>39224</v>
      </c>
      <c r="B1607">
        <v>33.43</v>
      </c>
      <c r="C1607" s="7">
        <f t="shared" si="25"/>
        <v>2.6885751818750414E-3</v>
      </c>
    </row>
    <row r="1608" spans="1:3" x14ac:dyDescent="0.35">
      <c r="A1608" s="6">
        <v>39225</v>
      </c>
      <c r="B1608">
        <v>33.409999999999997</v>
      </c>
      <c r="C1608" s="7">
        <f t="shared" si="25"/>
        <v>5.9844406334219613E-4</v>
      </c>
    </row>
    <row r="1609" spans="1:3" x14ac:dyDescent="0.35">
      <c r="A1609" s="6">
        <v>39226</v>
      </c>
      <c r="B1609">
        <v>33.42</v>
      </c>
      <c r="C1609" s="7">
        <f t="shared" si="25"/>
        <v>-2.9926679858283123E-4</v>
      </c>
    </row>
    <row r="1610" spans="1:3" x14ac:dyDescent="0.35">
      <c r="A1610" s="6">
        <v>39227</v>
      </c>
      <c r="B1610">
        <v>33.700000000000003</v>
      </c>
      <c r="C1610" s="7">
        <f t="shared" si="25"/>
        <v>-8.3433141910682629E-3</v>
      </c>
    </row>
    <row r="1611" spans="1:3" x14ac:dyDescent="0.35">
      <c r="A1611" s="6">
        <v>39231</v>
      </c>
      <c r="B1611">
        <v>33.47</v>
      </c>
      <c r="C1611" s="7">
        <f t="shared" si="25"/>
        <v>6.8483221350810197E-3</v>
      </c>
    </row>
    <row r="1612" spans="1:3" x14ac:dyDescent="0.35">
      <c r="A1612" s="6">
        <v>39232</v>
      </c>
      <c r="B1612">
        <v>33.880000000000003</v>
      </c>
      <c r="C1612" s="7">
        <f t="shared" si="25"/>
        <v>-1.217535456061869E-2</v>
      </c>
    </row>
    <row r="1613" spans="1:3" x14ac:dyDescent="0.35">
      <c r="A1613" s="6">
        <v>39233</v>
      </c>
      <c r="B1613">
        <v>34.18</v>
      </c>
      <c r="C1613" s="7">
        <f t="shared" si="25"/>
        <v>-8.8158079035909331E-3</v>
      </c>
    </row>
    <row r="1614" spans="1:3" x14ac:dyDescent="0.35">
      <c r="A1614" s="6">
        <v>39234</v>
      </c>
      <c r="B1614">
        <v>33.51</v>
      </c>
      <c r="C1614" s="7">
        <f t="shared" si="25"/>
        <v>1.9796775938225597E-2</v>
      </c>
    </row>
    <row r="1615" spans="1:3" x14ac:dyDescent="0.35">
      <c r="A1615" s="6">
        <v>39237</v>
      </c>
      <c r="B1615">
        <v>33.81</v>
      </c>
      <c r="C1615" s="7">
        <f t="shared" si="25"/>
        <v>-8.9127149705756636E-3</v>
      </c>
    </row>
    <row r="1616" spans="1:3" x14ac:dyDescent="0.35">
      <c r="A1616" s="6">
        <v>39238</v>
      </c>
      <c r="B1616">
        <v>33.47</v>
      </c>
      <c r="C1616" s="7">
        <f t="shared" si="25"/>
        <v>1.0107101496559689E-2</v>
      </c>
    </row>
    <row r="1617" spans="1:3" x14ac:dyDescent="0.35">
      <c r="A1617" s="6">
        <v>39239</v>
      </c>
      <c r="B1617">
        <v>33.380000000000003</v>
      </c>
      <c r="C1617" s="7">
        <f t="shared" si="25"/>
        <v>2.6925969895459367E-3</v>
      </c>
    </row>
    <row r="1618" spans="1:3" x14ac:dyDescent="0.35">
      <c r="A1618" s="6">
        <v>39240</v>
      </c>
      <c r="B1618">
        <v>32.67</v>
      </c>
      <c r="C1618" s="7">
        <f t="shared" si="25"/>
        <v>2.1499692620710498E-2</v>
      </c>
    </row>
    <row r="1619" spans="1:3" x14ac:dyDescent="0.35">
      <c r="A1619" s="6">
        <v>39241</v>
      </c>
      <c r="B1619">
        <v>33.28</v>
      </c>
      <c r="C1619" s="7">
        <f t="shared" si="25"/>
        <v>-1.8499390340029009E-2</v>
      </c>
    </row>
    <row r="1620" spans="1:3" x14ac:dyDescent="0.35">
      <c r="A1620" s="6">
        <v>39244</v>
      </c>
      <c r="B1620">
        <v>33.17</v>
      </c>
      <c r="C1620" s="7">
        <f t="shared" si="25"/>
        <v>3.3107629940465344E-3</v>
      </c>
    </row>
    <row r="1621" spans="1:3" x14ac:dyDescent="0.35">
      <c r="A1621" s="6">
        <v>39245</v>
      </c>
      <c r="B1621">
        <v>32.31</v>
      </c>
      <c r="C1621" s="7">
        <f t="shared" si="25"/>
        <v>2.6269073122554332E-2</v>
      </c>
    </row>
    <row r="1622" spans="1:3" x14ac:dyDescent="0.35">
      <c r="A1622" s="6">
        <v>39246</v>
      </c>
      <c r="B1622">
        <v>33.049999999999997</v>
      </c>
      <c r="C1622" s="7">
        <f t="shared" si="25"/>
        <v>-2.2644786461288202E-2</v>
      </c>
    </row>
    <row r="1623" spans="1:3" x14ac:dyDescent="0.35">
      <c r="A1623" s="6">
        <v>39247</v>
      </c>
      <c r="B1623">
        <v>33.53</v>
      </c>
      <c r="C1623" s="7">
        <f t="shared" si="25"/>
        <v>-1.4418994180442013E-2</v>
      </c>
    </row>
    <row r="1624" spans="1:3" x14ac:dyDescent="0.35">
      <c r="A1624" s="6">
        <v>39248</v>
      </c>
      <c r="B1624">
        <v>33.299999999999997</v>
      </c>
      <c r="C1624" s="7">
        <f t="shared" si="25"/>
        <v>6.8831634917390083E-3</v>
      </c>
    </row>
    <row r="1625" spans="1:3" x14ac:dyDescent="0.35">
      <c r="A1625" s="6">
        <v>39251</v>
      </c>
      <c r="B1625">
        <v>33.08</v>
      </c>
      <c r="C1625" s="7">
        <f t="shared" si="25"/>
        <v>6.6285268309074219E-3</v>
      </c>
    </row>
    <row r="1626" spans="1:3" x14ac:dyDescent="0.35">
      <c r="A1626" s="6">
        <v>39252</v>
      </c>
      <c r="B1626">
        <v>33.270000000000003</v>
      </c>
      <c r="C1626" s="7">
        <f t="shared" si="25"/>
        <v>-5.7272198748949954E-3</v>
      </c>
    </row>
    <row r="1627" spans="1:3" x14ac:dyDescent="0.35">
      <c r="A1627" s="6">
        <v>39253</v>
      </c>
      <c r="B1627">
        <v>32.68</v>
      </c>
      <c r="C1627" s="7">
        <f t="shared" si="25"/>
        <v>1.7892820038583501E-2</v>
      </c>
    </row>
    <row r="1628" spans="1:3" x14ac:dyDescent="0.35">
      <c r="A1628" s="6">
        <v>39254</v>
      </c>
      <c r="B1628">
        <v>32.729999999999997</v>
      </c>
      <c r="C1628" s="7">
        <f t="shared" si="25"/>
        <v>-1.5288185212871674E-3</v>
      </c>
    </row>
    <row r="1629" spans="1:3" x14ac:dyDescent="0.35">
      <c r="A1629" s="6">
        <v>39255</v>
      </c>
      <c r="B1629">
        <v>32.119999999999997</v>
      </c>
      <c r="C1629" s="7">
        <f t="shared" si="25"/>
        <v>1.8813199434528194E-2</v>
      </c>
    </row>
    <row r="1630" spans="1:3" x14ac:dyDescent="0.35">
      <c r="A1630" s="6">
        <v>39258</v>
      </c>
      <c r="B1630">
        <v>32.31</v>
      </c>
      <c r="C1630" s="7">
        <f t="shared" si="25"/>
        <v>-5.8978907578457473E-3</v>
      </c>
    </row>
    <row r="1631" spans="1:3" x14ac:dyDescent="0.35">
      <c r="A1631" s="6">
        <v>39259</v>
      </c>
      <c r="B1631">
        <v>32.479999999999997</v>
      </c>
      <c r="C1631" s="7">
        <f t="shared" si="25"/>
        <v>-5.2477354570701351E-3</v>
      </c>
    </row>
    <row r="1632" spans="1:3" x14ac:dyDescent="0.35">
      <c r="A1632" s="6">
        <v>39260</v>
      </c>
      <c r="B1632">
        <v>33.049999999999997</v>
      </c>
      <c r="C1632" s="7">
        <f t="shared" si="25"/>
        <v>-1.7397051004218067E-2</v>
      </c>
    </row>
    <row r="1633" spans="1:3" x14ac:dyDescent="0.35">
      <c r="A1633" s="6">
        <v>39261</v>
      </c>
      <c r="B1633">
        <v>33.68</v>
      </c>
      <c r="C1633" s="7">
        <f t="shared" si="25"/>
        <v>-1.888262307643096E-2</v>
      </c>
    </row>
    <row r="1634" spans="1:3" x14ac:dyDescent="0.35">
      <c r="A1634" s="6">
        <v>39262</v>
      </c>
      <c r="B1634">
        <v>34.31</v>
      </c>
      <c r="C1634" s="7">
        <f t="shared" si="25"/>
        <v>-1.8532667496232502E-2</v>
      </c>
    </row>
    <row r="1635" spans="1:3" x14ac:dyDescent="0.35">
      <c r="A1635" s="6">
        <v>39265</v>
      </c>
      <c r="B1635">
        <v>34.6</v>
      </c>
      <c r="C1635" s="7">
        <f t="shared" si="25"/>
        <v>-8.4168251933203209E-3</v>
      </c>
    </row>
    <row r="1636" spans="1:3" x14ac:dyDescent="0.35">
      <c r="A1636" s="6">
        <v>39266</v>
      </c>
      <c r="B1636">
        <v>34.31</v>
      </c>
      <c r="C1636" s="7">
        <f t="shared" si="25"/>
        <v>8.4168251933203209E-3</v>
      </c>
    </row>
    <row r="1637" spans="1:3" x14ac:dyDescent="0.35">
      <c r="A1637" s="6">
        <v>39268</v>
      </c>
      <c r="B1637">
        <v>33.86</v>
      </c>
      <c r="C1637" s="7">
        <f t="shared" si="25"/>
        <v>1.3202480165369401E-2</v>
      </c>
    </row>
    <row r="1638" spans="1:3" x14ac:dyDescent="0.35">
      <c r="A1638" s="6">
        <v>39269</v>
      </c>
      <c r="B1638">
        <v>33.909999999999997</v>
      </c>
      <c r="C1638" s="7">
        <f t="shared" si="25"/>
        <v>-1.4755794325580496E-3</v>
      </c>
    </row>
    <row r="1639" spans="1:3" x14ac:dyDescent="0.35">
      <c r="A1639" s="6">
        <v>39272</v>
      </c>
      <c r="B1639">
        <v>33.770000000000003</v>
      </c>
      <c r="C1639" s="7">
        <f t="shared" si="25"/>
        <v>4.1371217400705262E-3</v>
      </c>
    </row>
    <row r="1640" spans="1:3" x14ac:dyDescent="0.35">
      <c r="A1640" s="6">
        <v>39273</v>
      </c>
      <c r="B1640">
        <v>32.94</v>
      </c>
      <c r="C1640" s="7">
        <f t="shared" si="25"/>
        <v>2.4885109647982517E-2</v>
      </c>
    </row>
    <row r="1641" spans="1:3" x14ac:dyDescent="0.35">
      <c r="A1641" s="6">
        <v>39274</v>
      </c>
      <c r="B1641">
        <v>33.200000000000003</v>
      </c>
      <c r="C1641" s="7">
        <f t="shared" si="25"/>
        <v>-7.8621511729490834E-3</v>
      </c>
    </row>
    <row r="1642" spans="1:3" x14ac:dyDescent="0.35">
      <c r="A1642" s="6">
        <v>39275</v>
      </c>
      <c r="B1642">
        <v>33.76</v>
      </c>
      <c r="C1642" s="7">
        <f t="shared" si="25"/>
        <v>-1.6726793805313278E-2</v>
      </c>
    </row>
    <row r="1643" spans="1:3" x14ac:dyDescent="0.35">
      <c r="A1643" s="6">
        <v>39276</v>
      </c>
      <c r="B1643">
        <v>33.69</v>
      </c>
      <c r="C1643" s="7">
        <f t="shared" si="25"/>
        <v>2.0756123092948719E-3</v>
      </c>
    </row>
    <row r="1644" spans="1:3" x14ac:dyDescent="0.35">
      <c r="A1644" s="6">
        <v>39279</v>
      </c>
      <c r="B1644">
        <v>33.53</v>
      </c>
      <c r="C1644" s="7">
        <f t="shared" si="25"/>
        <v>4.7604969403245434E-3</v>
      </c>
    </row>
    <row r="1645" spans="1:3" x14ac:dyDescent="0.35">
      <c r="A1645" s="6">
        <v>39280</v>
      </c>
      <c r="B1645">
        <v>33.229999999999997</v>
      </c>
      <c r="C1645" s="7">
        <f t="shared" si="25"/>
        <v>8.9874781116341396E-3</v>
      </c>
    </row>
    <row r="1646" spans="1:3" x14ac:dyDescent="0.35">
      <c r="A1646" s="6">
        <v>39281</v>
      </c>
      <c r="B1646">
        <v>33.049999999999997</v>
      </c>
      <c r="C1646" s="7">
        <f t="shared" si="25"/>
        <v>5.4315160688078734E-3</v>
      </c>
    </row>
    <row r="1647" spans="1:3" x14ac:dyDescent="0.35">
      <c r="A1647" s="6">
        <v>39282</v>
      </c>
      <c r="B1647">
        <v>33.07</v>
      </c>
      <c r="C1647" s="7">
        <f t="shared" si="25"/>
        <v>-6.0496069600635138E-4</v>
      </c>
    </row>
    <row r="1648" spans="1:3" x14ac:dyDescent="0.35">
      <c r="A1648" s="6">
        <v>39283</v>
      </c>
      <c r="B1648">
        <v>32.57</v>
      </c>
      <c r="C1648" s="7">
        <f t="shared" si="25"/>
        <v>1.5234907705559131E-2</v>
      </c>
    </row>
    <row r="1649" spans="1:3" x14ac:dyDescent="0.35">
      <c r="A1649" s="6">
        <v>39286</v>
      </c>
      <c r="B1649">
        <v>33.380000000000003</v>
      </c>
      <c r="C1649" s="7">
        <f t="shared" si="25"/>
        <v>-2.4565298945546932E-2</v>
      </c>
    </row>
    <row r="1650" spans="1:3" x14ac:dyDescent="0.35">
      <c r="A1650" s="6">
        <v>39287</v>
      </c>
      <c r="B1650">
        <v>33.090000000000003</v>
      </c>
      <c r="C1650" s="7">
        <f t="shared" si="25"/>
        <v>8.7257963001681205E-3</v>
      </c>
    </row>
    <row r="1651" spans="1:3" x14ac:dyDescent="0.35">
      <c r="A1651" s="6">
        <v>39288</v>
      </c>
      <c r="B1651">
        <v>33.78</v>
      </c>
      <c r="C1651" s="7">
        <f t="shared" si="25"/>
        <v>-2.0637789446133148E-2</v>
      </c>
    </row>
    <row r="1652" spans="1:3" x14ac:dyDescent="0.35">
      <c r="A1652" s="6">
        <v>39289</v>
      </c>
      <c r="B1652">
        <v>33.33</v>
      </c>
      <c r="C1652" s="7">
        <f t="shared" si="25"/>
        <v>1.341101906000608E-2</v>
      </c>
    </row>
    <row r="1653" spans="1:3" x14ac:dyDescent="0.35">
      <c r="A1653" s="6">
        <v>39290</v>
      </c>
      <c r="B1653">
        <v>32.729999999999997</v>
      </c>
      <c r="C1653" s="7">
        <f t="shared" si="25"/>
        <v>1.8165803806558856E-2</v>
      </c>
    </row>
    <row r="1654" spans="1:3" x14ac:dyDescent="0.35">
      <c r="A1654" s="6">
        <v>39293</v>
      </c>
      <c r="B1654">
        <v>33.17</v>
      </c>
      <c r="C1654" s="7">
        <f t="shared" si="25"/>
        <v>-1.3353764445871885E-2</v>
      </c>
    </row>
    <row r="1655" spans="1:3" x14ac:dyDescent="0.35">
      <c r="A1655" s="6">
        <v>39294</v>
      </c>
      <c r="B1655">
        <v>32.659999999999997</v>
      </c>
      <c r="C1655" s="7">
        <f t="shared" si="25"/>
        <v>1.5494765416642409E-2</v>
      </c>
    </row>
    <row r="1656" spans="1:3" x14ac:dyDescent="0.35">
      <c r="A1656" s="6">
        <v>39295</v>
      </c>
      <c r="B1656">
        <v>33.549999999999997</v>
      </c>
      <c r="C1656" s="7">
        <f t="shared" si="25"/>
        <v>-2.6885775875371998E-2</v>
      </c>
    </row>
    <row r="1657" spans="1:3" x14ac:dyDescent="0.35">
      <c r="A1657" s="6">
        <v>39296</v>
      </c>
      <c r="B1657">
        <v>33.86</v>
      </c>
      <c r="C1657" s="7">
        <f t="shared" si="25"/>
        <v>-9.1975132872983423E-3</v>
      </c>
    </row>
    <row r="1658" spans="1:3" x14ac:dyDescent="0.35">
      <c r="A1658" s="6">
        <v>39297</v>
      </c>
      <c r="B1658">
        <v>32.9</v>
      </c>
      <c r="C1658" s="7">
        <f t="shared" si="25"/>
        <v>2.8761718933663083E-2</v>
      </c>
    </row>
    <row r="1659" spans="1:3" x14ac:dyDescent="0.35">
      <c r="A1659" s="6">
        <v>39300</v>
      </c>
      <c r="B1659">
        <v>33.58</v>
      </c>
      <c r="C1659" s="7">
        <f t="shared" si="25"/>
        <v>-2.0457993878068681E-2</v>
      </c>
    </row>
    <row r="1660" spans="1:3" x14ac:dyDescent="0.35">
      <c r="A1660" s="6">
        <v>39301</v>
      </c>
      <c r="B1660">
        <v>33.74</v>
      </c>
      <c r="C1660" s="7">
        <f t="shared" si="25"/>
        <v>-4.7534254684276078E-3</v>
      </c>
    </row>
    <row r="1661" spans="1:3" x14ac:dyDescent="0.35">
      <c r="A1661" s="6">
        <v>39302</v>
      </c>
      <c r="B1661">
        <v>33.65</v>
      </c>
      <c r="C1661" s="7">
        <f t="shared" si="25"/>
        <v>2.6710210270857182E-3</v>
      </c>
    </row>
    <row r="1662" spans="1:3" x14ac:dyDescent="0.35">
      <c r="A1662" s="6">
        <v>39303</v>
      </c>
      <c r="B1662">
        <v>32.729999999999997</v>
      </c>
      <c r="C1662" s="7">
        <f t="shared" si="25"/>
        <v>2.7720967577647304E-2</v>
      </c>
    </row>
    <row r="1663" spans="1:3" x14ac:dyDescent="0.35">
      <c r="A1663" s="6">
        <v>39304</v>
      </c>
      <c r="B1663">
        <v>32.42</v>
      </c>
      <c r="C1663" s="7">
        <f t="shared" si="25"/>
        <v>9.5165722055590152E-3</v>
      </c>
    </row>
    <row r="1664" spans="1:3" x14ac:dyDescent="0.35">
      <c r="A1664" s="6">
        <v>39307</v>
      </c>
      <c r="B1664">
        <v>32.590000000000003</v>
      </c>
      <c r="C1664" s="7">
        <f t="shared" si="25"/>
        <v>-5.229976541940129E-3</v>
      </c>
    </row>
    <row r="1665" spans="1:3" x14ac:dyDescent="0.35">
      <c r="A1665" s="6">
        <v>39308</v>
      </c>
      <c r="B1665">
        <v>31.91</v>
      </c>
      <c r="C1665" s="7">
        <f t="shared" si="25"/>
        <v>2.1086052559318169E-2</v>
      </c>
    </row>
    <row r="1666" spans="1:3" x14ac:dyDescent="0.35">
      <c r="A1666" s="6">
        <v>39309</v>
      </c>
      <c r="B1666">
        <v>31.68</v>
      </c>
      <c r="C1666" s="7">
        <f t="shared" si="25"/>
        <v>7.2338733439272218E-3</v>
      </c>
    </row>
    <row r="1667" spans="1:3" x14ac:dyDescent="0.35">
      <c r="A1667" s="6">
        <v>39310</v>
      </c>
      <c r="B1667">
        <v>31.62</v>
      </c>
      <c r="C1667" s="7">
        <f t="shared" si="25"/>
        <v>1.8957351648989373E-3</v>
      </c>
    </row>
    <row r="1668" spans="1:3" x14ac:dyDescent="0.35">
      <c r="A1668" s="6">
        <v>39311</v>
      </c>
      <c r="B1668">
        <v>32.57</v>
      </c>
      <c r="C1668" s="7">
        <f t="shared" si="25"/>
        <v>-2.9601787506816191E-2</v>
      </c>
    </row>
    <row r="1669" spans="1:3" x14ac:dyDescent="0.35">
      <c r="A1669" s="6">
        <v>39314</v>
      </c>
      <c r="B1669">
        <v>32.229999999999997</v>
      </c>
      <c r="C1669" s="7">
        <f t="shared" si="25"/>
        <v>1.0493923460795695E-2</v>
      </c>
    </row>
    <row r="1670" spans="1:3" x14ac:dyDescent="0.35">
      <c r="A1670" s="6">
        <v>39315</v>
      </c>
      <c r="B1670">
        <v>32.32</v>
      </c>
      <c r="C1670" s="7">
        <f t="shared" ref="C1670:C1733" si="26">LN(B1669)-LN(B1670)</f>
        <v>-2.7885378255478876E-3</v>
      </c>
    </row>
    <row r="1671" spans="1:3" x14ac:dyDescent="0.35">
      <c r="A1671" s="6">
        <v>39316</v>
      </c>
      <c r="B1671">
        <v>33.18</v>
      </c>
      <c r="C1671" s="7">
        <f t="shared" si="26"/>
        <v>-2.6261051109404132E-2</v>
      </c>
    </row>
    <row r="1672" spans="1:3" x14ac:dyDescent="0.35">
      <c r="A1672" s="6">
        <v>39317</v>
      </c>
      <c r="B1672">
        <v>33.44</v>
      </c>
      <c r="C1672" s="7">
        <f t="shared" si="26"/>
        <v>-7.8055034542021673E-3</v>
      </c>
    </row>
    <row r="1673" spans="1:3" x14ac:dyDescent="0.35">
      <c r="A1673" s="6">
        <v>39318</v>
      </c>
      <c r="B1673">
        <v>33.659999999999997</v>
      </c>
      <c r="C1673" s="7">
        <f t="shared" si="26"/>
        <v>-6.5574005461592755E-3</v>
      </c>
    </row>
    <row r="1674" spans="1:3" x14ac:dyDescent="0.35">
      <c r="A1674" s="6">
        <v>39321</v>
      </c>
      <c r="B1674">
        <v>33.44</v>
      </c>
      <c r="C1674" s="7">
        <f t="shared" si="26"/>
        <v>6.5574005461592755E-3</v>
      </c>
    </row>
    <row r="1675" spans="1:3" x14ac:dyDescent="0.35">
      <c r="A1675" s="6">
        <v>39322</v>
      </c>
      <c r="B1675">
        <v>32.35</v>
      </c>
      <c r="C1675" s="7">
        <f t="shared" si="26"/>
        <v>3.3138767269591085E-2</v>
      </c>
    </row>
    <row r="1676" spans="1:3" x14ac:dyDescent="0.35">
      <c r="A1676" s="6">
        <v>39323</v>
      </c>
      <c r="B1676">
        <v>33.53</v>
      </c>
      <c r="C1676" s="7">
        <f t="shared" si="26"/>
        <v>-3.5826539531227386E-2</v>
      </c>
    </row>
    <row r="1677" spans="1:3" x14ac:dyDescent="0.35">
      <c r="A1677" s="6">
        <v>39324</v>
      </c>
      <c r="B1677">
        <v>33.159999999999997</v>
      </c>
      <c r="C1677" s="7">
        <f t="shared" si="26"/>
        <v>1.109623021104289E-2</v>
      </c>
    </row>
    <row r="1678" spans="1:3" x14ac:dyDescent="0.35">
      <c r="A1678" s="6">
        <v>39325</v>
      </c>
      <c r="B1678">
        <v>33.25</v>
      </c>
      <c r="C1678" s="7">
        <f t="shared" si="26"/>
        <v>-2.7104368347692365E-3</v>
      </c>
    </row>
    <row r="1679" spans="1:3" x14ac:dyDescent="0.35">
      <c r="A1679" s="6">
        <v>39329</v>
      </c>
      <c r="B1679">
        <v>33.590000000000003</v>
      </c>
      <c r="C1679" s="7">
        <f t="shared" si="26"/>
        <v>-1.0173636522337937E-2</v>
      </c>
    </row>
    <row r="1680" spans="1:3" x14ac:dyDescent="0.35">
      <c r="A1680" s="6">
        <v>39330</v>
      </c>
      <c r="B1680">
        <v>33.130000000000003</v>
      </c>
      <c r="C1680" s="7">
        <f t="shared" si="26"/>
        <v>1.3789187312396756E-2</v>
      </c>
    </row>
    <row r="1681" spans="1:3" x14ac:dyDescent="0.35">
      <c r="A1681" s="6">
        <v>39331</v>
      </c>
      <c r="B1681">
        <v>33.14</v>
      </c>
      <c r="C1681" s="7">
        <f t="shared" si="26"/>
        <v>-3.0179568661248268E-4</v>
      </c>
    </row>
    <row r="1682" spans="1:3" x14ac:dyDescent="0.35">
      <c r="A1682" s="6">
        <v>39332</v>
      </c>
      <c r="B1682">
        <v>32.299999999999997</v>
      </c>
      <c r="C1682" s="7">
        <f t="shared" si="26"/>
        <v>2.5673781769806059E-2</v>
      </c>
    </row>
    <row r="1683" spans="1:3" x14ac:dyDescent="0.35">
      <c r="A1683" s="6">
        <v>39335</v>
      </c>
      <c r="B1683">
        <v>32.340000000000003</v>
      </c>
      <c r="C1683" s="7">
        <f t="shared" si="26"/>
        <v>-1.2376239203497619E-3</v>
      </c>
    </row>
    <row r="1684" spans="1:3" x14ac:dyDescent="0.35">
      <c r="A1684" s="6">
        <v>39336</v>
      </c>
      <c r="B1684">
        <v>33.200000000000003</v>
      </c>
      <c r="C1684" s="7">
        <f t="shared" si="26"/>
        <v>-2.6245021773482424E-2</v>
      </c>
    </row>
    <row r="1685" spans="1:3" x14ac:dyDescent="0.35">
      <c r="A1685" s="6">
        <v>39337</v>
      </c>
      <c r="B1685">
        <v>33.24</v>
      </c>
      <c r="C1685" s="7">
        <f t="shared" si="26"/>
        <v>-1.204094064804373E-3</v>
      </c>
    </row>
    <row r="1686" spans="1:3" x14ac:dyDescent="0.35">
      <c r="A1686" s="6">
        <v>39338</v>
      </c>
      <c r="B1686">
        <v>34</v>
      </c>
      <c r="C1686" s="7">
        <f t="shared" si="26"/>
        <v>-2.2606554628914033E-2</v>
      </c>
    </row>
    <row r="1687" spans="1:3" x14ac:dyDescent="0.35">
      <c r="A1687" s="6">
        <v>39339</v>
      </c>
      <c r="B1687">
        <v>33.729999999999997</v>
      </c>
      <c r="C1687" s="7">
        <f t="shared" si="26"/>
        <v>7.9728755426029529E-3</v>
      </c>
    </row>
    <row r="1688" spans="1:3" x14ac:dyDescent="0.35">
      <c r="A1688" s="6">
        <v>39342</v>
      </c>
      <c r="B1688">
        <v>33.36</v>
      </c>
      <c r="C1688" s="7">
        <f t="shared" si="26"/>
        <v>1.1030071583012724E-2</v>
      </c>
    </row>
    <row r="1689" spans="1:3" x14ac:dyDescent="0.35">
      <c r="A1689" s="6">
        <v>39343</v>
      </c>
      <c r="B1689">
        <v>34.049999999999997</v>
      </c>
      <c r="C1689" s="7">
        <f t="shared" si="26"/>
        <v>-2.0472455104975307E-2</v>
      </c>
    </row>
    <row r="1690" spans="1:3" x14ac:dyDescent="0.35">
      <c r="A1690" s="6">
        <v>39344</v>
      </c>
      <c r="B1690">
        <v>34.68</v>
      </c>
      <c r="C1690" s="7">
        <f t="shared" si="26"/>
        <v>-1.833311931681969E-2</v>
      </c>
    </row>
    <row r="1691" spans="1:3" x14ac:dyDescent="0.35">
      <c r="A1691" s="6">
        <v>39345</v>
      </c>
      <c r="B1691">
        <v>35.049999999999997</v>
      </c>
      <c r="C1691" s="7">
        <f t="shared" si="26"/>
        <v>-1.0612461568258347E-2</v>
      </c>
    </row>
    <row r="1692" spans="1:3" x14ac:dyDescent="0.35">
      <c r="A1692" s="6">
        <v>39346</v>
      </c>
      <c r="B1692">
        <v>35.47</v>
      </c>
      <c r="C1692" s="7">
        <f t="shared" si="26"/>
        <v>-1.1911655304931212E-2</v>
      </c>
    </row>
    <row r="1693" spans="1:3" x14ac:dyDescent="0.35">
      <c r="A1693" s="6">
        <v>39349</v>
      </c>
      <c r="B1693">
        <v>35.25</v>
      </c>
      <c r="C1693" s="7">
        <f t="shared" si="26"/>
        <v>6.2217395272528009E-3</v>
      </c>
    </row>
    <row r="1694" spans="1:3" x14ac:dyDescent="0.35">
      <c r="A1694" s="6">
        <v>39350</v>
      </c>
      <c r="B1694">
        <v>35.5</v>
      </c>
      <c r="C1694" s="7">
        <f t="shared" si="26"/>
        <v>-7.0671672230924187E-3</v>
      </c>
    </row>
    <row r="1695" spans="1:3" x14ac:dyDescent="0.35">
      <c r="A1695" s="6">
        <v>39351</v>
      </c>
      <c r="B1695">
        <v>35.72</v>
      </c>
      <c r="C1695" s="7">
        <f t="shared" si="26"/>
        <v>-6.1780595269280703E-3</v>
      </c>
    </row>
    <row r="1696" spans="1:3" x14ac:dyDescent="0.35">
      <c r="A1696" s="6">
        <v>39352</v>
      </c>
      <c r="B1696">
        <v>35.72</v>
      </c>
      <c r="C1696" s="7">
        <f t="shared" si="26"/>
        <v>0</v>
      </c>
    </row>
    <row r="1697" spans="1:3" x14ac:dyDescent="0.35">
      <c r="A1697" s="6">
        <v>39353</v>
      </c>
      <c r="B1697">
        <v>35.29</v>
      </c>
      <c r="C1697" s="7">
        <f t="shared" si="26"/>
        <v>1.2111118321119552E-2</v>
      </c>
    </row>
    <row r="1698" spans="1:3" x14ac:dyDescent="0.35">
      <c r="A1698" s="6">
        <v>39356</v>
      </c>
      <c r="B1698">
        <v>35.22</v>
      </c>
      <c r="C1698" s="7">
        <f t="shared" si="26"/>
        <v>1.9855346191186563E-3</v>
      </c>
    </row>
    <row r="1699" spans="1:3" x14ac:dyDescent="0.35">
      <c r="A1699" s="6">
        <v>39357</v>
      </c>
      <c r="B1699">
        <v>35.369999999999997</v>
      </c>
      <c r="C1699" s="7">
        <f t="shared" si="26"/>
        <v>-4.2499001493294664E-3</v>
      </c>
    </row>
    <row r="1700" spans="1:3" x14ac:dyDescent="0.35">
      <c r="A1700" s="6">
        <v>39358</v>
      </c>
      <c r="B1700">
        <v>34.96</v>
      </c>
      <c r="C1700" s="7">
        <f t="shared" si="26"/>
        <v>1.1659452430054618E-2</v>
      </c>
    </row>
    <row r="1701" spans="1:3" x14ac:dyDescent="0.35">
      <c r="A1701" s="6">
        <v>39359</v>
      </c>
      <c r="B1701">
        <v>35.020000000000003</v>
      </c>
      <c r="C1701" s="7">
        <f t="shared" si="26"/>
        <v>-1.7147760703712933E-3</v>
      </c>
    </row>
    <row r="1702" spans="1:3" x14ac:dyDescent="0.35">
      <c r="A1702" s="6">
        <v>39360</v>
      </c>
      <c r="B1702">
        <v>35.44</v>
      </c>
      <c r="C1702" s="7">
        <f t="shared" si="26"/>
        <v>-1.1921798879173995E-2</v>
      </c>
    </row>
    <row r="1703" spans="1:3" x14ac:dyDescent="0.35">
      <c r="A1703" s="6">
        <v>39363</v>
      </c>
      <c r="B1703">
        <v>35.270000000000003</v>
      </c>
      <c r="C1703" s="7">
        <f t="shared" si="26"/>
        <v>4.8083814889192666E-3</v>
      </c>
    </row>
    <row r="1704" spans="1:3" x14ac:dyDescent="0.35">
      <c r="A1704" s="6">
        <v>39364</v>
      </c>
      <c r="B1704">
        <v>35.31</v>
      </c>
      <c r="C1704" s="7">
        <f t="shared" si="26"/>
        <v>-1.1334656923343012E-3</v>
      </c>
    </row>
    <row r="1705" spans="1:3" x14ac:dyDescent="0.35">
      <c r="A1705" s="6">
        <v>39365</v>
      </c>
      <c r="B1705">
        <v>35.119999999999997</v>
      </c>
      <c r="C1705" s="7">
        <f t="shared" si="26"/>
        <v>5.3954411733792007E-3</v>
      </c>
    </row>
    <row r="1706" spans="1:3" x14ac:dyDescent="0.35">
      <c r="A1706" s="6">
        <v>39366</v>
      </c>
      <c r="B1706">
        <v>35</v>
      </c>
      <c r="C1706" s="7">
        <f t="shared" si="26"/>
        <v>3.4227072775023792E-3</v>
      </c>
    </row>
    <row r="1707" spans="1:3" x14ac:dyDescent="0.35">
      <c r="A1707" s="6">
        <v>39367</v>
      </c>
      <c r="B1707">
        <v>35.57</v>
      </c>
      <c r="C1707" s="7">
        <f t="shared" si="26"/>
        <v>-1.6154524470950449E-2</v>
      </c>
    </row>
    <row r="1708" spans="1:3" x14ac:dyDescent="0.35">
      <c r="A1708" s="6">
        <v>39370</v>
      </c>
      <c r="B1708">
        <v>35.49</v>
      </c>
      <c r="C1708" s="7">
        <f t="shared" si="26"/>
        <v>2.2516193019588293E-3</v>
      </c>
    </row>
    <row r="1709" spans="1:3" x14ac:dyDescent="0.35">
      <c r="A1709" s="6">
        <v>39371</v>
      </c>
      <c r="B1709">
        <v>35.17</v>
      </c>
      <c r="C1709" s="7">
        <f t="shared" si="26"/>
        <v>9.0575201725138221E-3</v>
      </c>
    </row>
    <row r="1710" spans="1:3" x14ac:dyDescent="0.35">
      <c r="A1710" s="6">
        <v>39372</v>
      </c>
      <c r="B1710">
        <v>35.270000000000003</v>
      </c>
      <c r="C1710" s="7">
        <f t="shared" si="26"/>
        <v>-2.8392977620694815E-3</v>
      </c>
    </row>
    <row r="1711" spans="1:3" x14ac:dyDescent="0.35">
      <c r="A1711" s="6">
        <v>39373</v>
      </c>
      <c r="B1711">
        <v>35.17</v>
      </c>
      <c r="C1711" s="7">
        <f t="shared" si="26"/>
        <v>2.8392977620694815E-3</v>
      </c>
    </row>
    <row r="1712" spans="1:3" x14ac:dyDescent="0.35">
      <c r="A1712" s="6">
        <v>39374</v>
      </c>
      <c r="B1712">
        <v>34.799999999999997</v>
      </c>
      <c r="C1712" s="7">
        <f t="shared" si="26"/>
        <v>1.0576059705462715E-2</v>
      </c>
    </row>
    <row r="1713" spans="1:3" x14ac:dyDescent="0.35">
      <c r="A1713" s="6">
        <v>39377</v>
      </c>
      <c r="B1713">
        <v>34.630000000000003</v>
      </c>
      <c r="C1713" s="7">
        <f t="shared" si="26"/>
        <v>4.8970283660980662E-3</v>
      </c>
    </row>
    <row r="1714" spans="1:3" x14ac:dyDescent="0.35">
      <c r="A1714" s="6">
        <v>39378</v>
      </c>
      <c r="B1714">
        <v>35.340000000000003</v>
      </c>
      <c r="C1714" s="7">
        <f t="shared" si="26"/>
        <v>-2.0295108477220047E-2</v>
      </c>
    </row>
    <row r="1715" spans="1:3" x14ac:dyDescent="0.35">
      <c r="A1715" s="6">
        <v>39379</v>
      </c>
      <c r="B1715">
        <v>34.950000000000003</v>
      </c>
      <c r="C1715" s="7">
        <f t="shared" si="26"/>
        <v>1.1096998211731268E-2</v>
      </c>
    </row>
    <row r="1716" spans="1:3" x14ac:dyDescent="0.35">
      <c r="A1716" s="6">
        <v>39380</v>
      </c>
      <c r="B1716">
        <v>34.479999999999997</v>
      </c>
      <c r="C1716" s="7">
        <f t="shared" si="26"/>
        <v>1.3539022884327068E-2</v>
      </c>
    </row>
    <row r="1717" spans="1:3" x14ac:dyDescent="0.35">
      <c r="A1717" s="6">
        <v>39381</v>
      </c>
      <c r="B1717">
        <v>34.869999999999997</v>
      </c>
      <c r="C1717" s="7">
        <f t="shared" si="26"/>
        <v>-1.1247414892067376E-2</v>
      </c>
    </row>
    <row r="1718" spans="1:3" x14ac:dyDescent="0.35">
      <c r="A1718" s="6">
        <v>39384</v>
      </c>
      <c r="B1718">
        <v>35.11</v>
      </c>
      <c r="C1718" s="7">
        <f t="shared" si="26"/>
        <v>-6.8591294927813351E-3</v>
      </c>
    </row>
    <row r="1719" spans="1:3" x14ac:dyDescent="0.35">
      <c r="A1719" s="6">
        <v>39385</v>
      </c>
      <c r="B1719">
        <v>34.83</v>
      </c>
      <c r="C1719" s="7">
        <f t="shared" si="26"/>
        <v>8.0069058024312412E-3</v>
      </c>
    </row>
    <row r="1720" spans="1:3" x14ac:dyDescent="0.35">
      <c r="A1720" s="6">
        <v>39386</v>
      </c>
      <c r="B1720">
        <v>35.15</v>
      </c>
      <c r="C1720" s="7">
        <f t="shared" si="26"/>
        <v>-9.145533878764045E-3</v>
      </c>
    </row>
    <row r="1721" spans="1:3" x14ac:dyDescent="0.35">
      <c r="A1721" s="6">
        <v>39387</v>
      </c>
      <c r="B1721">
        <v>34.03</v>
      </c>
      <c r="C1721" s="7">
        <f t="shared" si="26"/>
        <v>3.2382129743859345E-2</v>
      </c>
    </row>
    <row r="1722" spans="1:3" x14ac:dyDescent="0.35">
      <c r="A1722" s="6">
        <v>39388</v>
      </c>
      <c r="B1722">
        <v>34</v>
      </c>
      <c r="C1722" s="7">
        <f t="shared" si="26"/>
        <v>8.8196389665284869E-4</v>
      </c>
    </row>
    <row r="1723" spans="1:3" x14ac:dyDescent="0.35">
      <c r="A1723" s="6">
        <v>39391</v>
      </c>
      <c r="B1723">
        <v>33.68</v>
      </c>
      <c r="C1723" s="7">
        <f t="shared" si="26"/>
        <v>9.4563352420355962E-3</v>
      </c>
    </row>
    <row r="1724" spans="1:3" x14ac:dyDescent="0.35">
      <c r="A1724" s="6">
        <v>39392</v>
      </c>
      <c r="B1724">
        <v>33.68</v>
      </c>
      <c r="C1724" s="7">
        <f t="shared" si="26"/>
        <v>0</v>
      </c>
    </row>
    <row r="1725" spans="1:3" x14ac:dyDescent="0.35">
      <c r="A1725" s="6">
        <v>39393</v>
      </c>
      <c r="B1725">
        <v>32.520000000000003</v>
      </c>
      <c r="C1725" s="7">
        <f t="shared" si="26"/>
        <v>3.5048904694515937E-2</v>
      </c>
    </row>
    <row r="1726" spans="1:3" x14ac:dyDescent="0.35">
      <c r="A1726" s="6">
        <v>39394</v>
      </c>
      <c r="B1726">
        <v>33.090000000000003</v>
      </c>
      <c r="C1726" s="7">
        <f t="shared" si="26"/>
        <v>-1.7375837253911008E-2</v>
      </c>
    </row>
    <row r="1727" spans="1:3" x14ac:dyDescent="0.35">
      <c r="A1727" s="6">
        <v>39395</v>
      </c>
      <c r="B1727">
        <v>32.97</v>
      </c>
      <c r="C1727" s="7">
        <f t="shared" si="26"/>
        <v>3.6330648498812401E-3</v>
      </c>
    </row>
    <row r="1728" spans="1:3" x14ac:dyDescent="0.35">
      <c r="A1728" s="6">
        <v>39398</v>
      </c>
      <c r="B1728">
        <v>32.51</v>
      </c>
      <c r="C1728" s="7">
        <f t="shared" si="26"/>
        <v>1.4050322767825918E-2</v>
      </c>
    </row>
    <row r="1729" spans="1:3" x14ac:dyDescent="0.35">
      <c r="A1729" s="6">
        <v>39399</v>
      </c>
      <c r="B1729">
        <v>33.520000000000003</v>
      </c>
      <c r="C1729" s="7">
        <f t="shared" si="26"/>
        <v>-3.0594541298068378E-2</v>
      </c>
    </row>
    <row r="1730" spans="1:3" x14ac:dyDescent="0.35">
      <c r="A1730" s="6">
        <v>39400</v>
      </c>
      <c r="B1730">
        <v>33.090000000000003</v>
      </c>
      <c r="C1730" s="7">
        <f t="shared" si="26"/>
        <v>1.291115368036122E-2</v>
      </c>
    </row>
    <row r="1731" spans="1:3" x14ac:dyDescent="0.35">
      <c r="A1731" s="6">
        <v>39401</v>
      </c>
      <c r="B1731">
        <v>33.11</v>
      </c>
      <c r="C1731" s="7">
        <f t="shared" si="26"/>
        <v>-6.0422962563366767E-4</v>
      </c>
    </row>
    <row r="1732" spans="1:3" x14ac:dyDescent="0.35">
      <c r="A1732" s="6">
        <v>39402</v>
      </c>
      <c r="B1732">
        <v>33.26</v>
      </c>
      <c r="C1732" s="7">
        <f t="shared" si="26"/>
        <v>-4.5201222056268087E-3</v>
      </c>
    </row>
    <row r="1733" spans="1:3" x14ac:dyDescent="0.35">
      <c r="A1733" s="6">
        <v>39405</v>
      </c>
      <c r="B1733">
        <v>31.75</v>
      </c>
      <c r="C1733" s="7">
        <f t="shared" si="26"/>
        <v>4.6462748426080669E-2</v>
      </c>
    </row>
    <row r="1734" spans="1:3" x14ac:dyDescent="0.35">
      <c r="A1734" s="6">
        <v>39406</v>
      </c>
      <c r="B1734">
        <v>31.99</v>
      </c>
      <c r="C1734" s="7">
        <f t="shared" ref="C1734:C1797" si="27">LN(B1733)-LN(B1734)</f>
        <v>-7.53062862272591E-3</v>
      </c>
    </row>
    <row r="1735" spans="1:3" x14ac:dyDescent="0.35">
      <c r="A1735" s="6">
        <v>39407</v>
      </c>
      <c r="B1735">
        <v>31.5</v>
      </c>
      <c r="C1735" s="7">
        <f t="shared" si="27"/>
        <v>1.5435808129839579E-2</v>
      </c>
    </row>
    <row r="1736" spans="1:3" x14ac:dyDescent="0.35">
      <c r="A1736" s="6">
        <v>39409</v>
      </c>
      <c r="B1736">
        <v>31.65</v>
      </c>
      <c r="C1736" s="7">
        <f t="shared" si="27"/>
        <v>-4.7506027585981769E-3</v>
      </c>
    </row>
    <row r="1737" spans="1:3" x14ac:dyDescent="0.35">
      <c r="A1737" s="6">
        <v>39412</v>
      </c>
      <c r="B1737">
        <v>30.57</v>
      </c>
      <c r="C1737" s="7">
        <f t="shared" si="27"/>
        <v>3.4719012687442152E-2</v>
      </c>
    </row>
    <row r="1738" spans="1:3" x14ac:dyDescent="0.35">
      <c r="A1738" s="6">
        <v>39413</v>
      </c>
      <c r="B1738">
        <v>30.89</v>
      </c>
      <c r="C1738" s="7">
        <f t="shared" si="27"/>
        <v>-1.0413371027746976E-2</v>
      </c>
    </row>
    <row r="1739" spans="1:3" x14ac:dyDescent="0.35">
      <c r="A1739" s="6">
        <v>39414</v>
      </c>
      <c r="B1739">
        <v>31.54</v>
      </c>
      <c r="C1739" s="7">
        <f t="shared" si="27"/>
        <v>-2.0824074604401943E-2</v>
      </c>
    </row>
    <row r="1740" spans="1:3" x14ac:dyDescent="0.35">
      <c r="A1740" s="6">
        <v>39415</v>
      </c>
      <c r="B1740">
        <v>31.99</v>
      </c>
      <c r="C1740" s="7">
        <f t="shared" si="27"/>
        <v>-1.4166772426534635E-2</v>
      </c>
    </row>
    <row r="1741" spans="1:3" x14ac:dyDescent="0.35">
      <c r="A1741" s="6">
        <v>39416</v>
      </c>
      <c r="B1741">
        <v>32.14</v>
      </c>
      <c r="C1741" s="7">
        <f t="shared" si="27"/>
        <v>-4.6780063479396894E-3</v>
      </c>
    </row>
    <row r="1742" spans="1:3" x14ac:dyDescent="0.35">
      <c r="A1742" s="6">
        <v>39419</v>
      </c>
      <c r="B1742">
        <v>32.200000000000003</v>
      </c>
      <c r="C1742" s="7">
        <f t="shared" si="27"/>
        <v>-1.8650922409961801E-3</v>
      </c>
    </row>
    <row r="1743" spans="1:3" x14ac:dyDescent="0.35">
      <c r="A1743" s="6">
        <v>39420</v>
      </c>
      <c r="B1743">
        <v>31.84</v>
      </c>
      <c r="C1743" s="7">
        <f t="shared" si="27"/>
        <v>1.1243091574180575E-2</v>
      </c>
    </row>
    <row r="1744" spans="1:3" x14ac:dyDescent="0.35">
      <c r="A1744" s="6">
        <v>39421</v>
      </c>
      <c r="B1744">
        <v>32.31</v>
      </c>
      <c r="C1744" s="7">
        <f t="shared" si="27"/>
        <v>-1.4653418860224754E-2</v>
      </c>
    </row>
    <row r="1745" spans="1:3" x14ac:dyDescent="0.35">
      <c r="A1745" s="6">
        <v>39422</v>
      </c>
      <c r="B1745">
        <v>32.65</v>
      </c>
      <c r="C1745" s="7">
        <f t="shared" si="27"/>
        <v>-1.0468075886033379E-2</v>
      </c>
    </row>
    <row r="1746" spans="1:3" x14ac:dyDescent="0.35">
      <c r="A1746" s="6">
        <v>39423</v>
      </c>
      <c r="B1746">
        <v>32.36</v>
      </c>
      <c r="C1746" s="7">
        <f t="shared" si="27"/>
        <v>8.9217635321494626E-3</v>
      </c>
    </row>
    <row r="1747" spans="1:3" x14ac:dyDescent="0.35">
      <c r="A1747" s="6">
        <v>39426</v>
      </c>
      <c r="B1747">
        <v>31.88</v>
      </c>
      <c r="C1747" s="7">
        <f t="shared" si="27"/>
        <v>1.4944238268276511E-2</v>
      </c>
    </row>
    <row r="1748" spans="1:3" x14ac:dyDescent="0.35">
      <c r="A1748" s="6">
        <v>39427</v>
      </c>
      <c r="B1748">
        <v>33.19</v>
      </c>
      <c r="C1748" s="7">
        <f t="shared" si="27"/>
        <v>-4.0269771809868793E-2</v>
      </c>
    </row>
    <row r="1749" spans="1:3" x14ac:dyDescent="0.35">
      <c r="A1749" s="6">
        <v>39428</v>
      </c>
      <c r="B1749">
        <v>35.08</v>
      </c>
      <c r="C1749" s="7">
        <f t="shared" si="27"/>
        <v>-5.5382541772099447E-2</v>
      </c>
    </row>
    <row r="1750" spans="1:3" x14ac:dyDescent="0.35">
      <c r="A1750" s="6">
        <v>39429</v>
      </c>
      <c r="B1750">
        <v>35.159999999999997</v>
      </c>
      <c r="C1750" s="7">
        <f t="shared" si="27"/>
        <v>-2.2779053129937665E-3</v>
      </c>
    </row>
    <row r="1751" spans="1:3" x14ac:dyDescent="0.35">
      <c r="A1751" s="6">
        <v>39430</v>
      </c>
      <c r="B1751">
        <v>34.6</v>
      </c>
      <c r="C1751" s="7">
        <f t="shared" si="27"/>
        <v>1.6055390753297427E-2</v>
      </c>
    </row>
    <row r="1752" spans="1:3" x14ac:dyDescent="0.35">
      <c r="A1752" s="6">
        <v>39433</v>
      </c>
      <c r="B1752">
        <v>34.06</v>
      </c>
      <c r="C1752" s="7">
        <f t="shared" si="27"/>
        <v>1.5730006829136389E-2</v>
      </c>
    </row>
    <row r="1753" spans="1:3" x14ac:dyDescent="0.35">
      <c r="A1753" s="6">
        <v>39434</v>
      </c>
      <c r="B1753">
        <v>34.15</v>
      </c>
      <c r="C1753" s="7">
        <f t="shared" si="27"/>
        <v>-2.6389107822564206E-3</v>
      </c>
    </row>
    <row r="1754" spans="1:3" x14ac:dyDescent="0.35">
      <c r="A1754" s="6">
        <v>39435</v>
      </c>
      <c r="B1754">
        <v>33.590000000000003</v>
      </c>
      <c r="C1754" s="7">
        <f t="shared" si="27"/>
        <v>1.6534182392597518E-2</v>
      </c>
    </row>
    <row r="1755" spans="1:3" x14ac:dyDescent="0.35">
      <c r="A1755" s="6">
        <v>39436</v>
      </c>
      <c r="B1755">
        <v>33.86</v>
      </c>
      <c r="C1755" s="7">
        <f t="shared" si="27"/>
        <v>-8.0059730807877649E-3</v>
      </c>
    </row>
    <row r="1756" spans="1:3" x14ac:dyDescent="0.35">
      <c r="A1756" s="6">
        <v>39437</v>
      </c>
      <c r="B1756">
        <v>34.89</v>
      </c>
      <c r="C1756" s="7">
        <f t="shared" si="27"/>
        <v>-2.9965878493693587E-2</v>
      </c>
    </row>
    <row r="1757" spans="1:3" x14ac:dyDescent="0.35">
      <c r="A1757" s="6">
        <v>39440</v>
      </c>
      <c r="B1757">
        <v>34.9</v>
      </c>
      <c r="C1757" s="7">
        <f t="shared" si="27"/>
        <v>-2.8657400969889224E-4</v>
      </c>
    </row>
    <row r="1758" spans="1:3" x14ac:dyDescent="0.35">
      <c r="A1758" s="6">
        <v>39442</v>
      </c>
      <c r="B1758">
        <v>35.58</v>
      </c>
      <c r="C1758" s="7">
        <f t="shared" si="27"/>
        <v>-1.9296853029307393E-2</v>
      </c>
    </row>
    <row r="1759" spans="1:3" x14ac:dyDescent="0.35">
      <c r="A1759" s="6">
        <v>39443</v>
      </c>
      <c r="B1759">
        <v>35.340000000000003</v>
      </c>
      <c r="C1759" s="7">
        <f t="shared" si="27"/>
        <v>6.7682153461383621E-3</v>
      </c>
    </row>
    <row r="1760" spans="1:3" x14ac:dyDescent="0.35">
      <c r="A1760" s="6">
        <v>39444</v>
      </c>
      <c r="B1760">
        <v>35.700000000000003</v>
      </c>
      <c r="C1760" s="7">
        <f t="shared" si="27"/>
        <v>-1.0135221894042701E-2</v>
      </c>
    </row>
    <row r="1761" spans="1:3" x14ac:dyDescent="0.35">
      <c r="A1761" s="6">
        <v>39447</v>
      </c>
      <c r="B1761">
        <v>34.96</v>
      </c>
      <c r="C1761" s="7">
        <f t="shared" si="27"/>
        <v>2.0946137998258507E-2</v>
      </c>
    </row>
    <row r="1762" spans="1:3" x14ac:dyDescent="0.35">
      <c r="A1762" s="6">
        <v>39449</v>
      </c>
      <c r="B1762">
        <v>34.479999999999997</v>
      </c>
      <c r="C1762" s="7">
        <f t="shared" si="27"/>
        <v>1.382510499184253E-2</v>
      </c>
    </row>
    <row r="1763" spans="1:3" x14ac:dyDescent="0.35">
      <c r="A1763" s="6">
        <v>39450</v>
      </c>
      <c r="B1763">
        <v>34.81</v>
      </c>
      <c r="C1763" s="7">
        <f t="shared" si="27"/>
        <v>-9.5252560278553666E-3</v>
      </c>
    </row>
    <row r="1764" spans="1:3" x14ac:dyDescent="0.35">
      <c r="A1764" s="6">
        <v>39451</v>
      </c>
      <c r="B1764">
        <v>34.39</v>
      </c>
      <c r="C1764" s="7">
        <f t="shared" si="27"/>
        <v>1.213887737917263E-2</v>
      </c>
    </row>
    <row r="1765" spans="1:3" x14ac:dyDescent="0.35">
      <c r="A1765" s="6">
        <v>39454</v>
      </c>
      <c r="B1765">
        <v>34.85</v>
      </c>
      <c r="C1765" s="7">
        <f t="shared" si="27"/>
        <v>-1.3287312762357839E-2</v>
      </c>
    </row>
    <row r="1766" spans="1:3" x14ac:dyDescent="0.35">
      <c r="A1766" s="6">
        <v>39455</v>
      </c>
      <c r="B1766">
        <v>33.26</v>
      </c>
      <c r="C1766" s="7">
        <f t="shared" si="27"/>
        <v>4.6697663441751303E-2</v>
      </c>
    </row>
    <row r="1767" spans="1:3" x14ac:dyDescent="0.35">
      <c r="A1767" s="6">
        <v>39456</v>
      </c>
      <c r="B1767">
        <v>33.119999999999997</v>
      </c>
      <c r="C1767" s="7">
        <f t="shared" si="27"/>
        <v>4.2181442477224884E-3</v>
      </c>
    </row>
    <row r="1768" spans="1:3" x14ac:dyDescent="0.35">
      <c r="A1768" s="6">
        <v>39457</v>
      </c>
      <c r="B1768">
        <v>33.46</v>
      </c>
      <c r="C1768" s="7">
        <f t="shared" si="27"/>
        <v>-1.0213366041619043E-2</v>
      </c>
    </row>
    <row r="1769" spans="1:3" x14ac:dyDescent="0.35">
      <c r="A1769" s="6">
        <v>39458</v>
      </c>
      <c r="B1769">
        <v>32.44</v>
      </c>
      <c r="C1769" s="7">
        <f t="shared" si="27"/>
        <v>3.0958466311465926E-2</v>
      </c>
    </row>
    <row r="1770" spans="1:3" x14ac:dyDescent="0.35">
      <c r="A1770" s="6">
        <v>39461</v>
      </c>
      <c r="B1770">
        <v>32.71</v>
      </c>
      <c r="C1770" s="7">
        <f t="shared" si="27"/>
        <v>-8.2886123030805336E-3</v>
      </c>
    </row>
    <row r="1771" spans="1:3" x14ac:dyDescent="0.35">
      <c r="A1771" s="6">
        <v>39462</v>
      </c>
      <c r="B1771">
        <v>31.96</v>
      </c>
      <c r="C1771" s="7">
        <f t="shared" si="27"/>
        <v>2.3195720652218643E-2</v>
      </c>
    </row>
    <row r="1772" spans="1:3" x14ac:dyDescent="0.35">
      <c r="A1772" s="6">
        <v>39463</v>
      </c>
      <c r="B1772">
        <v>32.159999999999997</v>
      </c>
      <c r="C1772" s="7">
        <f t="shared" si="27"/>
        <v>-6.2383234126914822E-3</v>
      </c>
    </row>
    <row r="1773" spans="1:3" x14ac:dyDescent="0.35">
      <c r="A1773" s="6">
        <v>39464</v>
      </c>
      <c r="B1773">
        <v>31.68</v>
      </c>
      <c r="C1773" s="7">
        <f t="shared" si="27"/>
        <v>1.5037877364540542E-2</v>
      </c>
    </row>
    <row r="1774" spans="1:3" x14ac:dyDescent="0.35">
      <c r="A1774" s="6">
        <v>39465</v>
      </c>
      <c r="B1774">
        <v>30.67</v>
      </c>
      <c r="C1774" s="7">
        <f t="shared" si="27"/>
        <v>3.2400588820064691E-2</v>
      </c>
    </row>
    <row r="1775" spans="1:3" x14ac:dyDescent="0.35">
      <c r="A1775" s="6">
        <v>39469</v>
      </c>
      <c r="B1775">
        <v>30.54</v>
      </c>
      <c r="C1775" s="7">
        <f t="shared" si="27"/>
        <v>4.2476783356737435E-3</v>
      </c>
    </row>
    <row r="1776" spans="1:3" x14ac:dyDescent="0.35">
      <c r="A1776" s="6">
        <v>39470</v>
      </c>
      <c r="B1776">
        <v>31.16</v>
      </c>
      <c r="C1776" s="7">
        <f t="shared" si="27"/>
        <v>-2.0097921212061109E-2</v>
      </c>
    </row>
    <row r="1777" spans="1:3" x14ac:dyDescent="0.35">
      <c r="A1777" s="6">
        <v>39471</v>
      </c>
      <c r="B1777">
        <v>30.36</v>
      </c>
      <c r="C1777" s="7">
        <f t="shared" si="27"/>
        <v>2.6009268475118308E-2</v>
      </c>
    </row>
    <row r="1778" spans="1:3" x14ac:dyDescent="0.35">
      <c r="A1778" s="6">
        <v>39472</v>
      </c>
      <c r="B1778">
        <v>29.95</v>
      </c>
      <c r="C1778" s="7">
        <f t="shared" si="27"/>
        <v>1.3596627965970942E-2</v>
      </c>
    </row>
    <row r="1779" spans="1:3" x14ac:dyDescent="0.35">
      <c r="A1779" s="6">
        <v>39475</v>
      </c>
      <c r="B1779">
        <v>30.91</v>
      </c>
      <c r="C1779" s="7">
        <f t="shared" si="27"/>
        <v>-3.1550431582566763E-2</v>
      </c>
    </row>
    <row r="1780" spans="1:3" x14ac:dyDescent="0.35">
      <c r="A1780" s="6">
        <v>39476</v>
      </c>
      <c r="B1780">
        <v>32.18</v>
      </c>
      <c r="C1780" s="7">
        <f t="shared" si="27"/>
        <v>-4.0265385420211963E-2</v>
      </c>
    </row>
    <row r="1781" spans="1:3" x14ac:dyDescent="0.35">
      <c r="A1781" s="6">
        <v>39477</v>
      </c>
      <c r="B1781">
        <v>31.72</v>
      </c>
      <c r="C1781" s="7">
        <f t="shared" si="27"/>
        <v>1.439774479759004E-2</v>
      </c>
    </row>
    <row r="1782" spans="1:3" x14ac:dyDescent="0.35">
      <c r="A1782" s="6">
        <v>39478</v>
      </c>
      <c r="B1782">
        <v>32.69</v>
      </c>
      <c r="C1782" s="7">
        <f t="shared" si="27"/>
        <v>-3.012182396947205E-2</v>
      </c>
    </row>
    <row r="1783" spans="1:3" x14ac:dyDescent="0.35">
      <c r="A1783" s="6">
        <v>39479</v>
      </c>
      <c r="B1783">
        <v>32.51</v>
      </c>
      <c r="C1783" s="7">
        <f t="shared" si="27"/>
        <v>5.5214864203052549E-3</v>
      </c>
    </row>
    <row r="1784" spans="1:3" x14ac:dyDescent="0.35">
      <c r="A1784" s="6">
        <v>39482</v>
      </c>
      <c r="B1784">
        <v>32.409999999999997</v>
      </c>
      <c r="C1784" s="7">
        <f t="shared" si="27"/>
        <v>3.0807171623581375E-3</v>
      </c>
    </row>
    <row r="1785" spans="1:3" x14ac:dyDescent="0.35">
      <c r="A1785" s="6">
        <v>39483</v>
      </c>
      <c r="B1785">
        <v>31.19</v>
      </c>
      <c r="C1785" s="7">
        <f t="shared" si="27"/>
        <v>3.8369486533743835E-2</v>
      </c>
    </row>
    <row r="1786" spans="1:3" x14ac:dyDescent="0.35">
      <c r="A1786" s="6">
        <v>39484</v>
      </c>
      <c r="B1786">
        <v>30.91</v>
      </c>
      <c r="C1786" s="7">
        <f t="shared" si="27"/>
        <v>9.0177744756867462E-3</v>
      </c>
    </row>
    <row r="1787" spans="1:3" x14ac:dyDescent="0.35">
      <c r="A1787" s="6">
        <v>39485</v>
      </c>
      <c r="B1787">
        <v>31.42</v>
      </c>
      <c r="C1787" s="7">
        <f t="shared" si="27"/>
        <v>-1.6364876683450102E-2</v>
      </c>
    </row>
    <row r="1788" spans="1:3" x14ac:dyDescent="0.35">
      <c r="A1788" s="6">
        <v>39486</v>
      </c>
      <c r="B1788">
        <v>30.89</v>
      </c>
      <c r="C1788" s="7">
        <f t="shared" si="27"/>
        <v>1.7012125896985086E-2</v>
      </c>
    </row>
    <row r="1789" spans="1:3" x14ac:dyDescent="0.35">
      <c r="A1789" s="6">
        <v>39489</v>
      </c>
      <c r="B1789">
        <v>31.31</v>
      </c>
      <c r="C1789" s="7">
        <f t="shared" si="27"/>
        <v>-1.3505028407823971E-2</v>
      </c>
    </row>
    <row r="1790" spans="1:3" x14ac:dyDescent="0.35">
      <c r="A1790" s="6">
        <v>39490</v>
      </c>
      <c r="B1790">
        <v>31.86</v>
      </c>
      <c r="C1790" s="7">
        <f t="shared" si="27"/>
        <v>-1.7413769143588276E-2</v>
      </c>
    </row>
    <row r="1791" spans="1:3" x14ac:dyDescent="0.35">
      <c r="A1791" s="6">
        <v>39491</v>
      </c>
      <c r="B1791">
        <v>32.840000000000003</v>
      </c>
      <c r="C1791" s="7">
        <f t="shared" si="27"/>
        <v>-3.029598010232526E-2</v>
      </c>
    </row>
    <row r="1792" spans="1:3" x14ac:dyDescent="0.35">
      <c r="A1792" s="6">
        <v>39492</v>
      </c>
      <c r="B1792">
        <v>32.14</v>
      </c>
      <c r="C1792" s="7">
        <f t="shared" si="27"/>
        <v>2.1545924274861239E-2</v>
      </c>
    </row>
    <row r="1793" spans="1:3" x14ac:dyDescent="0.35">
      <c r="A1793" s="6">
        <v>39493</v>
      </c>
      <c r="B1793">
        <v>32.17</v>
      </c>
      <c r="C1793" s="7">
        <f t="shared" si="27"/>
        <v>-9.3298094156857303E-4</v>
      </c>
    </row>
    <row r="1794" spans="1:3" x14ac:dyDescent="0.35">
      <c r="A1794" s="6">
        <v>39497</v>
      </c>
      <c r="B1794">
        <v>30.48</v>
      </c>
      <c r="C1794" s="7">
        <f t="shared" si="27"/>
        <v>5.3963610432489428E-2</v>
      </c>
    </row>
    <row r="1795" spans="1:3" x14ac:dyDescent="0.35">
      <c r="A1795" s="6">
        <v>39498</v>
      </c>
      <c r="B1795">
        <v>29.18</v>
      </c>
      <c r="C1795" s="7">
        <f t="shared" si="27"/>
        <v>4.3587187723805876E-2</v>
      </c>
    </row>
    <row r="1796" spans="1:3" x14ac:dyDescent="0.35">
      <c r="A1796" s="6">
        <v>39499</v>
      </c>
      <c r="B1796">
        <v>29.27</v>
      </c>
      <c r="C1796" s="7">
        <f t="shared" si="27"/>
        <v>-3.0795576091549037E-3</v>
      </c>
    </row>
    <row r="1797" spans="1:3" x14ac:dyDescent="0.35">
      <c r="A1797" s="6">
        <v>39500</v>
      </c>
      <c r="B1797">
        <v>29.71</v>
      </c>
      <c r="C1797" s="7">
        <f t="shared" si="27"/>
        <v>-1.4920588770721555E-2</v>
      </c>
    </row>
    <row r="1798" spans="1:3" x14ac:dyDescent="0.35">
      <c r="A1798" s="6">
        <v>39503</v>
      </c>
      <c r="B1798">
        <v>30.15</v>
      </c>
      <c r="C1798" s="7">
        <f t="shared" ref="C1798:C1861" si="28">LN(B1797)-LN(B1798)</f>
        <v>-1.4701233698678262E-2</v>
      </c>
    </row>
    <row r="1799" spans="1:3" x14ac:dyDescent="0.35">
      <c r="A1799" s="6">
        <v>39504</v>
      </c>
      <c r="B1799">
        <v>30.21</v>
      </c>
      <c r="C1799" s="7">
        <f t="shared" si="28"/>
        <v>-1.988072225385995E-3</v>
      </c>
    </row>
    <row r="1800" spans="1:3" x14ac:dyDescent="0.35">
      <c r="A1800" s="6">
        <v>39505</v>
      </c>
      <c r="B1800">
        <v>29.89</v>
      </c>
      <c r="C1800" s="7">
        <f t="shared" si="28"/>
        <v>1.064901910273397E-2</v>
      </c>
    </row>
    <row r="1801" spans="1:3" x14ac:dyDescent="0.35">
      <c r="A1801" s="6">
        <v>39506</v>
      </c>
      <c r="B1801">
        <v>30.54</v>
      </c>
      <c r="C1801" s="7">
        <f t="shared" si="28"/>
        <v>-2.151332349464008E-2</v>
      </c>
    </row>
    <row r="1802" spans="1:3" x14ac:dyDescent="0.35">
      <c r="A1802" s="6">
        <v>39507</v>
      </c>
      <c r="B1802">
        <v>29.58</v>
      </c>
      <c r="C1802" s="7">
        <f t="shared" si="28"/>
        <v>3.1938842507833076E-2</v>
      </c>
    </row>
    <row r="1803" spans="1:3" x14ac:dyDescent="0.35">
      <c r="A1803" s="6">
        <v>39510</v>
      </c>
      <c r="B1803">
        <v>29.78</v>
      </c>
      <c r="C1803" s="7">
        <f t="shared" si="28"/>
        <v>-6.7385699732094295E-3</v>
      </c>
    </row>
    <row r="1804" spans="1:3" x14ac:dyDescent="0.35">
      <c r="A1804" s="6">
        <v>39511</v>
      </c>
      <c r="B1804">
        <v>29.61</v>
      </c>
      <c r="C1804" s="7">
        <f t="shared" si="28"/>
        <v>5.7248851423628011E-3</v>
      </c>
    </row>
    <row r="1805" spans="1:3" x14ac:dyDescent="0.35">
      <c r="A1805" s="6">
        <v>39512</v>
      </c>
      <c r="B1805">
        <v>30.11</v>
      </c>
      <c r="C1805" s="7">
        <f t="shared" si="28"/>
        <v>-1.6745200380142489E-2</v>
      </c>
    </row>
    <row r="1806" spans="1:3" x14ac:dyDescent="0.35">
      <c r="A1806" s="6">
        <v>39513</v>
      </c>
      <c r="B1806">
        <v>29.74</v>
      </c>
      <c r="C1806" s="7">
        <f t="shared" si="28"/>
        <v>1.2364401461633534E-2</v>
      </c>
    </row>
    <row r="1807" spans="1:3" x14ac:dyDescent="0.35">
      <c r="A1807" s="6">
        <v>39514</v>
      </c>
      <c r="B1807">
        <v>29.73</v>
      </c>
      <c r="C1807" s="7">
        <f t="shared" si="28"/>
        <v>3.3630402200257592E-4</v>
      </c>
    </row>
    <row r="1808" spans="1:3" x14ac:dyDescent="0.35">
      <c r="A1808" s="6">
        <v>39517</v>
      </c>
      <c r="B1808">
        <v>29.43</v>
      </c>
      <c r="C1808" s="7">
        <f t="shared" si="28"/>
        <v>1.0142074764625253E-2</v>
      </c>
    </row>
    <row r="1809" spans="1:3" x14ac:dyDescent="0.35">
      <c r="A1809" s="6">
        <v>39518</v>
      </c>
      <c r="B1809">
        <v>30.65</v>
      </c>
      <c r="C1809" s="7">
        <f t="shared" si="28"/>
        <v>-4.0618100136839086E-2</v>
      </c>
    </row>
    <row r="1810" spans="1:3" x14ac:dyDescent="0.35">
      <c r="A1810" s="6">
        <v>39519</v>
      </c>
      <c r="B1810">
        <v>30</v>
      </c>
      <c r="C1810" s="7">
        <f t="shared" si="28"/>
        <v>2.1435280720064842E-2</v>
      </c>
    </row>
    <row r="1811" spans="1:3" x14ac:dyDescent="0.35">
      <c r="A1811" s="6">
        <v>39520</v>
      </c>
      <c r="B1811">
        <v>30.15</v>
      </c>
      <c r="C1811" s="7">
        <f t="shared" si="28"/>
        <v>-4.9875415110389731E-3</v>
      </c>
    </row>
    <row r="1812" spans="1:3" x14ac:dyDescent="0.35">
      <c r="A1812" s="6">
        <v>39521</v>
      </c>
      <c r="B1812">
        <v>29.75</v>
      </c>
      <c r="C1812" s="7">
        <f t="shared" si="28"/>
        <v>1.335579118155561E-2</v>
      </c>
    </row>
    <row r="1813" spans="1:3" x14ac:dyDescent="0.35">
      <c r="A1813" s="6">
        <v>39524</v>
      </c>
      <c r="B1813">
        <v>30.4</v>
      </c>
      <c r="C1813" s="7">
        <f t="shared" si="28"/>
        <v>-2.1613476420537125E-2</v>
      </c>
    </row>
    <row r="1814" spans="1:3" x14ac:dyDescent="0.35">
      <c r="A1814" s="6">
        <v>39525</v>
      </c>
      <c r="B1814">
        <v>31.48</v>
      </c>
      <c r="C1814" s="7">
        <f t="shared" si="28"/>
        <v>-3.4909815137026623E-2</v>
      </c>
    </row>
    <row r="1815" spans="1:3" x14ac:dyDescent="0.35">
      <c r="A1815" s="6">
        <v>39526</v>
      </c>
      <c r="B1815">
        <v>30.62</v>
      </c>
      <c r="C1815" s="7">
        <f t="shared" si="28"/>
        <v>2.7699033319664945E-2</v>
      </c>
    </row>
    <row r="1816" spans="1:3" x14ac:dyDescent="0.35">
      <c r="A1816" s="6">
        <v>39527</v>
      </c>
      <c r="B1816">
        <v>31.3</v>
      </c>
      <c r="C1816" s="7">
        <f t="shared" si="28"/>
        <v>-2.1964707316569854E-2</v>
      </c>
    </row>
    <row r="1817" spans="1:3" x14ac:dyDescent="0.35">
      <c r="A1817" s="6">
        <v>39531</v>
      </c>
      <c r="B1817">
        <v>32.299999999999997</v>
      </c>
      <c r="C1817" s="7">
        <f t="shared" si="28"/>
        <v>-3.1449132682503489E-2</v>
      </c>
    </row>
    <row r="1818" spans="1:3" x14ac:dyDescent="0.35">
      <c r="A1818" s="6">
        <v>39532</v>
      </c>
      <c r="B1818">
        <v>32.270000000000003</v>
      </c>
      <c r="C1818" s="7">
        <f t="shared" si="28"/>
        <v>9.2922416474028324E-4</v>
      </c>
    </row>
    <row r="1819" spans="1:3" x14ac:dyDescent="0.35">
      <c r="A1819" s="6">
        <v>39533</v>
      </c>
      <c r="B1819">
        <v>32.07</v>
      </c>
      <c r="C1819" s="7">
        <f t="shared" si="28"/>
        <v>6.2169923588073495E-3</v>
      </c>
    </row>
    <row r="1820" spans="1:3" x14ac:dyDescent="0.35">
      <c r="A1820" s="6">
        <v>39534</v>
      </c>
      <c r="B1820">
        <v>31.98</v>
      </c>
      <c r="C1820" s="7">
        <f t="shared" si="28"/>
        <v>2.8103062992550498E-3</v>
      </c>
    </row>
    <row r="1821" spans="1:3" x14ac:dyDescent="0.35">
      <c r="A1821" s="6">
        <v>39535</v>
      </c>
      <c r="B1821">
        <v>31.98</v>
      </c>
      <c r="C1821" s="7">
        <f t="shared" si="28"/>
        <v>0</v>
      </c>
    </row>
    <row r="1822" spans="1:3" x14ac:dyDescent="0.35">
      <c r="A1822" s="6">
        <v>39538</v>
      </c>
      <c r="B1822">
        <v>32.53</v>
      </c>
      <c r="C1822" s="7">
        <f t="shared" si="28"/>
        <v>-1.7052033079451689E-2</v>
      </c>
    </row>
    <row r="1823" spans="1:3" x14ac:dyDescent="0.35">
      <c r="A1823" s="6">
        <v>39539</v>
      </c>
      <c r="B1823">
        <v>33.53</v>
      </c>
      <c r="C1823" s="7">
        <f t="shared" si="28"/>
        <v>-3.0277819992877042E-2</v>
      </c>
    </row>
    <row r="1824" spans="1:3" x14ac:dyDescent="0.35">
      <c r="A1824" s="6">
        <v>39540</v>
      </c>
      <c r="B1824">
        <v>32.880000000000003</v>
      </c>
      <c r="C1824" s="7">
        <f t="shared" si="28"/>
        <v>1.9575990290157996E-2</v>
      </c>
    </row>
    <row r="1825" spans="1:3" x14ac:dyDescent="0.35">
      <c r="A1825" s="6">
        <v>39541</v>
      </c>
      <c r="B1825">
        <v>33.130000000000003</v>
      </c>
      <c r="C1825" s="7">
        <f t="shared" si="28"/>
        <v>-7.5746461238255236E-3</v>
      </c>
    </row>
    <row r="1826" spans="1:3" x14ac:dyDescent="0.35">
      <c r="A1826" s="6">
        <v>39542</v>
      </c>
      <c r="B1826">
        <v>32.68</v>
      </c>
      <c r="C1826" s="7">
        <f t="shared" si="28"/>
        <v>1.3675946320002463E-2</v>
      </c>
    </row>
    <row r="1827" spans="1:3" x14ac:dyDescent="0.35">
      <c r="A1827" s="6">
        <v>39545</v>
      </c>
      <c r="B1827">
        <v>33.130000000000003</v>
      </c>
      <c r="C1827" s="7">
        <f t="shared" si="28"/>
        <v>-1.3675946320002463E-2</v>
      </c>
    </row>
    <row r="1828" spans="1:3" x14ac:dyDescent="0.35">
      <c r="A1828" s="6">
        <v>39546</v>
      </c>
      <c r="B1828">
        <v>33.29</v>
      </c>
      <c r="C1828" s="7">
        <f t="shared" si="28"/>
        <v>-4.8178352751291342E-3</v>
      </c>
    </row>
    <row r="1829" spans="1:3" x14ac:dyDescent="0.35">
      <c r="A1829" s="6">
        <v>39547</v>
      </c>
      <c r="B1829">
        <v>32.770000000000003</v>
      </c>
      <c r="C1829" s="7">
        <f t="shared" si="28"/>
        <v>1.5743588876210524E-2</v>
      </c>
    </row>
    <row r="1830" spans="1:3" x14ac:dyDescent="0.35">
      <c r="A1830" s="6">
        <v>39548</v>
      </c>
      <c r="B1830">
        <v>32.78</v>
      </c>
      <c r="C1830" s="7">
        <f t="shared" si="28"/>
        <v>-3.051106049603014E-4</v>
      </c>
    </row>
    <row r="1831" spans="1:3" x14ac:dyDescent="0.35">
      <c r="A1831" s="6">
        <v>39549</v>
      </c>
      <c r="B1831">
        <v>32.01</v>
      </c>
      <c r="C1831" s="7">
        <f t="shared" si="28"/>
        <v>2.3770219333911768E-2</v>
      </c>
    </row>
    <row r="1832" spans="1:3" x14ac:dyDescent="0.35">
      <c r="A1832" s="6">
        <v>39552</v>
      </c>
      <c r="B1832">
        <v>31.92</v>
      </c>
      <c r="C1832" s="7">
        <f t="shared" si="28"/>
        <v>2.8155814001635804E-3</v>
      </c>
    </row>
    <row r="1833" spans="1:3" x14ac:dyDescent="0.35">
      <c r="A1833" s="6">
        <v>39553</v>
      </c>
      <c r="B1833">
        <v>32.03</v>
      </c>
      <c r="C1833" s="7">
        <f t="shared" si="28"/>
        <v>-3.4401910394588064E-3</v>
      </c>
    </row>
    <row r="1834" spans="1:3" x14ac:dyDescent="0.35">
      <c r="A1834" s="6">
        <v>39554</v>
      </c>
      <c r="B1834">
        <v>32.270000000000003</v>
      </c>
      <c r="C1834" s="7">
        <f t="shared" si="28"/>
        <v>-7.4650424428037709E-3</v>
      </c>
    </row>
    <row r="1835" spans="1:3" x14ac:dyDescent="0.35">
      <c r="A1835" s="6">
        <v>39555</v>
      </c>
      <c r="B1835">
        <v>32.24</v>
      </c>
      <c r="C1835" s="7">
        <f t="shared" si="28"/>
        <v>9.3008842544328729E-4</v>
      </c>
    </row>
    <row r="1836" spans="1:3" x14ac:dyDescent="0.35">
      <c r="A1836" s="6">
        <v>39556</v>
      </c>
      <c r="B1836">
        <v>32.19</v>
      </c>
      <c r="C1836" s="7">
        <f t="shared" si="28"/>
        <v>1.5520723277107074E-3</v>
      </c>
    </row>
    <row r="1837" spans="1:3" x14ac:dyDescent="0.35">
      <c r="A1837" s="6">
        <v>39559</v>
      </c>
      <c r="B1837">
        <v>32.26</v>
      </c>
      <c r="C1837" s="7">
        <f t="shared" si="28"/>
        <v>-2.1722273863460373E-3</v>
      </c>
    </row>
    <row r="1838" spans="1:3" x14ac:dyDescent="0.35">
      <c r="A1838" s="6">
        <v>39560</v>
      </c>
      <c r="B1838">
        <v>32.44</v>
      </c>
      <c r="C1838" s="7">
        <f t="shared" si="28"/>
        <v>-5.5641565501494128E-3</v>
      </c>
    </row>
    <row r="1839" spans="1:3" x14ac:dyDescent="0.35">
      <c r="A1839" s="6">
        <v>39561</v>
      </c>
      <c r="B1839">
        <v>33.06</v>
      </c>
      <c r="C1839" s="7">
        <f t="shared" si="28"/>
        <v>-1.8931863145665861E-2</v>
      </c>
    </row>
    <row r="1840" spans="1:3" x14ac:dyDescent="0.35">
      <c r="A1840" s="6">
        <v>39562</v>
      </c>
      <c r="B1840">
        <v>33.159999999999997</v>
      </c>
      <c r="C1840" s="7">
        <f t="shared" si="28"/>
        <v>-3.0202378742161251E-3</v>
      </c>
    </row>
    <row r="1841" spans="1:3" x14ac:dyDescent="0.35">
      <c r="A1841" s="6">
        <v>39563</v>
      </c>
      <c r="B1841">
        <v>33.1</v>
      </c>
      <c r="C1841" s="7">
        <f t="shared" si="28"/>
        <v>1.8110478840767108E-3</v>
      </c>
    </row>
    <row r="1842" spans="1:3" x14ac:dyDescent="0.35">
      <c r="A1842" s="6">
        <v>39566</v>
      </c>
      <c r="B1842">
        <v>32.86</v>
      </c>
      <c r="C1842" s="7">
        <f t="shared" si="28"/>
        <v>7.2771697738955865E-3</v>
      </c>
    </row>
    <row r="1843" spans="1:3" x14ac:dyDescent="0.35">
      <c r="A1843" s="6">
        <v>39567</v>
      </c>
      <c r="B1843">
        <v>33.11</v>
      </c>
      <c r="C1843" s="7">
        <f t="shared" si="28"/>
        <v>-7.5792389500328738E-3</v>
      </c>
    </row>
    <row r="1844" spans="1:3" x14ac:dyDescent="0.35">
      <c r="A1844" s="6">
        <v>39568</v>
      </c>
      <c r="B1844">
        <v>33.22</v>
      </c>
      <c r="C1844" s="7">
        <f t="shared" si="28"/>
        <v>-3.3167526259942903E-3</v>
      </c>
    </row>
    <row r="1845" spans="1:3" x14ac:dyDescent="0.35">
      <c r="A1845" s="6">
        <v>39569</v>
      </c>
      <c r="B1845">
        <v>34.270000000000003</v>
      </c>
      <c r="C1845" s="7">
        <f t="shared" si="28"/>
        <v>-3.1118231701368515E-2</v>
      </c>
    </row>
    <row r="1846" spans="1:3" x14ac:dyDescent="0.35">
      <c r="A1846" s="6">
        <v>39570</v>
      </c>
      <c r="B1846">
        <v>34.43</v>
      </c>
      <c r="C1846" s="7">
        <f t="shared" si="28"/>
        <v>-4.6579414639147387E-3</v>
      </c>
    </row>
    <row r="1847" spans="1:3" x14ac:dyDescent="0.35">
      <c r="A1847" s="6">
        <v>39573</v>
      </c>
      <c r="B1847">
        <v>34.19</v>
      </c>
      <c r="C1847" s="7">
        <f t="shared" si="28"/>
        <v>6.995073699222587E-3</v>
      </c>
    </row>
    <row r="1848" spans="1:3" x14ac:dyDescent="0.35">
      <c r="A1848" s="6">
        <v>39574</v>
      </c>
      <c r="B1848">
        <v>33.950000000000003</v>
      </c>
      <c r="C1848" s="7">
        <f t="shared" si="28"/>
        <v>7.0443496465042443E-3</v>
      </c>
    </row>
    <row r="1849" spans="1:3" x14ac:dyDescent="0.35">
      <c r="A1849" s="6">
        <v>39575</v>
      </c>
      <c r="B1849">
        <v>33.31</v>
      </c>
      <c r="C1849" s="7">
        <f t="shared" si="28"/>
        <v>1.9031201799116992E-2</v>
      </c>
    </row>
    <row r="1850" spans="1:3" x14ac:dyDescent="0.35">
      <c r="A1850" s="6">
        <v>39576</v>
      </c>
      <c r="B1850">
        <v>33.35</v>
      </c>
      <c r="C1850" s="7">
        <f t="shared" si="28"/>
        <v>-1.2001201560445374E-3</v>
      </c>
    </row>
    <row r="1851" spans="1:3" x14ac:dyDescent="0.35">
      <c r="A1851" s="6">
        <v>39577</v>
      </c>
      <c r="B1851">
        <v>33.11</v>
      </c>
      <c r="C1851" s="7">
        <f t="shared" si="28"/>
        <v>7.2224208024782577E-3</v>
      </c>
    </row>
    <row r="1852" spans="1:3" x14ac:dyDescent="0.35">
      <c r="A1852" s="6">
        <v>39580</v>
      </c>
      <c r="B1852">
        <v>33.56</v>
      </c>
      <c r="C1852" s="7">
        <f t="shared" si="28"/>
        <v>-1.3499530039850605E-2</v>
      </c>
    </row>
    <row r="1853" spans="1:3" x14ac:dyDescent="0.35">
      <c r="A1853" s="6">
        <v>39581</v>
      </c>
      <c r="B1853">
        <v>33.69</v>
      </c>
      <c r="C1853" s="7">
        <f t="shared" si="28"/>
        <v>-3.8661758194562523E-3</v>
      </c>
    </row>
    <row r="1854" spans="1:3" x14ac:dyDescent="0.35">
      <c r="A1854" s="6">
        <v>39582</v>
      </c>
      <c r="B1854">
        <v>33.99</v>
      </c>
      <c r="C1854" s="7">
        <f t="shared" si="28"/>
        <v>-8.8653062895631685E-3</v>
      </c>
    </row>
    <row r="1855" spans="1:3" x14ac:dyDescent="0.35">
      <c r="A1855" s="6">
        <v>39583</v>
      </c>
      <c r="B1855">
        <v>34.200000000000003</v>
      </c>
      <c r="C1855" s="7">
        <f t="shared" si="28"/>
        <v>-6.1592803605350355E-3</v>
      </c>
    </row>
    <row r="1856" spans="1:3" x14ac:dyDescent="0.35">
      <c r="A1856" s="6">
        <v>39584</v>
      </c>
      <c r="B1856">
        <v>34.380000000000003</v>
      </c>
      <c r="C1856" s="7">
        <f t="shared" si="28"/>
        <v>-5.2493558861437251E-3</v>
      </c>
    </row>
    <row r="1857" spans="1:3" x14ac:dyDescent="0.35">
      <c r="A1857" s="6">
        <v>39587</v>
      </c>
      <c r="B1857">
        <v>34.76</v>
      </c>
      <c r="C1857" s="7">
        <f t="shared" si="28"/>
        <v>-1.0992300442487668E-2</v>
      </c>
    </row>
    <row r="1858" spans="1:3" x14ac:dyDescent="0.35">
      <c r="A1858" s="6">
        <v>39588</v>
      </c>
      <c r="B1858">
        <v>33.78</v>
      </c>
      <c r="C1858" s="7">
        <f t="shared" si="28"/>
        <v>2.8598389017536974E-2</v>
      </c>
    </row>
    <row r="1859" spans="1:3" x14ac:dyDescent="0.35">
      <c r="A1859" s="6">
        <v>39589</v>
      </c>
      <c r="B1859">
        <v>33.369999999999997</v>
      </c>
      <c r="C1859" s="7">
        <f t="shared" si="28"/>
        <v>1.2211618616371656E-2</v>
      </c>
    </row>
    <row r="1860" spans="1:3" x14ac:dyDescent="0.35">
      <c r="A1860" s="6">
        <v>39590</v>
      </c>
      <c r="B1860">
        <v>33.619999999999997</v>
      </c>
      <c r="C1860" s="7">
        <f t="shared" si="28"/>
        <v>-7.4638352171869649E-3</v>
      </c>
    </row>
    <row r="1861" spans="1:3" x14ac:dyDescent="0.35">
      <c r="A1861" s="6">
        <v>39591</v>
      </c>
      <c r="B1861">
        <v>33.06</v>
      </c>
      <c r="C1861" s="7">
        <f t="shared" si="28"/>
        <v>1.6797035587591491E-2</v>
      </c>
    </row>
    <row r="1862" spans="1:3" x14ac:dyDescent="0.35">
      <c r="A1862" s="6">
        <v>39595</v>
      </c>
      <c r="B1862">
        <v>33.32</v>
      </c>
      <c r="C1862" s="7">
        <f t="shared" ref="C1862:C1925" si="29">LN(B1861)-LN(B1862)</f>
        <v>-7.8337249057640612E-3</v>
      </c>
    </row>
    <row r="1863" spans="1:3" x14ac:dyDescent="0.35">
      <c r="A1863" s="6">
        <v>39596</v>
      </c>
      <c r="B1863">
        <v>33.9</v>
      </c>
      <c r="C1863" s="7">
        <f t="shared" si="29"/>
        <v>-1.725719708776241E-2</v>
      </c>
    </row>
    <row r="1864" spans="1:3" x14ac:dyDescent="0.35">
      <c r="A1864" s="6">
        <v>39597</v>
      </c>
      <c r="B1864">
        <v>34.49</v>
      </c>
      <c r="C1864" s="7">
        <f t="shared" si="29"/>
        <v>-1.7254412562345056E-2</v>
      </c>
    </row>
    <row r="1865" spans="1:3" x14ac:dyDescent="0.35">
      <c r="A1865" s="6">
        <v>39598</v>
      </c>
      <c r="B1865">
        <v>34.24</v>
      </c>
      <c r="C1865" s="7">
        <f t="shared" si="29"/>
        <v>7.2748756752081256E-3</v>
      </c>
    </row>
    <row r="1866" spans="1:3" x14ac:dyDescent="0.35">
      <c r="A1866" s="6">
        <v>39601</v>
      </c>
      <c r="B1866">
        <v>33.770000000000003</v>
      </c>
      <c r="C1866" s="7">
        <f t="shared" si="29"/>
        <v>1.3821716876064816E-2</v>
      </c>
    </row>
    <row r="1867" spans="1:3" x14ac:dyDescent="0.35">
      <c r="A1867" s="6">
        <v>39602</v>
      </c>
      <c r="B1867">
        <v>33.28</v>
      </c>
      <c r="C1867" s="7">
        <f t="shared" si="29"/>
        <v>1.461621844446892E-2</v>
      </c>
    </row>
    <row r="1868" spans="1:3" x14ac:dyDescent="0.35">
      <c r="A1868" s="6">
        <v>39603</v>
      </c>
      <c r="B1868">
        <v>33.04</v>
      </c>
      <c r="C1868" s="7">
        <f t="shared" si="29"/>
        <v>7.2376673002305658E-3</v>
      </c>
    </row>
    <row r="1869" spans="1:3" x14ac:dyDescent="0.35">
      <c r="A1869" s="6">
        <v>39604</v>
      </c>
      <c r="B1869">
        <v>33.86</v>
      </c>
      <c r="C1869" s="7">
        <f t="shared" si="29"/>
        <v>-2.4515428052211963E-2</v>
      </c>
    </row>
    <row r="1870" spans="1:3" x14ac:dyDescent="0.35">
      <c r="A1870" s="6">
        <v>39605</v>
      </c>
      <c r="B1870">
        <v>32.79</v>
      </c>
      <c r="C1870" s="7">
        <f t="shared" si="29"/>
        <v>3.211078584843241E-2</v>
      </c>
    </row>
    <row r="1871" spans="1:3" x14ac:dyDescent="0.35">
      <c r="A1871" s="6">
        <v>39608</v>
      </c>
      <c r="B1871">
        <v>32.229999999999997</v>
      </c>
      <c r="C1871" s="7">
        <f t="shared" si="29"/>
        <v>1.7225895029210125E-2</v>
      </c>
    </row>
    <row r="1872" spans="1:3" x14ac:dyDescent="0.35">
      <c r="A1872" s="6">
        <v>39609</v>
      </c>
      <c r="B1872">
        <v>31.94</v>
      </c>
      <c r="C1872" s="7">
        <f t="shared" si="29"/>
        <v>9.0385530404799574E-3</v>
      </c>
    </row>
    <row r="1873" spans="1:3" x14ac:dyDescent="0.35">
      <c r="A1873" s="6">
        <v>39610</v>
      </c>
      <c r="B1873">
        <v>31.01</v>
      </c>
      <c r="C1873" s="7">
        <f t="shared" si="29"/>
        <v>2.9549409674508809E-2</v>
      </c>
    </row>
    <row r="1874" spans="1:3" x14ac:dyDescent="0.35">
      <c r="A1874" s="6">
        <v>39611</v>
      </c>
      <c r="B1874">
        <v>31.23</v>
      </c>
      <c r="C1874" s="7">
        <f t="shared" si="29"/>
        <v>-7.069438182629284E-3</v>
      </c>
    </row>
    <row r="1875" spans="1:3" x14ac:dyDescent="0.35">
      <c r="A1875" s="6">
        <v>39612</v>
      </c>
      <c r="B1875">
        <v>31.47</v>
      </c>
      <c r="C1875" s="7">
        <f t="shared" si="29"/>
        <v>-7.6555397813282688E-3</v>
      </c>
    </row>
    <row r="1876" spans="1:3" x14ac:dyDescent="0.35">
      <c r="A1876" s="6">
        <v>39615</v>
      </c>
      <c r="B1876">
        <v>31.04</v>
      </c>
      <c r="C1876" s="7">
        <f t="shared" si="29"/>
        <v>1.3758015761297315E-2</v>
      </c>
    </row>
    <row r="1877" spans="1:3" x14ac:dyDescent="0.35">
      <c r="A1877" s="6">
        <v>39616</v>
      </c>
      <c r="B1877">
        <v>30.62</v>
      </c>
      <c r="C1877" s="7">
        <f t="shared" si="29"/>
        <v>1.3623305085480375E-2</v>
      </c>
    </row>
    <row r="1878" spans="1:3" x14ac:dyDescent="0.35">
      <c r="A1878" s="6">
        <v>39617</v>
      </c>
      <c r="B1878">
        <v>30.25</v>
      </c>
      <c r="C1878" s="7">
        <f t="shared" si="29"/>
        <v>1.2157205752687084E-2</v>
      </c>
    </row>
    <row r="1879" spans="1:3" x14ac:dyDescent="0.35">
      <c r="A1879" s="6">
        <v>39618</v>
      </c>
      <c r="B1879">
        <v>30.16</v>
      </c>
      <c r="C1879" s="7">
        <f t="shared" si="29"/>
        <v>2.9796413370952735E-3</v>
      </c>
    </row>
    <row r="1880" spans="1:3" x14ac:dyDescent="0.35">
      <c r="A1880" s="6">
        <v>39619</v>
      </c>
      <c r="B1880">
        <v>29.54</v>
      </c>
      <c r="C1880" s="7">
        <f t="shared" si="29"/>
        <v>2.0771266036521574E-2</v>
      </c>
    </row>
    <row r="1881" spans="1:3" x14ac:dyDescent="0.35">
      <c r="A1881" s="6">
        <v>39622</v>
      </c>
      <c r="B1881">
        <v>29.5</v>
      </c>
      <c r="C1881" s="7">
        <f t="shared" si="29"/>
        <v>1.355013757459389E-3</v>
      </c>
    </row>
    <row r="1882" spans="1:3" x14ac:dyDescent="0.35">
      <c r="A1882" s="6">
        <v>39623</v>
      </c>
      <c r="B1882">
        <v>29.41</v>
      </c>
      <c r="C1882" s="7">
        <f t="shared" si="29"/>
        <v>3.0555107798706516E-3</v>
      </c>
    </row>
    <row r="1883" spans="1:3" x14ac:dyDescent="0.35">
      <c r="A1883" s="6">
        <v>39624</v>
      </c>
      <c r="B1883">
        <v>29.58</v>
      </c>
      <c r="C1883" s="7">
        <f t="shared" si="29"/>
        <v>-5.7637047167498068E-3</v>
      </c>
    </row>
    <row r="1884" spans="1:3" x14ac:dyDescent="0.35">
      <c r="A1884" s="6">
        <v>39625</v>
      </c>
      <c r="B1884">
        <v>28.72</v>
      </c>
      <c r="C1884" s="7">
        <f t="shared" si="29"/>
        <v>2.9504713102630031E-2</v>
      </c>
    </row>
    <row r="1885" spans="1:3" x14ac:dyDescent="0.35">
      <c r="A1885" s="6">
        <v>39626</v>
      </c>
      <c r="B1885">
        <v>28.11</v>
      </c>
      <c r="C1885" s="7">
        <f t="shared" si="29"/>
        <v>2.1468359261582748E-2</v>
      </c>
    </row>
    <row r="1886" spans="1:3" x14ac:dyDescent="0.35">
      <c r="A1886" s="6">
        <v>39629</v>
      </c>
      <c r="B1886">
        <v>28.91</v>
      </c>
      <c r="C1886" s="7">
        <f t="shared" si="29"/>
        <v>-2.8062171109814127E-2</v>
      </c>
    </row>
    <row r="1887" spans="1:3" x14ac:dyDescent="0.35">
      <c r="A1887" s="6">
        <v>39630</v>
      </c>
      <c r="B1887">
        <v>28.57</v>
      </c>
      <c r="C1887" s="7">
        <f t="shared" si="29"/>
        <v>1.1830339785573241E-2</v>
      </c>
    </row>
    <row r="1888" spans="1:3" x14ac:dyDescent="0.35">
      <c r="A1888" s="6">
        <v>39631</v>
      </c>
      <c r="B1888">
        <v>28.22</v>
      </c>
      <c r="C1888" s="7">
        <f t="shared" si="29"/>
        <v>1.2326269818013547E-2</v>
      </c>
    </row>
    <row r="1889" spans="1:3" x14ac:dyDescent="0.35">
      <c r="A1889" s="6">
        <v>39632</v>
      </c>
      <c r="B1889">
        <v>27.96</v>
      </c>
      <c r="C1889" s="7">
        <f t="shared" si="29"/>
        <v>9.2560290590584238E-3</v>
      </c>
    </row>
    <row r="1890" spans="1:3" x14ac:dyDescent="0.35">
      <c r="A1890" s="6">
        <v>39636</v>
      </c>
      <c r="B1890">
        <v>28.04</v>
      </c>
      <c r="C1890" s="7">
        <f t="shared" si="29"/>
        <v>-2.8571448007799205E-3</v>
      </c>
    </row>
    <row r="1891" spans="1:3" x14ac:dyDescent="0.35">
      <c r="A1891" s="6">
        <v>39637</v>
      </c>
      <c r="B1891">
        <v>28.63</v>
      </c>
      <c r="C1891" s="7">
        <f t="shared" si="29"/>
        <v>-2.0823056943634288E-2</v>
      </c>
    </row>
    <row r="1892" spans="1:3" x14ac:dyDescent="0.35">
      <c r="A1892" s="6">
        <v>39638</v>
      </c>
      <c r="B1892">
        <v>27.9</v>
      </c>
      <c r="C1892" s="7">
        <f t="shared" si="29"/>
        <v>2.5828430282703874E-2</v>
      </c>
    </row>
    <row r="1893" spans="1:3" x14ac:dyDescent="0.35">
      <c r="A1893" s="6">
        <v>39639</v>
      </c>
      <c r="B1893">
        <v>28.47</v>
      </c>
      <c r="C1893" s="7">
        <f t="shared" si="29"/>
        <v>-2.0224212462626401E-2</v>
      </c>
    </row>
    <row r="1894" spans="1:3" x14ac:dyDescent="0.35">
      <c r="A1894" s="6">
        <v>39640</v>
      </c>
      <c r="B1894">
        <v>28.3</v>
      </c>
      <c r="C1894" s="7">
        <f t="shared" si="29"/>
        <v>5.9890966407545321E-3</v>
      </c>
    </row>
    <row r="1895" spans="1:3" x14ac:dyDescent="0.35">
      <c r="A1895" s="6">
        <v>39643</v>
      </c>
      <c r="B1895">
        <v>28.12</v>
      </c>
      <c r="C1895" s="7">
        <f t="shared" si="29"/>
        <v>6.3807377067277571E-3</v>
      </c>
    </row>
    <row r="1896" spans="1:3" x14ac:dyDescent="0.35">
      <c r="A1896" s="6">
        <v>39644</v>
      </c>
      <c r="B1896">
        <v>27.76</v>
      </c>
      <c r="C1896" s="7">
        <f t="shared" si="29"/>
        <v>1.288493130386037E-2</v>
      </c>
    </row>
    <row r="1897" spans="1:3" x14ac:dyDescent="0.35">
      <c r="A1897" s="6">
        <v>39645</v>
      </c>
      <c r="B1897">
        <v>27.73</v>
      </c>
      <c r="C1897" s="7">
        <f t="shared" si="29"/>
        <v>1.0812760109168984E-3</v>
      </c>
    </row>
    <row r="1898" spans="1:3" x14ac:dyDescent="0.35">
      <c r="A1898" s="6">
        <v>39646</v>
      </c>
      <c r="B1898">
        <v>27.58</v>
      </c>
      <c r="C1898" s="7">
        <f t="shared" si="29"/>
        <v>5.423987262531238E-3</v>
      </c>
    </row>
    <row r="1899" spans="1:3" x14ac:dyDescent="0.35">
      <c r="A1899" s="6">
        <v>39647</v>
      </c>
      <c r="B1899">
        <v>27.9</v>
      </c>
      <c r="C1899" s="7">
        <f t="shared" si="29"/>
        <v>-1.1535816462164394E-2</v>
      </c>
    </row>
    <row r="1900" spans="1:3" x14ac:dyDescent="0.35">
      <c r="A1900" s="6">
        <v>39650</v>
      </c>
      <c r="B1900">
        <v>27.65</v>
      </c>
      <c r="C1900" s="7">
        <f t="shared" si="29"/>
        <v>9.0009608589762813E-3</v>
      </c>
    </row>
    <row r="1901" spans="1:3" x14ac:dyDescent="0.35">
      <c r="A1901" s="6">
        <v>39651</v>
      </c>
      <c r="B1901">
        <v>27.64</v>
      </c>
      <c r="C1901" s="7">
        <f t="shared" si="29"/>
        <v>3.6172906887443901E-4</v>
      </c>
    </row>
    <row r="1902" spans="1:3" x14ac:dyDescent="0.35">
      <c r="A1902" s="6">
        <v>39652</v>
      </c>
      <c r="B1902">
        <v>28.72</v>
      </c>
      <c r="C1902" s="7">
        <f t="shared" si="29"/>
        <v>-3.8329745280554217E-2</v>
      </c>
    </row>
    <row r="1903" spans="1:3" x14ac:dyDescent="0.35">
      <c r="A1903" s="6">
        <v>39653</v>
      </c>
      <c r="B1903">
        <v>27.54</v>
      </c>
      <c r="C1903" s="7">
        <f t="shared" si="29"/>
        <v>4.1954250879514543E-2</v>
      </c>
    </row>
    <row r="1904" spans="1:3" x14ac:dyDescent="0.35">
      <c r="A1904" s="6">
        <v>39654</v>
      </c>
      <c r="B1904">
        <v>27.28</v>
      </c>
      <c r="C1904" s="7">
        <f t="shared" si="29"/>
        <v>9.485660325247558E-3</v>
      </c>
    </row>
    <row r="1905" spans="1:3" x14ac:dyDescent="0.35">
      <c r="A1905" s="6">
        <v>39657</v>
      </c>
      <c r="B1905">
        <v>26.61</v>
      </c>
      <c r="C1905" s="7">
        <f t="shared" si="29"/>
        <v>2.4866747985663462E-2</v>
      </c>
    </row>
    <row r="1906" spans="1:3" x14ac:dyDescent="0.35">
      <c r="A1906" s="6">
        <v>39658</v>
      </c>
      <c r="B1906">
        <v>26.67</v>
      </c>
      <c r="C1906" s="7">
        <f t="shared" si="29"/>
        <v>-2.2522532043249832E-3</v>
      </c>
    </row>
    <row r="1907" spans="1:3" x14ac:dyDescent="0.35">
      <c r="A1907" s="6">
        <v>39659</v>
      </c>
      <c r="B1907">
        <v>26.85</v>
      </c>
      <c r="C1907" s="7">
        <f t="shared" si="29"/>
        <v>-6.7264827609507805E-3</v>
      </c>
    </row>
    <row r="1908" spans="1:3" x14ac:dyDescent="0.35">
      <c r="A1908" s="6">
        <v>39660</v>
      </c>
      <c r="B1908">
        <v>26.77</v>
      </c>
      <c r="C1908" s="7">
        <f t="shared" si="29"/>
        <v>2.9839634226123124E-3</v>
      </c>
    </row>
    <row r="1909" spans="1:3" x14ac:dyDescent="0.35">
      <c r="A1909" s="6">
        <v>39661</v>
      </c>
      <c r="B1909">
        <v>26.44</v>
      </c>
      <c r="C1909" s="7">
        <f t="shared" si="29"/>
        <v>1.2403842548775579E-2</v>
      </c>
    </row>
    <row r="1910" spans="1:3" x14ac:dyDescent="0.35">
      <c r="A1910" s="6">
        <v>39664</v>
      </c>
      <c r="B1910">
        <v>26.21</v>
      </c>
      <c r="C1910" s="7">
        <f t="shared" si="29"/>
        <v>8.7369976481705969E-3</v>
      </c>
    </row>
    <row r="1911" spans="1:3" x14ac:dyDescent="0.35">
      <c r="A1911" s="6">
        <v>39665</v>
      </c>
      <c r="B1911">
        <v>26.97</v>
      </c>
      <c r="C1911" s="7">
        <f t="shared" si="29"/>
        <v>-2.8584119816323472E-2</v>
      </c>
    </row>
    <row r="1912" spans="1:3" x14ac:dyDescent="0.35">
      <c r="A1912" s="6">
        <v>39666</v>
      </c>
      <c r="B1912">
        <v>26.82</v>
      </c>
      <c r="C1912" s="7">
        <f t="shared" si="29"/>
        <v>5.577259298106263E-3</v>
      </c>
    </row>
    <row r="1913" spans="1:3" x14ac:dyDescent="0.35">
      <c r="A1913" s="6">
        <v>39667</v>
      </c>
      <c r="B1913">
        <v>26.33</v>
      </c>
      <c r="C1913" s="7">
        <f t="shared" si="29"/>
        <v>1.8438904345314366E-2</v>
      </c>
    </row>
    <row r="1914" spans="1:3" x14ac:dyDescent="0.35">
      <c r="A1914" s="6">
        <v>39668</v>
      </c>
      <c r="B1914">
        <v>26.9</v>
      </c>
      <c r="C1914" s="7">
        <f t="shared" si="29"/>
        <v>-2.1417313099575175E-2</v>
      </c>
    </row>
    <row r="1915" spans="1:3" x14ac:dyDescent="0.35">
      <c r="A1915" s="6">
        <v>39671</v>
      </c>
      <c r="B1915">
        <v>27.66</v>
      </c>
      <c r="C1915" s="7">
        <f t="shared" si="29"/>
        <v>-2.7861039628819029E-2</v>
      </c>
    </row>
    <row r="1916" spans="1:3" x14ac:dyDescent="0.35">
      <c r="A1916" s="6">
        <v>39672</v>
      </c>
      <c r="B1916">
        <v>27.49</v>
      </c>
      <c r="C1916" s="7">
        <f t="shared" si="29"/>
        <v>6.1650240594577355E-3</v>
      </c>
    </row>
    <row r="1917" spans="1:3" x14ac:dyDescent="0.35">
      <c r="A1917" s="6">
        <v>39673</v>
      </c>
      <c r="B1917">
        <v>27.19</v>
      </c>
      <c r="C1917" s="7">
        <f t="shared" si="29"/>
        <v>1.0973043532775062E-2</v>
      </c>
    </row>
    <row r="1918" spans="1:3" x14ac:dyDescent="0.35">
      <c r="A1918" s="6">
        <v>39674</v>
      </c>
      <c r="B1918">
        <v>27.03</v>
      </c>
      <c r="C1918" s="7">
        <f t="shared" si="29"/>
        <v>5.9018983560230609E-3</v>
      </c>
    </row>
    <row r="1919" spans="1:3" x14ac:dyDescent="0.35">
      <c r="A1919" s="6">
        <v>39675</v>
      </c>
      <c r="B1919">
        <v>27.5</v>
      </c>
      <c r="C1919" s="7">
        <f t="shared" si="29"/>
        <v>-1.7238644384169444E-2</v>
      </c>
    </row>
    <row r="1920" spans="1:3" x14ac:dyDescent="0.35">
      <c r="A1920" s="6">
        <v>39678</v>
      </c>
      <c r="B1920">
        <v>27.28</v>
      </c>
      <c r="C1920" s="7">
        <f t="shared" si="29"/>
        <v>8.0321716972644452E-3</v>
      </c>
    </row>
    <row r="1921" spans="1:3" x14ac:dyDescent="0.35">
      <c r="A1921" s="6">
        <v>39679</v>
      </c>
      <c r="B1921">
        <v>26.76</v>
      </c>
      <c r="C1921" s="7">
        <f t="shared" si="29"/>
        <v>1.9245597715233487E-2</v>
      </c>
    </row>
    <row r="1922" spans="1:3" x14ac:dyDescent="0.35">
      <c r="A1922" s="6">
        <v>39680</v>
      </c>
      <c r="B1922">
        <v>26.66</v>
      </c>
      <c r="C1922" s="7">
        <f t="shared" si="29"/>
        <v>3.7439205094651484E-3</v>
      </c>
    </row>
    <row r="1923" spans="1:3" x14ac:dyDescent="0.35">
      <c r="A1923" s="6">
        <v>39681</v>
      </c>
      <c r="B1923">
        <v>26.72</v>
      </c>
      <c r="C1923" s="7">
        <f t="shared" si="29"/>
        <v>-2.2480339178820863E-3</v>
      </c>
    </row>
    <row r="1924" spans="1:3" x14ac:dyDescent="0.35">
      <c r="A1924" s="6">
        <v>39682</v>
      </c>
      <c r="B1924">
        <v>27.08</v>
      </c>
      <c r="C1924" s="7">
        <f t="shared" si="29"/>
        <v>-1.3383099375629204E-2</v>
      </c>
    </row>
    <row r="1925" spans="1:3" x14ac:dyDescent="0.35">
      <c r="A1925" s="6">
        <v>39685</v>
      </c>
      <c r="B1925">
        <v>26.51</v>
      </c>
      <c r="C1925" s="7">
        <f t="shared" si="29"/>
        <v>2.1273427743139894E-2</v>
      </c>
    </row>
    <row r="1926" spans="1:3" x14ac:dyDescent="0.35">
      <c r="A1926" s="6">
        <v>39686</v>
      </c>
      <c r="B1926">
        <v>26.6</v>
      </c>
      <c r="C1926" s="7">
        <f t="shared" ref="C1926:C1989" si="30">LN(B1925)-LN(B1926)</f>
        <v>-3.3891954867195651E-3</v>
      </c>
    </row>
    <row r="1927" spans="1:3" x14ac:dyDescent="0.35">
      <c r="A1927" s="6">
        <v>39687</v>
      </c>
      <c r="B1927">
        <v>27.1</v>
      </c>
      <c r="C1927" s="7">
        <f t="shared" si="30"/>
        <v>-1.8622512098001476E-2</v>
      </c>
    </row>
    <row r="1928" spans="1:3" x14ac:dyDescent="0.35">
      <c r="A1928" s="6">
        <v>39688</v>
      </c>
      <c r="B1928">
        <v>28</v>
      </c>
      <c r="C1928" s="7">
        <f t="shared" si="30"/>
        <v>-3.2670782289548672E-2</v>
      </c>
    </row>
    <row r="1929" spans="1:3" x14ac:dyDescent="0.35">
      <c r="A1929" s="6">
        <v>39689</v>
      </c>
      <c r="B1929">
        <v>27.79</v>
      </c>
      <c r="C1929" s="7">
        <f t="shared" si="30"/>
        <v>7.5282664207914074E-3</v>
      </c>
    </row>
    <row r="1930" spans="1:3" x14ac:dyDescent="0.35">
      <c r="A1930" s="6">
        <v>39693</v>
      </c>
      <c r="B1930">
        <v>28.02</v>
      </c>
      <c r="C1930" s="7">
        <f t="shared" si="30"/>
        <v>-8.2422971544486856E-3</v>
      </c>
    </row>
    <row r="1931" spans="1:3" x14ac:dyDescent="0.35">
      <c r="A1931" s="6">
        <v>39694</v>
      </c>
      <c r="B1931">
        <v>28.16</v>
      </c>
      <c r="C1931" s="7">
        <f t="shared" si="30"/>
        <v>-4.9839903809805186E-3</v>
      </c>
    </row>
    <row r="1932" spans="1:3" x14ac:dyDescent="0.35">
      <c r="A1932" s="6">
        <v>39695</v>
      </c>
      <c r="B1932">
        <v>27.43</v>
      </c>
      <c r="C1932" s="7">
        <f t="shared" si="30"/>
        <v>2.6265226340329573E-2</v>
      </c>
    </row>
    <row r="1933" spans="1:3" x14ac:dyDescent="0.35">
      <c r="A1933" s="6">
        <v>39696</v>
      </c>
      <c r="B1933">
        <v>27.36</v>
      </c>
      <c r="C1933" s="7">
        <f t="shared" si="30"/>
        <v>2.5552121951624152E-3</v>
      </c>
    </row>
    <row r="1934" spans="1:3" x14ac:dyDescent="0.35">
      <c r="A1934" s="6">
        <v>39699</v>
      </c>
      <c r="B1934">
        <v>28.28</v>
      </c>
      <c r="C1934" s="7">
        <f t="shared" si="30"/>
        <v>-3.3072748274022512E-2</v>
      </c>
    </row>
    <row r="1935" spans="1:3" x14ac:dyDescent="0.35">
      <c r="A1935" s="6">
        <v>39700</v>
      </c>
      <c r="B1935">
        <v>28.28</v>
      </c>
      <c r="C1935" s="7">
        <f t="shared" si="30"/>
        <v>0</v>
      </c>
    </row>
    <row r="1936" spans="1:3" x14ac:dyDescent="0.35">
      <c r="A1936" s="6">
        <v>39701</v>
      </c>
      <c r="B1936">
        <v>27.41</v>
      </c>
      <c r="C1936" s="7">
        <f t="shared" si="30"/>
        <v>3.1246930713677568E-2</v>
      </c>
    </row>
    <row r="1937" spans="1:3" x14ac:dyDescent="0.35">
      <c r="A1937" s="6">
        <v>39702</v>
      </c>
      <c r="B1937">
        <v>27.42</v>
      </c>
      <c r="C1937" s="7">
        <f t="shared" si="30"/>
        <v>-3.6476381947370129E-4</v>
      </c>
    </row>
    <row r="1938" spans="1:3" x14ac:dyDescent="0.35">
      <c r="A1938" s="6">
        <v>39703</v>
      </c>
      <c r="B1938">
        <v>27.4</v>
      </c>
      <c r="C1938" s="7">
        <f t="shared" si="30"/>
        <v>7.2966074014368942E-4</v>
      </c>
    </row>
    <row r="1939" spans="1:3" x14ac:dyDescent="0.35">
      <c r="A1939" s="6">
        <v>39706</v>
      </c>
      <c r="B1939">
        <v>26.03</v>
      </c>
      <c r="C1939" s="7">
        <f t="shared" si="30"/>
        <v>5.1293294387550592E-2</v>
      </c>
    </row>
    <row r="1940" spans="1:3" x14ac:dyDescent="0.35">
      <c r="A1940" s="6">
        <v>39707</v>
      </c>
      <c r="B1940">
        <v>25.96</v>
      </c>
      <c r="C1940" s="7">
        <f t="shared" si="30"/>
        <v>2.6928271705846107E-3</v>
      </c>
    </row>
    <row r="1941" spans="1:3" x14ac:dyDescent="0.35">
      <c r="A1941" s="6">
        <v>39708</v>
      </c>
      <c r="B1941">
        <v>25.02</v>
      </c>
      <c r="C1941" s="7">
        <f t="shared" si="30"/>
        <v>3.6881386797124271E-2</v>
      </c>
    </row>
    <row r="1942" spans="1:3" x14ac:dyDescent="0.35">
      <c r="A1942" s="6">
        <v>39709</v>
      </c>
      <c r="B1942">
        <v>25.26</v>
      </c>
      <c r="C1942" s="7">
        <f t="shared" si="30"/>
        <v>-9.5466118835800806E-3</v>
      </c>
    </row>
    <row r="1943" spans="1:3" x14ac:dyDescent="0.35">
      <c r="A1943" s="6">
        <v>39710</v>
      </c>
      <c r="B1943">
        <v>26.43</v>
      </c>
      <c r="C1943" s="7">
        <f t="shared" si="30"/>
        <v>-4.5277611693852471E-2</v>
      </c>
    </row>
    <row r="1944" spans="1:3" x14ac:dyDescent="0.35">
      <c r="A1944" s="6">
        <v>39713</v>
      </c>
      <c r="B1944">
        <v>25.38</v>
      </c>
      <c r="C1944" s="7">
        <f t="shared" si="30"/>
        <v>4.0538266329956052E-2</v>
      </c>
    </row>
    <row r="1945" spans="1:3" x14ac:dyDescent="0.35">
      <c r="A1945" s="6">
        <v>39714</v>
      </c>
      <c r="B1945">
        <v>24.98</v>
      </c>
      <c r="C1945" s="7">
        <f t="shared" si="30"/>
        <v>1.5885957588809951E-2</v>
      </c>
    </row>
    <row r="1946" spans="1:3" x14ac:dyDescent="0.35">
      <c r="A1946" s="6">
        <v>39715</v>
      </c>
      <c r="B1946">
        <v>25.18</v>
      </c>
      <c r="C1946" s="7">
        <f t="shared" si="30"/>
        <v>-7.9745239187696271E-3</v>
      </c>
    </row>
    <row r="1947" spans="1:3" x14ac:dyDescent="0.35">
      <c r="A1947" s="6">
        <v>39716</v>
      </c>
      <c r="B1947">
        <v>26.12</v>
      </c>
      <c r="C1947" s="7">
        <f t="shared" si="30"/>
        <v>-3.6651275792029203E-2</v>
      </c>
    </row>
    <row r="1948" spans="1:3" x14ac:dyDescent="0.35">
      <c r="A1948" s="6">
        <v>39717</v>
      </c>
      <c r="B1948">
        <v>26.06</v>
      </c>
      <c r="C1948" s="7">
        <f t="shared" si="30"/>
        <v>2.2997327115312771E-3</v>
      </c>
    </row>
    <row r="1949" spans="1:3" x14ac:dyDescent="0.35">
      <c r="A1949" s="6">
        <v>39720</v>
      </c>
      <c r="B1949">
        <v>24.11</v>
      </c>
      <c r="C1949" s="7">
        <f t="shared" si="30"/>
        <v>7.7774879503619498E-2</v>
      </c>
    </row>
    <row r="1950" spans="1:3" x14ac:dyDescent="0.35">
      <c r="A1950" s="6">
        <v>39721</v>
      </c>
      <c r="B1950">
        <v>24.25</v>
      </c>
      <c r="C1950" s="7">
        <f t="shared" si="30"/>
        <v>-5.7899251904123261E-3</v>
      </c>
    </row>
    <row r="1951" spans="1:3" x14ac:dyDescent="0.35">
      <c r="A1951" s="6">
        <v>39722</v>
      </c>
      <c r="B1951">
        <v>24.4</v>
      </c>
      <c r="C1951" s="7">
        <f t="shared" si="30"/>
        <v>-6.1665149156642229E-3</v>
      </c>
    </row>
    <row r="1952" spans="1:3" x14ac:dyDescent="0.35">
      <c r="A1952" s="6">
        <v>39723</v>
      </c>
      <c r="B1952">
        <v>24.3</v>
      </c>
      <c r="C1952" s="7">
        <f t="shared" si="30"/>
        <v>4.1067819526534599E-3</v>
      </c>
    </row>
    <row r="1953" spans="1:3" x14ac:dyDescent="0.35">
      <c r="A1953" s="6">
        <v>39724</v>
      </c>
      <c r="B1953">
        <v>24.43</v>
      </c>
      <c r="C1953" s="7">
        <f t="shared" si="30"/>
        <v>-5.3355349231463123E-3</v>
      </c>
    </row>
    <row r="1954" spans="1:3" x14ac:dyDescent="0.35">
      <c r="A1954" s="6">
        <v>39727</v>
      </c>
      <c r="B1954">
        <v>23.33</v>
      </c>
      <c r="C1954" s="7">
        <f t="shared" si="30"/>
        <v>4.607179923631044E-2</v>
      </c>
    </row>
    <row r="1955" spans="1:3" x14ac:dyDescent="0.35">
      <c r="A1955" s="6">
        <v>39728</v>
      </c>
      <c r="B1955">
        <v>22.36</v>
      </c>
      <c r="C1955" s="7">
        <f t="shared" si="30"/>
        <v>4.24664377464401E-2</v>
      </c>
    </row>
    <row r="1956" spans="1:3" x14ac:dyDescent="0.35">
      <c r="A1956" s="6">
        <v>39729</v>
      </c>
      <c r="B1956">
        <v>21.82</v>
      </c>
      <c r="C1956" s="7">
        <f t="shared" si="30"/>
        <v>2.4446667881973916E-2</v>
      </c>
    </row>
    <row r="1957" spans="1:3" x14ac:dyDescent="0.35">
      <c r="A1957" s="6">
        <v>39730</v>
      </c>
      <c r="B1957">
        <v>20.3</v>
      </c>
      <c r="C1957" s="7">
        <f t="shared" si="30"/>
        <v>7.2206094357182948E-2</v>
      </c>
    </row>
    <row r="1958" spans="1:3" x14ac:dyDescent="0.35">
      <c r="A1958" s="6">
        <v>39731</v>
      </c>
      <c r="B1958">
        <v>19.78</v>
      </c>
      <c r="C1958" s="7">
        <f t="shared" si="30"/>
        <v>2.5949559853175597E-2</v>
      </c>
    </row>
    <row r="1959" spans="1:3" x14ac:dyDescent="0.35">
      <c r="A1959" s="6">
        <v>39734</v>
      </c>
      <c r="B1959">
        <v>23</v>
      </c>
      <c r="C1959" s="7">
        <f t="shared" si="30"/>
        <v>-0.15082288973458358</v>
      </c>
    </row>
    <row r="1960" spans="1:3" x14ac:dyDescent="0.35">
      <c r="A1960" s="6">
        <v>39735</v>
      </c>
      <c r="B1960">
        <v>23.54</v>
      </c>
      <c r="C1960" s="7">
        <f t="shared" si="30"/>
        <v>-2.3206885902980812E-2</v>
      </c>
    </row>
    <row r="1961" spans="1:3" x14ac:dyDescent="0.35">
      <c r="A1961" s="6">
        <v>39736</v>
      </c>
      <c r="B1961">
        <v>21.73</v>
      </c>
      <c r="C1961" s="7">
        <f t="shared" si="30"/>
        <v>8.0007307563792374E-2</v>
      </c>
    </row>
    <row r="1962" spans="1:3" x14ac:dyDescent="0.35">
      <c r="A1962" s="6">
        <v>39737</v>
      </c>
      <c r="B1962">
        <v>22.47</v>
      </c>
      <c r="C1962" s="7">
        <f t="shared" si="30"/>
        <v>-3.3487291928899765E-2</v>
      </c>
    </row>
    <row r="1963" spans="1:3" x14ac:dyDescent="0.35">
      <c r="A1963" s="6">
        <v>39738</v>
      </c>
      <c r="B1963">
        <v>22.32</v>
      </c>
      <c r="C1963" s="7">
        <f t="shared" si="30"/>
        <v>6.6979486841276525E-3</v>
      </c>
    </row>
    <row r="1964" spans="1:3" x14ac:dyDescent="0.35">
      <c r="A1964" s="6">
        <v>39741</v>
      </c>
      <c r="B1964">
        <v>23.82</v>
      </c>
      <c r="C1964" s="7">
        <f t="shared" si="30"/>
        <v>-6.5042426414043675E-2</v>
      </c>
    </row>
    <row r="1965" spans="1:3" x14ac:dyDescent="0.35">
      <c r="A1965" s="6">
        <v>39742</v>
      </c>
      <c r="B1965">
        <v>22.7</v>
      </c>
      <c r="C1965" s="7">
        <f t="shared" si="30"/>
        <v>4.8160639439796871E-2</v>
      </c>
    </row>
    <row r="1966" spans="1:3" x14ac:dyDescent="0.35">
      <c r="A1966" s="6">
        <v>39743</v>
      </c>
      <c r="B1966">
        <v>20.98</v>
      </c>
      <c r="C1966" s="7">
        <f t="shared" si="30"/>
        <v>7.8795321519205874E-2</v>
      </c>
    </row>
    <row r="1967" spans="1:3" x14ac:dyDescent="0.35">
      <c r="A1967" s="6">
        <v>39744</v>
      </c>
      <c r="B1967">
        <v>22.29</v>
      </c>
      <c r="C1967" s="7">
        <f t="shared" si="30"/>
        <v>-6.0568544429626225E-2</v>
      </c>
    </row>
    <row r="1968" spans="1:3" x14ac:dyDescent="0.35">
      <c r="A1968" s="6">
        <v>39745</v>
      </c>
      <c r="B1968">
        <v>21.78</v>
      </c>
      <c r="C1968" s="7">
        <f t="shared" si="30"/>
        <v>2.3146029892962883E-2</v>
      </c>
    </row>
    <row r="1969" spans="1:3" x14ac:dyDescent="0.35">
      <c r="A1969" s="6">
        <v>39748</v>
      </c>
      <c r="B1969">
        <v>21.52</v>
      </c>
      <c r="C1969" s="7">
        <f t="shared" si="30"/>
        <v>1.2009382211231046E-2</v>
      </c>
    </row>
    <row r="1970" spans="1:3" x14ac:dyDescent="0.35">
      <c r="A1970" s="6">
        <v>39749</v>
      </c>
      <c r="B1970">
        <v>24.36</v>
      </c>
      <c r="C1970" s="7">
        <f t="shared" si="30"/>
        <v>-0.1239597075481127</v>
      </c>
    </row>
    <row r="1971" spans="1:3" x14ac:dyDescent="0.35">
      <c r="A1971" s="6">
        <v>39750</v>
      </c>
      <c r="B1971">
        <v>23.74</v>
      </c>
      <c r="C1971" s="7">
        <f t="shared" si="30"/>
        <v>2.5781053660174358E-2</v>
      </c>
    </row>
    <row r="1972" spans="1:3" x14ac:dyDescent="0.35">
      <c r="A1972" s="6">
        <v>39751</v>
      </c>
      <c r="B1972">
        <v>23.91</v>
      </c>
      <c r="C1972" s="7">
        <f t="shared" si="30"/>
        <v>-7.1353922887116283E-3</v>
      </c>
    </row>
    <row r="1973" spans="1:3" x14ac:dyDescent="0.35">
      <c r="A1973" s="6">
        <v>39752</v>
      </c>
      <c r="B1973">
        <v>23.62</v>
      </c>
      <c r="C1973" s="7">
        <f t="shared" si="30"/>
        <v>1.2202970701017168E-2</v>
      </c>
    </row>
    <row r="1974" spans="1:3" x14ac:dyDescent="0.35">
      <c r="A1974" s="6">
        <v>39755</v>
      </c>
      <c r="B1974">
        <v>24.54</v>
      </c>
      <c r="C1974" s="7">
        <f t="shared" si="30"/>
        <v>-3.8210628513549061E-2</v>
      </c>
    </row>
    <row r="1975" spans="1:3" x14ac:dyDescent="0.35">
      <c r="A1975" s="6">
        <v>39756</v>
      </c>
      <c r="B1975">
        <v>25.84</v>
      </c>
      <c r="C1975" s="7">
        <f t="shared" si="30"/>
        <v>-5.1619239631635949E-2</v>
      </c>
    </row>
    <row r="1976" spans="1:3" x14ac:dyDescent="0.35">
      <c r="A1976" s="6">
        <v>39757</v>
      </c>
      <c r="B1976">
        <v>23.96</v>
      </c>
      <c r="C1976" s="7">
        <f t="shared" si="30"/>
        <v>7.5537905667152572E-2</v>
      </c>
    </row>
    <row r="1977" spans="1:3" x14ac:dyDescent="0.35">
      <c r="A1977" s="6">
        <v>39758</v>
      </c>
      <c r="B1977">
        <v>22.93</v>
      </c>
      <c r="C1977" s="7">
        <f t="shared" si="30"/>
        <v>4.3939676377435788E-2</v>
      </c>
    </row>
    <row r="1978" spans="1:3" x14ac:dyDescent="0.35">
      <c r="A1978" s="6">
        <v>39759</v>
      </c>
      <c r="B1978">
        <v>23.83</v>
      </c>
      <c r="C1978" s="7">
        <f t="shared" si="30"/>
        <v>-3.849919424083792E-2</v>
      </c>
    </row>
    <row r="1979" spans="1:3" x14ac:dyDescent="0.35">
      <c r="A1979" s="6">
        <v>39762</v>
      </c>
      <c r="B1979">
        <v>24.24</v>
      </c>
      <c r="C1979" s="7">
        <f t="shared" si="30"/>
        <v>-1.7058870090462808E-2</v>
      </c>
    </row>
    <row r="1980" spans="1:3" x14ac:dyDescent="0.35">
      <c r="A1980" s="6">
        <v>39763</v>
      </c>
      <c r="B1980">
        <v>24.12</v>
      </c>
      <c r="C1980" s="7">
        <f t="shared" si="30"/>
        <v>4.9627893421289038E-3</v>
      </c>
    </row>
    <row r="1981" spans="1:3" x14ac:dyDescent="0.35">
      <c r="A1981" s="6">
        <v>39764</v>
      </c>
      <c r="B1981">
        <v>23.1</v>
      </c>
      <c r="C1981" s="7">
        <f t="shared" si="30"/>
        <v>4.3208754331236943E-2</v>
      </c>
    </row>
    <row r="1982" spans="1:3" x14ac:dyDescent="0.35">
      <c r="A1982" s="6">
        <v>39765</v>
      </c>
      <c r="B1982">
        <v>25.3</v>
      </c>
      <c r="C1982" s="7">
        <f t="shared" si="30"/>
        <v>-9.0971778205726661E-2</v>
      </c>
    </row>
    <row r="1983" spans="1:3" x14ac:dyDescent="0.35">
      <c r="A1983" s="6">
        <v>39766</v>
      </c>
      <c r="B1983">
        <v>24.4</v>
      </c>
      <c r="C1983" s="7">
        <f t="shared" si="30"/>
        <v>3.6221263434318196E-2</v>
      </c>
    </row>
    <row r="1984" spans="1:3" x14ac:dyDescent="0.35">
      <c r="A1984" s="6">
        <v>39769</v>
      </c>
      <c r="B1984">
        <v>23.62</v>
      </c>
      <c r="C1984" s="7">
        <f t="shared" si="30"/>
        <v>3.2489321529939996E-2</v>
      </c>
    </row>
    <row r="1985" spans="1:3" x14ac:dyDescent="0.35">
      <c r="A1985" s="6">
        <v>39770</v>
      </c>
      <c r="B1985">
        <v>23.45</v>
      </c>
      <c r="C1985" s="7">
        <f t="shared" si="30"/>
        <v>7.2233158769279271E-3</v>
      </c>
    </row>
    <row r="1986" spans="1:3" x14ac:dyDescent="0.35">
      <c r="A1986" s="6">
        <v>39771</v>
      </c>
      <c r="B1986">
        <v>22.26</v>
      </c>
      <c r="C1986" s="7">
        <f t="shared" si="30"/>
        <v>5.2079149044889306E-2</v>
      </c>
    </row>
    <row r="1987" spans="1:3" x14ac:dyDescent="0.35">
      <c r="A1987" s="6">
        <v>39772</v>
      </c>
      <c r="B1987">
        <v>21.63</v>
      </c>
      <c r="C1987" s="7">
        <f t="shared" si="30"/>
        <v>2.8710105882431503E-2</v>
      </c>
    </row>
    <row r="1988" spans="1:3" x14ac:dyDescent="0.35">
      <c r="A1988" s="6">
        <v>39773</v>
      </c>
      <c r="B1988">
        <v>22.23</v>
      </c>
      <c r="C1988" s="7">
        <f t="shared" si="30"/>
        <v>-2.7361488011137691E-2</v>
      </c>
    </row>
    <row r="1989" spans="1:3" x14ac:dyDescent="0.35">
      <c r="A1989" s="6">
        <v>39776</v>
      </c>
      <c r="B1989">
        <v>23.77</v>
      </c>
      <c r="C1989" s="7">
        <f t="shared" si="30"/>
        <v>-6.6981553395997206E-2</v>
      </c>
    </row>
    <row r="1990" spans="1:3" x14ac:dyDescent="0.35">
      <c r="A1990" s="6">
        <v>39777</v>
      </c>
      <c r="B1990">
        <v>24.08</v>
      </c>
      <c r="C1990" s="7">
        <f t="shared" ref="C1990:C2053" si="31">LN(B1989)-LN(B1990)</f>
        <v>-1.2957339068517815E-2</v>
      </c>
    </row>
    <row r="1991" spans="1:3" x14ac:dyDescent="0.35">
      <c r="A1991" s="6">
        <v>39778</v>
      </c>
      <c r="B1991">
        <v>25.05</v>
      </c>
      <c r="C1991" s="7">
        <f t="shared" si="31"/>
        <v>-3.9492207090253473E-2</v>
      </c>
    </row>
    <row r="1992" spans="1:3" x14ac:dyDescent="0.35">
      <c r="A1992" s="6">
        <v>39780</v>
      </c>
      <c r="B1992">
        <v>25.2</v>
      </c>
      <c r="C1992" s="7">
        <f t="shared" si="31"/>
        <v>-5.9701669865037665E-3</v>
      </c>
    </row>
    <row r="1993" spans="1:3" x14ac:dyDescent="0.35">
      <c r="A1993" s="6">
        <v>39783</v>
      </c>
      <c r="B1993">
        <v>23.79</v>
      </c>
      <c r="C1993" s="7">
        <f t="shared" si="31"/>
        <v>5.7578670202511173E-2</v>
      </c>
    </row>
    <row r="1994" spans="1:3" x14ac:dyDescent="0.35">
      <c r="A1994" s="6">
        <v>39784</v>
      </c>
      <c r="B1994">
        <v>24.74</v>
      </c>
      <c r="C1994" s="7">
        <f t="shared" si="31"/>
        <v>-3.9156042649475697E-2</v>
      </c>
    </row>
    <row r="1995" spans="1:3" x14ac:dyDescent="0.35">
      <c r="A1995" s="6">
        <v>39785</v>
      </c>
      <c r="B1995">
        <v>25.66</v>
      </c>
      <c r="C1995" s="7">
        <f t="shared" si="31"/>
        <v>-3.6511992223148493E-2</v>
      </c>
    </row>
    <row r="1996" spans="1:3" x14ac:dyDescent="0.35">
      <c r="A1996" s="6">
        <v>39786</v>
      </c>
      <c r="B1996">
        <v>24.86</v>
      </c>
      <c r="C1996" s="7">
        <f t="shared" si="31"/>
        <v>3.1673273104925403E-2</v>
      </c>
    </row>
    <row r="1997" spans="1:3" x14ac:dyDescent="0.35">
      <c r="A1997" s="6">
        <v>39787</v>
      </c>
      <c r="B1997">
        <v>24.84</v>
      </c>
      <c r="C1997" s="7">
        <f t="shared" si="31"/>
        <v>8.0482901728728962E-4</v>
      </c>
    </row>
    <row r="1998" spans="1:3" x14ac:dyDescent="0.35">
      <c r="A1998" s="6">
        <v>39790</v>
      </c>
      <c r="B1998">
        <v>26.46</v>
      </c>
      <c r="C1998" s="7">
        <f t="shared" si="31"/>
        <v>-6.3178901621531836E-2</v>
      </c>
    </row>
    <row r="1999" spans="1:3" x14ac:dyDescent="0.35">
      <c r="A1999" s="6">
        <v>39791</v>
      </c>
      <c r="B1999">
        <v>25.73</v>
      </c>
      <c r="C1999" s="7">
        <f t="shared" si="31"/>
        <v>2.7976532393156894E-2</v>
      </c>
    </row>
    <row r="2000" spans="1:3" x14ac:dyDescent="0.35">
      <c r="A2000" s="6">
        <v>39792</v>
      </c>
      <c r="B2000">
        <v>24.78</v>
      </c>
      <c r="C2000" s="7">
        <f t="shared" si="31"/>
        <v>3.7620750092656419E-2</v>
      </c>
    </row>
    <row r="2001" spans="1:3" x14ac:dyDescent="0.35">
      <c r="A2001" s="6">
        <v>39793</v>
      </c>
      <c r="B2001">
        <v>24.66</v>
      </c>
      <c r="C2001" s="7">
        <f t="shared" si="31"/>
        <v>4.8543784647980814E-3</v>
      </c>
    </row>
    <row r="2002" spans="1:3" x14ac:dyDescent="0.35">
      <c r="A2002" s="6">
        <v>39794</v>
      </c>
      <c r="B2002">
        <v>24.87</v>
      </c>
      <c r="C2002" s="7">
        <f t="shared" si="31"/>
        <v>-8.4797600791151062E-3</v>
      </c>
    </row>
    <row r="2003" spans="1:3" x14ac:dyDescent="0.35">
      <c r="A2003" s="6">
        <v>39797</v>
      </c>
      <c r="B2003">
        <v>23.94</v>
      </c>
      <c r="C2003" s="7">
        <f t="shared" si="31"/>
        <v>3.8111557685486019E-2</v>
      </c>
    </row>
    <row r="2004" spans="1:3" x14ac:dyDescent="0.35">
      <c r="A2004" s="6">
        <v>39798</v>
      </c>
      <c r="B2004">
        <v>24.91</v>
      </c>
      <c r="C2004" s="7">
        <f t="shared" si="31"/>
        <v>-3.9718629144261719E-2</v>
      </c>
    </row>
    <row r="2005" spans="1:3" x14ac:dyDescent="0.35">
      <c r="A2005" s="6">
        <v>39799</v>
      </c>
      <c r="B2005">
        <v>24.81</v>
      </c>
      <c r="C2005" s="7">
        <f t="shared" si="31"/>
        <v>4.0225315703792397E-3</v>
      </c>
    </row>
    <row r="2006" spans="1:3" x14ac:dyDescent="0.35">
      <c r="A2006" s="6">
        <v>39800</v>
      </c>
      <c r="B2006">
        <v>24.46</v>
      </c>
      <c r="C2006" s="7">
        <f t="shared" si="31"/>
        <v>1.4207667444683381E-2</v>
      </c>
    </row>
    <row r="2007" spans="1:3" x14ac:dyDescent="0.35">
      <c r="A2007" s="6">
        <v>39801</v>
      </c>
      <c r="B2007">
        <v>24.81</v>
      </c>
      <c r="C2007" s="7">
        <f t="shared" si="31"/>
        <v>-1.4207667444683381E-2</v>
      </c>
    </row>
    <row r="2008" spans="1:3" x14ac:dyDescent="0.35">
      <c r="A2008" s="6">
        <v>39804</v>
      </c>
      <c r="B2008">
        <v>24.82</v>
      </c>
      <c r="C2008" s="7">
        <f t="shared" si="31"/>
        <v>-4.0298207275135667E-4</v>
      </c>
    </row>
    <row r="2009" spans="1:3" x14ac:dyDescent="0.35">
      <c r="A2009" s="6">
        <v>39805</v>
      </c>
      <c r="B2009">
        <v>24.46</v>
      </c>
      <c r="C2009" s="7">
        <f t="shared" si="31"/>
        <v>1.4610649517434737E-2</v>
      </c>
    </row>
    <row r="2010" spans="1:3" x14ac:dyDescent="0.35">
      <c r="A2010" s="6">
        <v>39806</v>
      </c>
      <c r="B2010">
        <v>24.56</v>
      </c>
      <c r="C2010" s="7">
        <f t="shared" si="31"/>
        <v>-4.0799730199152506E-3</v>
      </c>
    </row>
    <row r="2011" spans="1:3" x14ac:dyDescent="0.35">
      <c r="A2011" s="6">
        <v>39808</v>
      </c>
      <c r="B2011">
        <v>24.66</v>
      </c>
      <c r="C2011" s="7">
        <f t="shared" si="31"/>
        <v>-4.0633944572565639E-3</v>
      </c>
    </row>
    <row r="2012" spans="1:3" x14ac:dyDescent="0.35">
      <c r="A2012" s="6">
        <v>39811</v>
      </c>
      <c r="B2012">
        <v>24.58</v>
      </c>
      <c r="C2012" s="7">
        <f t="shared" si="31"/>
        <v>3.2493935983093358E-3</v>
      </c>
    </row>
    <row r="2013" spans="1:3" x14ac:dyDescent="0.35">
      <c r="A2013" s="6">
        <v>39812</v>
      </c>
      <c r="B2013">
        <v>24.91</v>
      </c>
      <c r="C2013" s="7">
        <f t="shared" si="31"/>
        <v>-1.3336225136200142E-2</v>
      </c>
    </row>
    <row r="2014" spans="1:3" x14ac:dyDescent="0.35">
      <c r="A2014" s="6">
        <v>39813</v>
      </c>
      <c r="B2014">
        <v>25.15</v>
      </c>
      <c r="C2014" s="7">
        <f t="shared" si="31"/>
        <v>-9.5885672716589099E-3</v>
      </c>
    </row>
    <row r="2015" spans="1:3" x14ac:dyDescent="0.35">
      <c r="A2015" s="6">
        <v>39815</v>
      </c>
      <c r="B2015">
        <v>25.96</v>
      </c>
      <c r="C2015" s="7">
        <f t="shared" si="31"/>
        <v>-3.1698995290141418E-2</v>
      </c>
    </row>
    <row r="2016" spans="1:3" x14ac:dyDescent="0.35">
      <c r="A2016" s="6">
        <v>39818</v>
      </c>
      <c r="B2016">
        <v>25.09</v>
      </c>
      <c r="C2016" s="7">
        <f t="shared" si="31"/>
        <v>3.4087531457558384E-2</v>
      </c>
    </row>
    <row r="2017" spans="1:3" x14ac:dyDescent="0.35">
      <c r="A2017" s="6">
        <v>39819</v>
      </c>
      <c r="B2017">
        <v>24.97</v>
      </c>
      <c r="C2017" s="7">
        <f t="shared" si="31"/>
        <v>4.7942560866491846E-3</v>
      </c>
    </row>
    <row r="2018" spans="1:3" x14ac:dyDescent="0.35">
      <c r="A2018" s="6">
        <v>39820</v>
      </c>
      <c r="B2018">
        <v>24.36</v>
      </c>
      <c r="C2018" s="7">
        <f t="shared" si="31"/>
        <v>2.4732661449985649E-2</v>
      </c>
    </row>
    <row r="2019" spans="1:3" x14ac:dyDescent="0.35">
      <c r="A2019" s="6">
        <v>39821</v>
      </c>
      <c r="B2019">
        <v>24.34</v>
      </c>
      <c r="C2019" s="7">
        <f t="shared" si="31"/>
        <v>8.2135528231486177E-4</v>
      </c>
    </row>
    <row r="2020" spans="1:3" x14ac:dyDescent="0.35">
      <c r="A2020" s="6">
        <v>39822</v>
      </c>
      <c r="B2020">
        <v>23.89</v>
      </c>
      <c r="C2020" s="7">
        <f t="shared" si="31"/>
        <v>1.866112622166316E-2</v>
      </c>
    </row>
    <row r="2021" spans="1:3" x14ac:dyDescent="0.35">
      <c r="A2021" s="6">
        <v>39825</v>
      </c>
      <c r="B2021">
        <v>23.23</v>
      </c>
      <c r="C2021" s="7">
        <f t="shared" si="31"/>
        <v>2.8015414555400131E-2</v>
      </c>
    </row>
    <row r="2022" spans="1:3" x14ac:dyDescent="0.35">
      <c r="A2022" s="6">
        <v>39826</v>
      </c>
      <c r="B2022">
        <v>23.27</v>
      </c>
      <c r="C2022" s="7">
        <f t="shared" si="31"/>
        <v>-1.720430531882311E-3</v>
      </c>
    </row>
    <row r="2023" spans="1:3" x14ac:dyDescent="0.35">
      <c r="A2023" s="6">
        <v>39827</v>
      </c>
      <c r="B2023">
        <v>22.75</v>
      </c>
      <c r="C2023" s="7">
        <f t="shared" si="31"/>
        <v>2.2599831917240909E-2</v>
      </c>
    </row>
    <row r="2024" spans="1:3" x14ac:dyDescent="0.35">
      <c r="A2024" s="6">
        <v>39828</v>
      </c>
      <c r="B2024">
        <v>22.49</v>
      </c>
      <c r="C2024" s="7">
        <f t="shared" si="31"/>
        <v>1.1494379425735168E-2</v>
      </c>
    </row>
    <row r="2025" spans="1:3" x14ac:dyDescent="0.35">
      <c r="A2025" s="6">
        <v>39829</v>
      </c>
      <c r="B2025">
        <v>22.59</v>
      </c>
      <c r="C2025" s="7">
        <f t="shared" si="31"/>
        <v>-4.4365645086874572E-3</v>
      </c>
    </row>
    <row r="2026" spans="1:3" x14ac:dyDescent="0.35">
      <c r="A2026" s="6">
        <v>39833</v>
      </c>
      <c r="B2026">
        <v>22.4</v>
      </c>
      <c r="C2026" s="7">
        <f t="shared" si="31"/>
        <v>8.4463716189175919E-3</v>
      </c>
    </row>
    <row r="2027" spans="1:3" x14ac:dyDescent="0.35">
      <c r="A2027" s="6">
        <v>39834</v>
      </c>
      <c r="B2027">
        <v>23.09</v>
      </c>
      <c r="C2027" s="7">
        <f t="shared" si="31"/>
        <v>-3.0338664505409785E-2</v>
      </c>
    </row>
    <row r="2028" spans="1:3" x14ac:dyDescent="0.35">
      <c r="A2028" s="6">
        <v>39835</v>
      </c>
      <c r="B2028">
        <v>22.84</v>
      </c>
      <c r="C2028" s="7">
        <f t="shared" si="31"/>
        <v>1.0886238578594387E-2</v>
      </c>
    </row>
    <row r="2029" spans="1:3" x14ac:dyDescent="0.35">
      <c r="A2029" s="6">
        <v>39836</v>
      </c>
      <c r="B2029">
        <v>23.39</v>
      </c>
      <c r="C2029" s="7">
        <f t="shared" si="31"/>
        <v>-2.3795195808278269E-2</v>
      </c>
    </row>
    <row r="2030" spans="1:3" x14ac:dyDescent="0.35">
      <c r="A2030" s="6">
        <v>39839</v>
      </c>
      <c r="B2030">
        <v>24.02</v>
      </c>
      <c r="C2030" s="7">
        <f t="shared" si="31"/>
        <v>-2.6578236055749827E-2</v>
      </c>
    </row>
    <row r="2031" spans="1:3" x14ac:dyDescent="0.35">
      <c r="A2031" s="6">
        <v>39840</v>
      </c>
      <c r="B2031">
        <v>23.22</v>
      </c>
      <c r="C2031" s="7">
        <f t="shared" si="31"/>
        <v>3.387284038209204E-2</v>
      </c>
    </row>
    <row r="2032" spans="1:3" x14ac:dyDescent="0.35">
      <c r="A2032" s="6">
        <v>39841</v>
      </c>
      <c r="B2032">
        <v>23.2</v>
      </c>
      <c r="C2032" s="7">
        <f t="shared" si="31"/>
        <v>8.6169759748111474E-4</v>
      </c>
    </row>
    <row r="2033" spans="1:3" x14ac:dyDescent="0.35">
      <c r="A2033" s="6">
        <v>39842</v>
      </c>
      <c r="B2033">
        <v>22.13</v>
      </c>
      <c r="C2033" s="7">
        <f t="shared" si="31"/>
        <v>4.7218124609305967E-2</v>
      </c>
    </row>
    <row r="2034" spans="1:3" x14ac:dyDescent="0.35">
      <c r="A2034" s="6">
        <v>39843</v>
      </c>
      <c r="B2034">
        <v>22.04</v>
      </c>
      <c r="C2034" s="7">
        <f t="shared" si="31"/>
        <v>4.075169778244625E-3</v>
      </c>
    </row>
    <row r="2035" spans="1:3" x14ac:dyDescent="0.35">
      <c r="A2035" s="6">
        <v>39846</v>
      </c>
      <c r="B2035">
        <v>22.53</v>
      </c>
      <c r="C2035" s="7">
        <f t="shared" si="31"/>
        <v>-2.198877015943923E-2</v>
      </c>
    </row>
    <row r="2036" spans="1:3" x14ac:dyDescent="0.35">
      <c r="A2036" s="6">
        <v>39847</v>
      </c>
      <c r="B2036">
        <v>22.72</v>
      </c>
      <c r="C2036" s="7">
        <f t="shared" si="31"/>
        <v>-8.3978394087975694E-3</v>
      </c>
    </row>
    <row r="2037" spans="1:3" x14ac:dyDescent="0.35">
      <c r="A2037" s="6">
        <v>39848</v>
      </c>
      <c r="B2037">
        <v>22.08</v>
      </c>
      <c r="C2037" s="7">
        <f t="shared" si="31"/>
        <v>2.8573372444056222E-2</v>
      </c>
    </row>
    <row r="2038" spans="1:3" x14ac:dyDescent="0.35">
      <c r="A2038" s="6">
        <v>39849</v>
      </c>
      <c r="B2038">
        <v>22.52</v>
      </c>
      <c r="C2038" s="7">
        <f t="shared" si="31"/>
        <v>-1.973158186259516E-2</v>
      </c>
    </row>
    <row r="2039" spans="1:3" x14ac:dyDescent="0.35">
      <c r="A2039" s="6">
        <v>39850</v>
      </c>
      <c r="B2039">
        <v>23.35</v>
      </c>
      <c r="C2039" s="7">
        <f t="shared" si="31"/>
        <v>-3.6193180843416606E-2</v>
      </c>
    </row>
    <row r="2040" spans="1:3" x14ac:dyDescent="0.35">
      <c r="A2040" s="6">
        <v>39853</v>
      </c>
      <c r="B2040">
        <v>23.18</v>
      </c>
      <c r="C2040" s="7">
        <f t="shared" si="31"/>
        <v>7.3071462033005297E-3</v>
      </c>
    </row>
    <row r="2041" spans="1:3" x14ac:dyDescent="0.35">
      <c r="A2041" s="6">
        <v>39854</v>
      </c>
      <c r="B2041">
        <v>21.99</v>
      </c>
      <c r="C2041" s="7">
        <f t="shared" si="31"/>
        <v>5.2702033344935728E-2</v>
      </c>
    </row>
    <row r="2042" spans="1:3" x14ac:dyDescent="0.35">
      <c r="A2042" s="6">
        <v>39855</v>
      </c>
      <c r="B2042">
        <v>21.88</v>
      </c>
      <c r="C2042" s="7">
        <f t="shared" si="31"/>
        <v>5.0148270128893557E-3</v>
      </c>
    </row>
    <row r="2043" spans="1:3" x14ac:dyDescent="0.35">
      <c r="A2043" s="6">
        <v>39856</v>
      </c>
      <c r="B2043">
        <v>21.75</v>
      </c>
      <c r="C2043" s="7">
        <f t="shared" si="31"/>
        <v>5.9592200190876632E-3</v>
      </c>
    </row>
    <row r="2044" spans="1:3" x14ac:dyDescent="0.35">
      <c r="A2044" s="6">
        <v>39857</v>
      </c>
      <c r="B2044">
        <v>21.66</v>
      </c>
      <c r="C2044" s="7">
        <f t="shared" si="31"/>
        <v>4.1465159618483405E-3</v>
      </c>
    </row>
    <row r="2045" spans="1:3" x14ac:dyDescent="0.35">
      <c r="A2045" s="6">
        <v>39861</v>
      </c>
      <c r="B2045">
        <v>20.79</v>
      </c>
      <c r="C2045" s="7">
        <f t="shared" si="31"/>
        <v>4.0995139702923122E-2</v>
      </c>
    </row>
    <row r="2046" spans="1:3" x14ac:dyDescent="0.35">
      <c r="A2046" s="6">
        <v>39862</v>
      </c>
      <c r="B2046">
        <v>20.56</v>
      </c>
      <c r="C2046" s="7">
        <f t="shared" si="31"/>
        <v>1.1124661282956971E-2</v>
      </c>
    </row>
    <row r="2047" spans="1:3" x14ac:dyDescent="0.35">
      <c r="A2047" s="6">
        <v>39863</v>
      </c>
      <c r="B2047">
        <v>20.76</v>
      </c>
      <c r="C2047" s="7">
        <f t="shared" si="31"/>
        <v>-9.6806177107233715E-3</v>
      </c>
    </row>
    <row r="2048" spans="1:3" x14ac:dyDescent="0.35">
      <c r="A2048" s="6">
        <v>39864</v>
      </c>
      <c r="B2048">
        <v>21.11</v>
      </c>
      <c r="C2048" s="7">
        <f t="shared" si="31"/>
        <v>-1.6718803562541407E-2</v>
      </c>
    </row>
    <row r="2049" spans="1:3" x14ac:dyDescent="0.35">
      <c r="A2049" s="6">
        <v>39867</v>
      </c>
      <c r="B2049">
        <v>20.309999999999999</v>
      </c>
      <c r="C2049" s="7">
        <f t="shared" si="31"/>
        <v>3.8633486267936057E-2</v>
      </c>
    </row>
    <row r="2050" spans="1:3" x14ac:dyDescent="0.35">
      <c r="A2050" s="6">
        <v>39868</v>
      </c>
      <c r="B2050">
        <v>20.82</v>
      </c>
      <c r="C2050" s="7">
        <f t="shared" si="31"/>
        <v>-2.4800687594529691E-2</v>
      </c>
    </row>
    <row r="2051" spans="1:3" x14ac:dyDescent="0.35">
      <c r="A2051" s="6">
        <v>39869</v>
      </c>
      <c r="B2051">
        <v>21.23</v>
      </c>
      <c r="C2051" s="7">
        <f t="shared" si="31"/>
        <v>-1.9501212528342027E-2</v>
      </c>
    </row>
    <row r="2052" spans="1:3" x14ac:dyDescent="0.35">
      <c r="A2052" s="6">
        <v>39870</v>
      </c>
      <c r="B2052">
        <v>21.57</v>
      </c>
      <c r="C2052" s="7">
        <f t="shared" si="31"/>
        <v>-1.5888184685900253E-2</v>
      </c>
    </row>
    <row r="2053" spans="1:3" x14ac:dyDescent="0.35">
      <c r="A2053" s="6">
        <v>39871</v>
      </c>
      <c r="B2053">
        <v>21.28</v>
      </c>
      <c r="C2053" s="7">
        <f t="shared" si="31"/>
        <v>1.3535795927621663E-2</v>
      </c>
    </row>
    <row r="2054" spans="1:3" x14ac:dyDescent="0.35">
      <c r="A2054" s="6">
        <v>39874</v>
      </c>
      <c r="B2054">
        <v>20.63</v>
      </c>
      <c r="C2054" s="7">
        <f t="shared" ref="C2054:C2117" si="32">LN(B2053)-LN(B2054)</f>
        <v>3.1021337390283232E-2</v>
      </c>
    </row>
    <row r="2055" spans="1:3" x14ac:dyDescent="0.35">
      <c r="A2055" s="6">
        <v>39875</v>
      </c>
      <c r="B2055">
        <v>20.3</v>
      </c>
      <c r="C2055" s="7">
        <f t="shared" si="32"/>
        <v>1.6125441035418575E-2</v>
      </c>
    </row>
    <row r="2056" spans="1:3" x14ac:dyDescent="0.35">
      <c r="A2056" s="6">
        <v>39876</v>
      </c>
      <c r="B2056">
        <v>20.59</v>
      </c>
      <c r="C2056" s="7">
        <f t="shared" si="32"/>
        <v>-1.4184634991956546E-2</v>
      </c>
    </row>
    <row r="2057" spans="1:3" x14ac:dyDescent="0.35">
      <c r="A2057" s="6">
        <v>39877</v>
      </c>
      <c r="B2057">
        <v>20.2</v>
      </c>
      <c r="C2057" s="7">
        <f t="shared" si="32"/>
        <v>1.9122916632539066E-2</v>
      </c>
    </row>
    <row r="2058" spans="1:3" x14ac:dyDescent="0.35">
      <c r="A2058" s="6">
        <v>39878</v>
      </c>
      <c r="B2058">
        <v>20.22</v>
      </c>
      <c r="C2058" s="7">
        <f t="shared" si="32"/>
        <v>-9.8960918516599605E-4</v>
      </c>
    </row>
    <row r="2059" spans="1:3" x14ac:dyDescent="0.35">
      <c r="A2059" s="6">
        <v>39881</v>
      </c>
      <c r="B2059">
        <v>19.45</v>
      </c>
      <c r="C2059" s="7">
        <f t="shared" si="32"/>
        <v>3.8825143527869699E-2</v>
      </c>
    </row>
    <row r="2060" spans="1:3" x14ac:dyDescent="0.35">
      <c r="A2060" s="6">
        <v>39882</v>
      </c>
      <c r="B2060">
        <v>20.61</v>
      </c>
      <c r="C2060" s="7">
        <f t="shared" si="32"/>
        <v>-5.7929324837912244E-2</v>
      </c>
    </row>
    <row r="2061" spans="1:3" x14ac:dyDescent="0.35">
      <c r="A2061" s="6">
        <v>39883</v>
      </c>
      <c r="B2061">
        <v>20.91</v>
      </c>
      <c r="C2061" s="7">
        <f t="shared" si="32"/>
        <v>-1.4451118538174601E-2</v>
      </c>
    </row>
    <row r="2062" spans="1:3" x14ac:dyDescent="0.35">
      <c r="A2062" s="6">
        <v>39884</v>
      </c>
      <c r="B2062">
        <v>21.8</v>
      </c>
      <c r="C2062" s="7">
        <f t="shared" si="32"/>
        <v>-4.1682456354501074E-2</v>
      </c>
    </row>
    <row r="2063" spans="1:3" x14ac:dyDescent="0.35">
      <c r="A2063" s="6">
        <v>39885</v>
      </c>
      <c r="B2063">
        <v>21.73</v>
      </c>
      <c r="C2063" s="7">
        <f t="shared" si="32"/>
        <v>3.2161755267052783E-3</v>
      </c>
    </row>
    <row r="2064" spans="1:3" x14ac:dyDescent="0.35">
      <c r="A2064" s="6">
        <v>39888</v>
      </c>
      <c r="B2064">
        <v>21.81</v>
      </c>
      <c r="C2064" s="7">
        <f t="shared" si="32"/>
        <v>-3.6747859451993214E-3</v>
      </c>
    </row>
    <row r="2065" spans="1:3" x14ac:dyDescent="0.35">
      <c r="A2065" s="6">
        <v>39889</v>
      </c>
      <c r="B2065">
        <v>22.72</v>
      </c>
      <c r="C2065" s="7">
        <f t="shared" si="32"/>
        <v>-4.0877013639413207E-2</v>
      </c>
    </row>
    <row r="2066" spans="1:3" x14ac:dyDescent="0.35">
      <c r="A2066" s="6">
        <v>39890</v>
      </c>
      <c r="B2066">
        <v>23.01</v>
      </c>
      <c r="C2066" s="7">
        <f t="shared" si="32"/>
        <v>-1.2683310194324005E-2</v>
      </c>
    </row>
    <row r="2067" spans="1:3" x14ac:dyDescent="0.35">
      <c r="A2067" s="6">
        <v>39891</v>
      </c>
      <c r="B2067">
        <v>22.92</v>
      </c>
      <c r="C2067" s="7">
        <f t="shared" si="32"/>
        <v>3.9190122007357608E-3</v>
      </c>
    </row>
    <row r="2068" spans="1:3" x14ac:dyDescent="0.35">
      <c r="A2068" s="6">
        <v>39892</v>
      </c>
      <c r="B2068">
        <v>22.68</v>
      </c>
      <c r="C2068" s="7">
        <f t="shared" si="32"/>
        <v>1.0526412986987754E-2</v>
      </c>
    </row>
    <row r="2069" spans="1:3" x14ac:dyDescent="0.35">
      <c r="A2069" s="6">
        <v>39895</v>
      </c>
      <c r="B2069">
        <v>24.1</v>
      </c>
      <c r="C2069" s="7">
        <f t="shared" si="32"/>
        <v>-6.0728361637058192E-2</v>
      </c>
    </row>
    <row r="2070" spans="1:3" x14ac:dyDescent="0.35">
      <c r="A2070" s="6">
        <v>39896</v>
      </c>
      <c r="B2070">
        <v>23.58</v>
      </c>
      <c r="C2070" s="7">
        <f t="shared" si="32"/>
        <v>2.1812945387384541E-2</v>
      </c>
    </row>
    <row r="2071" spans="1:3" x14ac:dyDescent="0.35">
      <c r="A2071" s="6">
        <v>39897</v>
      </c>
      <c r="B2071">
        <v>23.44</v>
      </c>
      <c r="C2071" s="7">
        <f t="shared" si="32"/>
        <v>5.9549304004127279E-3</v>
      </c>
    </row>
    <row r="2072" spans="1:3" x14ac:dyDescent="0.35">
      <c r="A2072" s="6">
        <v>39898</v>
      </c>
      <c r="B2072">
        <v>23.59</v>
      </c>
      <c r="C2072" s="7">
        <f t="shared" si="32"/>
        <v>-6.3789287107716142E-3</v>
      </c>
    </row>
    <row r="2073" spans="1:3" x14ac:dyDescent="0.35">
      <c r="A2073" s="6">
        <v>39899</v>
      </c>
      <c r="B2073">
        <v>23.28</v>
      </c>
      <c r="C2073" s="7">
        <f t="shared" si="32"/>
        <v>1.3228270556346455E-2</v>
      </c>
    </row>
    <row r="2074" spans="1:3" x14ac:dyDescent="0.35">
      <c r="A2074" s="6">
        <v>39902</v>
      </c>
      <c r="B2074">
        <v>22.53</v>
      </c>
      <c r="C2074" s="7">
        <f t="shared" si="32"/>
        <v>3.2746868419084141E-2</v>
      </c>
    </row>
    <row r="2075" spans="1:3" x14ac:dyDescent="0.35">
      <c r="A2075" s="6">
        <v>39903</v>
      </c>
      <c r="B2075">
        <v>22.56</v>
      </c>
      <c r="C2075" s="7">
        <f t="shared" si="32"/>
        <v>-1.3306721857051507E-3</v>
      </c>
    </row>
    <row r="2076" spans="1:3" x14ac:dyDescent="0.35">
      <c r="A2076" s="6">
        <v>39904</v>
      </c>
      <c r="B2076">
        <v>23.21</v>
      </c>
      <c r="C2076" s="7">
        <f t="shared" si="32"/>
        <v>-2.8404793656487293E-2</v>
      </c>
    </row>
    <row r="2077" spans="1:3" x14ac:dyDescent="0.35">
      <c r="A2077" s="6">
        <v>39905</v>
      </c>
      <c r="B2077">
        <v>23.76</v>
      </c>
      <c r="C2077" s="7">
        <f t="shared" si="32"/>
        <v>-2.3420274208098668E-2</v>
      </c>
    </row>
    <row r="2078" spans="1:3" x14ac:dyDescent="0.35">
      <c r="A2078" s="6">
        <v>39906</v>
      </c>
      <c r="B2078">
        <v>24.02</v>
      </c>
      <c r="C2078" s="7">
        <f t="shared" si="32"/>
        <v>-1.0883322157393405E-2</v>
      </c>
    </row>
    <row r="2079" spans="1:3" x14ac:dyDescent="0.35">
      <c r="A2079" s="6">
        <v>39909</v>
      </c>
      <c r="B2079">
        <v>23.81</v>
      </c>
      <c r="C2079" s="7">
        <f t="shared" si="32"/>
        <v>8.7811561530664051E-3</v>
      </c>
    </row>
    <row r="2080" spans="1:3" x14ac:dyDescent="0.35">
      <c r="A2080" s="6">
        <v>39910</v>
      </c>
      <c r="B2080">
        <v>23.22</v>
      </c>
      <c r="C2080" s="7">
        <f t="shared" si="32"/>
        <v>2.5091684229025635E-2</v>
      </c>
    </row>
    <row r="2081" spans="1:3" x14ac:dyDescent="0.35">
      <c r="A2081" s="6">
        <v>39911</v>
      </c>
      <c r="B2081">
        <v>23.09</v>
      </c>
      <c r="C2081" s="7">
        <f t="shared" si="32"/>
        <v>5.6143529033416684E-3</v>
      </c>
    </row>
    <row r="2082" spans="1:3" x14ac:dyDescent="0.35">
      <c r="A2082" s="6">
        <v>39912</v>
      </c>
      <c r="B2082">
        <v>23.74</v>
      </c>
      <c r="C2082" s="7">
        <f t="shared" si="32"/>
        <v>-2.7761765815117911E-2</v>
      </c>
    </row>
    <row r="2083" spans="1:3" x14ac:dyDescent="0.35">
      <c r="A2083" s="6">
        <v>39916</v>
      </c>
      <c r="B2083">
        <v>23.66</v>
      </c>
      <c r="C2083" s="7">
        <f t="shared" si="32"/>
        <v>3.375530631281265E-3</v>
      </c>
    </row>
    <row r="2084" spans="1:3" x14ac:dyDescent="0.35">
      <c r="A2084" s="6">
        <v>39917</v>
      </c>
      <c r="B2084">
        <v>22.99</v>
      </c>
      <c r="C2084" s="7">
        <f t="shared" si="32"/>
        <v>2.8726519775150283E-2</v>
      </c>
    </row>
    <row r="2085" spans="1:3" x14ac:dyDescent="0.35">
      <c r="A2085" s="6">
        <v>39918</v>
      </c>
      <c r="B2085">
        <v>23.14</v>
      </c>
      <c r="C2085" s="7">
        <f t="shared" si="32"/>
        <v>-6.5033829904401763E-3</v>
      </c>
    </row>
    <row r="2086" spans="1:3" x14ac:dyDescent="0.35">
      <c r="A2086" s="6">
        <v>39919</v>
      </c>
      <c r="B2086">
        <v>23.64</v>
      </c>
      <c r="C2086" s="7">
        <f t="shared" si="32"/>
        <v>-2.1377470772367069E-2</v>
      </c>
    </row>
    <row r="2087" spans="1:3" x14ac:dyDescent="0.35">
      <c r="A2087" s="6">
        <v>39920</v>
      </c>
      <c r="B2087">
        <v>23.6</v>
      </c>
      <c r="C2087" s="7">
        <f t="shared" si="32"/>
        <v>1.6934805063328895E-3</v>
      </c>
    </row>
    <row r="2088" spans="1:3" x14ac:dyDescent="0.35">
      <c r="A2088" s="6">
        <v>39923</v>
      </c>
      <c r="B2088">
        <v>23</v>
      </c>
      <c r="C2088" s="7">
        <f t="shared" si="32"/>
        <v>2.5752496102414923E-2</v>
      </c>
    </row>
    <row r="2089" spans="1:3" x14ac:dyDescent="0.35">
      <c r="A2089" s="6">
        <v>39924</v>
      </c>
      <c r="B2089">
        <v>22.99</v>
      </c>
      <c r="C2089" s="7">
        <f t="shared" si="32"/>
        <v>4.3487715405943206E-4</v>
      </c>
    </row>
    <row r="2090" spans="1:3" x14ac:dyDescent="0.35">
      <c r="A2090" s="6">
        <v>39925</v>
      </c>
      <c r="B2090">
        <v>23.41</v>
      </c>
      <c r="C2090" s="7">
        <f t="shared" si="32"/>
        <v>-1.8103942727729194E-2</v>
      </c>
    </row>
    <row r="2091" spans="1:3" x14ac:dyDescent="0.35">
      <c r="A2091" s="6">
        <v>39926</v>
      </c>
      <c r="B2091">
        <v>23.19</v>
      </c>
      <c r="C2091" s="7">
        <f t="shared" si="32"/>
        <v>9.4421302353788761E-3</v>
      </c>
    </row>
    <row r="2092" spans="1:3" x14ac:dyDescent="0.35">
      <c r="A2092" s="6">
        <v>39927</v>
      </c>
      <c r="B2092">
        <v>22.88</v>
      </c>
      <c r="C2092" s="7">
        <f t="shared" si="32"/>
        <v>1.3457984755843366E-2</v>
      </c>
    </row>
    <row r="2093" spans="1:3" x14ac:dyDescent="0.35">
      <c r="A2093" s="6">
        <v>39930</v>
      </c>
      <c r="B2093">
        <v>23.02</v>
      </c>
      <c r="C2093" s="7">
        <f t="shared" si="32"/>
        <v>-6.1002367821392234E-3</v>
      </c>
    </row>
    <row r="2094" spans="1:3" x14ac:dyDescent="0.35">
      <c r="A2094" s="6">
        <v>39931</v>
      </c>
      <c r="B2094">
        <v>23.33</v>
      </c>
      <c r="C2094" s="7">
        <f t="shared" si="32"/>
        <v>-1.3376682739602241E-2</v>
      </c>
    </row>
    <row r="2095" spans="1:3" x14ac:dyDescent="0.35">
      <c r="A2095" s="6">
        <v>39932</v>
      </c>
      <c r="B2095">
        <v>23.21</v>
      </c>
      <c r="C2095" s="7">
        <f t="shared" si="32"/>
        <v>5.1568657469931445E-3</v>
      </c>
    </row>
    <row r="2096" spans="1:3" x14ac:dyDescent="0.35">
      <c r="A2096" s="6">
        <v>39933</v>
      </c>
      <c r="B2096">
        <v>23.3</v>
      </c>
      <c r="C2096" s="7">
        <f t="shared" si="32"/>
        <v>-3.8701402853091871E-3</v>
      </c>
    </row>
    <row r="2097" spans="1:3" x14ac:dyDescent="0.35">
      <c r="A2097" s="6">
        <v>39934</v>
      </c>
      <c r="B2097">
        <v>23.65</v>
      </c>
      <c r="C2097" s="7">
        <f t="shared" si="32"/>
        <v>-1.4909754366287054E-2</v>
      </c>
    </row>
    <row r="2098" spans="1:3" x14ac:dyDescent="0.35">
      <c r="A2098" s="6">
        <v>39937</v>
      </c>
      <c r="B2098">
        <v>24.27</v>
      </c>
      <c r="C2098" s="7">
        <f t="shared" si="32"/>
        <v>-2.5877904800568174E-2</v>
      </c>
    </row>
    <row r="2099" spans="1:3" x14ac:dyDescent="0.35">
      <c r="A2099" s="6">
        <v>39938</v>
      </c>
      <c r="B2099">
        <v>24.1</v>
      </c>
      <c r="C2099" s="7">
        <f t="shared" si="32"/>
        <v>7.0291792419006072E-3</v>
      </c>
    </row>
    <row r="2100" spans="1:3" x14ac:dyDescent="0.35">
      <c r="A2100" s="6">
        <v>39939</v>
      </c>
      <c r="B2100">
        <v>24.27</v>
      </c>
      <c r="C2100" s="7">
        <f t="shared" si="32"/>
        <v>-7.0291792419006072E-3</v>
      </c>
    </row>
    <row r="2101" spans="1:3" x14ac:dyDescent="0.35">
      <c r="A2101" s="6">
        <v>39940</v>
      </c>
      <c r="B2101">
        <v>23.14</v>
      </c>
      <c r="C2101" s="7">
        <f t="shared" si="32"/>
        <v>4.7678297972979511E-2</v>
      </c>
    </row>
    <row r="2102" spans="1:3" x14ac:dyDescent="0.35">
      <c r="A2102" s="6">
        <v>39941</v>
      </c>
      <c r="B2102">
        <v>22.96</v>
      </c>
      <c r="C2102" s="7">
        <f t="shared" si="32"/>
        <v>7.8091503141646257E-3</v>
      </c>
    </row>
    <row r="2103" spans="1:3" x14ac:dyDescent="0.35">
      <c r="A2103" s="6">
        <v>39944</v>
      </c>
      <c r="B2103">
        <v>23.06</v>
      </c>
      <c r="C2103" s="7">
        <f t="shared" si="32"/>
        <v>-4.3459433895471911E-3</v>
      </c>
    </row>
    <row r="2104" spans="1:3" x14ac:dyDescent="0.35">
      <c r="A2104" s="6">
        <v>39945</v>
      </c>
      <c r="B2104">
        <v>23.4</v>
      </c>
      <c r="C2104" s="7">
        <f t="shared" si="32"/>
        <v>-1.4636507522742814E-2</v>
      </c>
    </row>
    <row r="2105" spans="1:3" x14ac:dyDescent="0.35">
      <c r="A2105" s="6">
        <v>39946</v>
      </c>
      <c r="B2105">
        <v>22.95</v>
      </c>
      <c r="C2105" s="7">
        <f t="shared" si="32"/>
        <v>1.9418085857101808E-2</v>
      </c>
    </row>
    <row r="2106" spans="1:3" x14ac:dyDescent="0.35">
      <c r="A2106" s="6">
        <v>39947</v>
      </c>
      <c r="B2106">
        <v>22.72</v>
      </c>
      <c r="C2106" s="7">
        <f t="shared" si="32"/>
        <v>1.007234265360335E-2</v>
      </c>
    </row>
    <row r="2107" spans="1:3" x14ac:dyDescent="0.35">
      <c r="A2107" s="6">
        <v>39948</v>
      </c>
      <c r="B2107">
        <v>22.63</v>
      </c>
      <c r="C2107" s="7">
        <f t="shared" si="32"/>
        <v>3.9691342075047764E-3</v>
      </c>
    </row>
    <row r="2108" spans="1:3" x14ac:dyDescent="0.35">
      <c r="A2108" s="6">
        <v>39951</v>
      </c>
      <c r="B2108">
        <v>22.36</v>
      </c>
      <c r="C2108" s="7">
        <f t="shared" si="32"/>
        <v>1.2002811358547305E-2</v>
      </c>
    </row>
    <row r="2109" spans="1:3" x14ac:dyDescent="0.35">
      <c r="A2109" s="6">
        <v>39952</v>
      </c>
      <c r="B2109">
        <v>22.44</v>
      </c>
      <c r="C2109" s="7">
        <f t="shared" si="32"/>
        <v>-3.5714323675972715E-3</v>
      </c>
    </row>
    <row r="2110" spans="1:3" x14ac:dyDescent="0.35">
      <c r="A2110" s="6">
        <v>39953</v>
      </c>
      <c r="B2110">
        <v>21.94</v>
      </c>
      <c r="C2110" s="7">
        <f t="shared" si="32"/>
        <v>2.2533625807411806E-2</v>
      </c>
    </row>
    <row r="2111" spans="1:3" x14ac:dyDescent="0.35">
      <c r="A2111" s="6">
        <v>39954</v>
      </c>
      <c r="B2111">
        <v>21.53</v>
      </c>
      <c r="C2111" s="7">
        <f t="shared" si="32"/>
        <v>1.8864143470812333E-2</v>
      </c>
    </row>
    <row r="2112" spans="1:3" x14ac:dyDescent="0.35">
      <c r="A2112" s="6">
        <v>39955</v>
      </c>
      <c r="B2112">
        <v>21.54</v>
      </c>
      <c r="C2112" s="7">
        <f t="shared" si="32"/>
        <v>-4.6436035197094938E-4</v>
      </c>
    </row>
    <row r="2113" spans="1:3" x14ac:dyDescent="0.35">
      <c r="A2113" s="6">
        <v>39959</v>
      </c>
      <c r="B2113">
        <v>22.29</v>
      </c>
      <c r="C2113" s="7">
        <f t="shared" si="32"/>
        <v>-3.4226475669534739E-2</v>
      </c>
    </row>
    <row r="2114" spans="1:3" x14ac:dyDescent="0.35">
      <c r="A2114" s="6">
        <v>39960</v>
      </c>
      <c r="B2114">
        <v>21.89</v>
      </c>
      <c r="C2114" s="7">
        <f t="shared" si="32"/>
        <v>1.8108235863005806E-2</v>
      </c>
    </row>
    <row r="2115" spans="1:3" x14ac:dyDescent="0.35">
      <c r="A2115" s="6">
        <v>39961</v>
      </c>
      <c r="B2115">
        <v>22.4</v>
      </c>
      <c r="C2115" s="7">
        <f t="shared" si="32"/>
        <v>-2.303104732622252E-2</v>
      </c>
    </row>
    <row r="2116" spans="1:3" x14ac:dyDescent="0.35">
      <c r="A2116" s="6">
        <v>39962</v>
      </c>
      <c r="B2116">
        <v>22.54</v>
      </c>
      <c r="C2116" s="7">
        <f t="shared" si="32"/>
        <v>-6.230549750636083E-3</v>
      </c>
    </row>
    <row r="2117" spans="1:3" x14ac:dyDescent="0.35">
      <c r="A2117" s="6">
        <v>39965</v>
      </c>
      <c r="B2117">
        <v>22.41</v>
      </c>
      <c r="C2117" s="7">
        <f t="shared" si="32"/>
        <v>5.7842207987945926E-3</v>
      </c>
    </row>
    <row r="2118" spans="1:3" x14ac:dyDescent="0.35">
      <c r="A2118" s="6">
        <v>39966</v>
      </c>
      <c r="B2118">
        <v>22.59</v>
      </c>
      <c r="C2118" s="7">
        <f t="shared" ref="C2118:C2181" si="33">LN(B2117)-LN(B2118)</f>
        <v>-8.0000426670761016E-3</v>
      </c>
    </row>
    <row r="2119" spans="1:3" x14ac:dyDescent="0.35">
      <c r="A2119" s="6">
        <v>39967</v>
      </c>
      <c r="B2119">
        <v>22.24</v>
      </c>
      <c r="C2119" s="7">
        <f t="shared" si="33"/>
        <v>1.5614861097529964E-2</v>
      </c>
    </row>
    <row r="2120" spans="1:3" x14ac:dyDescent="0.35">
      <c r="A2120" s="6">
        <v>39968</v>
      </c>
      <c r="B2120">
        <v>22.15</v>
      </c>
      <c r="C2120" s="7">
        <f t="shared" si="33"/>
        <v>4.0549728912373517E-3</v>
      </c>
    </row>
    <row r="2121" spans="1:3" x14ac:dyDescent="0.35">
      <c r="A2121" s="6">
        <v>39969</v>
      </c>
      <c r="B2121">
        <v>22.34</v>
      </c>
      <c r="C2121" s="7">
        <f t="shared" si="33"/>
        <v>-8.5412971499101431E-3</v>
      </c>
    </row>
    <row r="2122" spans="1:3" x14ac:dyDescent="0.35">
      <c r="A2122" s="6">
        <v>39972</v>
      </c>
      <c r="B2122">
        <v>22.19</v>
      </c>
      <c r="C2122" s="7">
        <f t="shared" si="33"/>
        <v>6.7370566965521128E-3</v>
      </c>
    </row>
    <row r="2123" spans="1:3" x14ac:dyDescent="0.35">
      <c r="A2123" s="6">
        <v>39973</v>
      </c>
      <c r="B2123">
        <v>22.02</v>
      </c>
      <c r="C2123" s="7">
        <f t="shared" si="33"/>
        <v>7.690605649968596E-3</v>
      </c>
    </row>
    <row r="2124" spans="1:3" x14ac:dyDescent="0.35">
      <c r="A2124" s="6">
        <v>39974</v>
      </c>
      <c r="B2124">
        <v>22.08</v>
      </c>
      <c r="C2124" s="7">
        <f t="shared" si="33"/>
        <v>-2.7210901143606137E-3</v>
      </c>
    </row>
    <row r="2125" spans="1:3" x14ac:dyDescent="0.35">
      <c r="A2125" s="6">
        <v>39975</v>
      </c>
      <c r="B2125">
        <v>22.54</v>
      </c>
      <c r="C2125" s="7">
        <f t="shared" si="33"/>
        <v>-2.0619287202735759E-2</v>
      </c>
    </row>
    <row r="2126" spans="1:3" x14ac:dyDescent="0.35">
      <c r="A2126" s="6">
        <v>39976</v>
      </c>
      <c r="B2126">
        <v>22.74</v>
      </c>
      <c r="C2126" s="7">
        <f t="shared" si="33"/>
        <v>-8.8339797107597207E-3</v>
      </c>
    </row>
    <row r="2127" spans="1:3" x14ac:dyDescent="0.35">
      <c r="A2127" s="6">
        <v>39979</v>
      </c>
      <c r="B2127">
        <v>22.4</v>
      </c>
      <c r="C2127" s="7">
        <f t="shared" si="33"/>
        <v>1.5064529461395804E-2</v>
      </c>
    </row>
    <row r="2128" spans="1:3" x14ac:dyDescent="0.35">
      <c r="A2128" s="6">
        <v>39980</v>
      </c>
      <c r="B2128">
        <v>22.03</v>
      </c>
      <c r="C2128" s="7">
        <f t="shared" si="33"/>
        <v>1.665579804674211E-2</v>
      </c>
    </row>
    <row r="2129" spans="1:3" x14ac:dyDescent="0.35">
      <c r="A2129" s="6">
        <v>39981</v>
      </c>
      <c r="B2129">
        <v>21.95</v>
      </c>
      <c r="C2129" s="7">
        <f t="shared" si="33"/>
        <v>3.6380212930717803E-3</v>
      </c>
    </row>
    <row r="2130" spans="1:3" x14ac:dyDescent="0.35">
      <c r="A2130" s="6">
        <v>39982</v>
      </c>
      <c r="B2130">
        <v>21.94</v>
      </c>
      <c r="C2130" s="7">
        <f t="shared" si="33"/>
        <v>4.5568467409617952E-4</v>
      </c>
    </row>
    <row r="2131" spans="1:3" x14ac:dyDescent="0.35">
      <c r="A2131" s="6">
        <v>39983</v>
      </c>
      <c r="B2131">
        <v>21.86</v>
      </c>
      <c r="C2131" s="7">
        <f t="shared" si="33"/>
        <v>3.6529720986915315E-3</v>
      </c>
    </row>
    <row r="2132" spans="1:3" x14ac:dyDescent="0.35">
      <c r="A2132" s="6">
        <v>39986</v>
      </c>
      <c r="B2132">
        <v>21.96</v>
      </c>
      <c r="C2132" s="7">
        <f t="shared" si="33"/>
        <v>-4.5641338929374164E-3</v>
      </c>
    </row>
    <row r="2133" spans="1:3" x14ac:dyDescent="0.35">
      <c r="A2133" s="6">
        <v>39987</v>
      </c>
      <c r="B2133">
        <v>22.43</v>
      </c>
      <c r="C2133" s="7">
        <f t="shared" si="33"/>
        <v>-2.117673189078717E-2</v>
      </c>
    </row>
    <row r="2134" spans="1:3" x14ac:dyDescent="0.35">
      <c r="A2134" s="6">
        <v>39988</v>
      </c>
      <c r="B2134">
        <v>22.42</v>
      </c>
      <c r="C2134" s="7">
        <f t="shared" si="33"/>
        <v>4.4593088810307435E-4</v>
      </c>
    </row>
    <row r="2135" spans="1:3" x14ac:dyDescent="0.35">
      <c r="A2135" s="6">
        <v>39989</v>
      </c>
      <c r="B2135">
        <v>22.6</v>
      </c>
      <c r="C2135" s="7">
        <f t="shared" si="33"/>
        <v>-7.9964886342263064E-3</v>
      </c>
    </row>
    <row r="2136" spans="1:3" x14ac:dyDescent="0.35">
      <c r="A2136" s="6">
        <v>39990</v>
      </c>
      <c r="B2136">
        <v>22.57</v>
      </c>
      <c r="C2136" s="7">
        <f t="shared" si="33"/>
        <v>1.3283154487959692E-3</v>
      </c>
    </row>
    <row r="2137" spans="1:3" x14ac:dyDescent="0.35">
      <c r="A2137" s="6">
        <v>39993</v>
      </c>
      <c r="B2137">
        <v>22.94</v>
      </c>
      <c r="C2137" s="7">
        <f t="shared" si="33"/>
        <v>-1.6260520871780315E-2</v>
      </c>
    </row>
    <row r="2138" spans="1:3" x14ac:dyDescent="0.35">
      <c r="A2138" s="6">
        <v>39994</v>
      </c>
      <c r="B2138">
        <v>22.59</v>
      </c>
      <c r="C2138" s="7">
        <f t="shared" si="33"/>
        <v>1.5374781221312972E-2</v>
      </c>
    </row>
    <row r="2139" spans="1:3" x14ac:dyDescent="0.35">
      <c r="A2139" s="6">
        <v>39995</v>
      </c>
      <c r="B2139">
        <v>22.8</v>
      </c>
      <c r="C2139" s="7">
        <f t="shared" si="33"/>
        <v>-9.2532054804834729E-3</v>
      </c>
    </row>
    <row r="2140" spans="1:3" x14ac:dyDescent="0.35">
      <c r="A2140" s="6">
        <v>39996</v>
      </c>
      <c r="B2140">
        <v>22.36</v>
      </c>
      <c r="C2140" s="7">
        <f t="shared" si="33"/>
        <v>1.94868876734966E-2</v>
      </c>
    </row>
    <row r="2141" spans="1:3" x14ac:dyDescent="0.35">
      <c r="A2141" s="6">
        <v>40000</v>
      </c>
      <c r="B2141">
        <v>22.55</v>
      </c>
      <c r="C2141" s="7">
        <f t="shared" si="33"/>
        <v>-8.4614176617887615E-3</v>
      </c>
    </row>
    <row r="2142" spans="1:3" x14ac:dyDescent="0.35">
      <c r="A2142" s="6">
        <v>40001</v>
      </c>
      <c r="B2142">
        <v>22.13</v>
      </c>
      <c r="C2142" s="7">
        <f t="shared" si="33"/>
        <v>1.8800911885728855E-2</v>
      </c>
    </row>
    <row r="2143" spans="1:3" x14ac:dyDescent="0.35">
      <c r="A2143" s="6">
        <v>40002</v>
      </c>
      <c r="B2143">
        <v>21.77</v>
      </c>
      <c r="C2143" s="7">
        <f t="shared" si="33"/>
        <v>1.640127881650244E-2</v>
      </c>
    </row>
    <row r="2144" spans="1:3" x14ac:dyDescent="0.35">
      <c r="A2144" s="6">
        <v>40003</v>
      </c>
      <c r="B2144">
        <v>21.63</v>
      </c>
      <c r="C2144" s="7">
        <f t="shared" si="33"/>
        <v>6.4516352814885103E-3</v>
      </c>
    </row>
    <row r="2145" spans="1:3" x14ac:dyDescent="0.35">
      <c r="A2145" s="6">
        <v>40004</v>
      </c>
      <c r="B2145">
        <v>21.68</v>
      </c>
      <c r="C2145" s="7">
        <f t="shared" si="33"/>
        <v>-2.3089366064779071E-3</v>
      </c>
    </row>
    <row r="2146" spans="1:3" x14ac:dyDescent="0.35">
      <c r="A2146" s="6">
        <v>40007</v>
      </c>
      <c r="B2146">
        <v>21.99</v>
      </c>
      <c r="C2146" s="7">
        <f t="shared" si="33"/>
        <v>-1.4197627995224504E-2</v>
      </c>
    </row>
    <row r="2147" spans="1:3" x14ac:dyDescent="0.35">
      <c r="A2147" s="6">
        <v>40008</v>
      </c>
      <c r="B2147">
        <v>21.69</v>
      </c>
      <c r="C2147" s="7">
        <f t="shared" si="33"/>
        <v>1.3736479727886941E-2</v>
      </c>
    </row>
    <row r="2148" spans="1:3" x14ac:dyDescent="0.35">
      <c r="A2148" s="6">
        <v>40009</v>
      </c>
      <c r="B2148">
        <v>22.17</v>
      </c>
      <c r="C2148" s="7">
        <f t="shared" si="33"/>
        <v>-2.1888698789437111E-2</v>
      </c>
    </row>
    <row r="2149" spans="1:3" x14ac:dyDescent="0.35">
      <c r="A2149" s="6">
        <v>40010</v>
      </c>
      <c r="B2149">
        <v>21.93</v>
      </c>
      <c r="C2149" s="7">
        <f t="shared" si="33"/>
        <v>1.0884461198423345E-2</v>
      </c>
    </row>
    <row r="2150" spans="1:3" x14ac:dyDescent="0.35">
      <c r="A2150" s="6">
        <v>40011</v>
      </c>
      <c r="B2150">
        <v>22.18</v>
      </c>
      <c r="C2150" s="7">
        <f t="shared" si="33"/>
        <v>-1.1335419492424226E-2</v>
      </c>
    </row>
    <row r="2151" spans="1:3" x14ac:dyDescent="0.35">
      <c r="A2151" s="6">
        <v>40014</v>
      </c>
      <c r="B2151">
        <v>22.59</v>
      </c>
      <c r="C2151" s="7">
        <f t="shared" si="33"/>
        <v>-1.8316348557690709E-2</v>
      </c>
    </row>
    <row r="2152" spans="1:3" x14ac:dyDescent="0.35">
      <c r="A2152" s="6">
        <v>40015</v>
      </c>
      <c r="B2152">
        <v>22.73</v>
      </c>
      <c r="C2152" s="7">
        <f t="shared" si="33"/>
        <v>-6.1783073845402825E-3</v>
      </c>
    </row>
    <row r="2153" spans="1:3" x14ac:dyDescent="0.35">
      <c r="A2153" s="6">
        <v>40016</v>
      </c>
      <c r="B2153">
        <v>22.98</v>
      </c>
      <c r="C2153" s="7">
        <f t="shared" si="33"/>
        <v>-1.0938634556157734E-2</v>
      </c>
    </row>
    <row r="2154" spans="1:3" x14ac:dyDescent="0.35">
      <c r="A2154" s="6">
        <v>40017</v>
      </c>
      <c r="B2154">
        <v>23.57</v>
      </c>
      <c r="C2154" s="7">
        <f t="shared" si="33"/>
        <v>-2.5350444527429961E-2</v>
      </c>
    </row>
    <row r="2155" spans="1:3" x14ac:dyDescent="0.35">
      <c r="A2155" s="6">
        <v>40018</v>
      </c>
      <c r="B2155">
        <v>23.54</v>
      </c>
      <c r="C2155" s="7">
        <f t="shared" si="33"/>
        <v>1.2736151159091769E-3</v>
      </c>
    </row>
    <row r="2156" spans="1:3" x14ac:dyDescent="0.35">
      <c r="A2156" s="6">
        <v>40021</v>
      </c>
      <c r="B2156">
        <v>23.8</v>
      </c>
      <c r="C2156" s="7">
        <f t="shared" si="33"/>
        <v>-1.0984478845298629E-2</v>
      </c>
    </row>
    <row r="2157" spans="1:3" x14ac:dyDescent="0.35">
      <c r="A2157" s="6">
        <v>40022</v>
      </c>
      <c r="B2157">
        <v>23.61</v>
      </c>
      <c r="C2157" s="7">
        <f t="shared" si="33"/>
        <v>8.0152295800077766E-3</v>
      </c>
    </row>
    <row r="2158" spans="1:3" x14ac:dyDescent="0.35">
      <c r="A2158" s="6">
        <v>40023</v>
      </c>
      <c r="B2158">
        <v>24</v>
      </c>
      <c r="C2158" s="7">
        <f t="shared" si="33"/>
        <v>-1.6383479250524413E-2</v>
      </c>
    </row>
    <row r="2159" spans="1:3" x14ac:dyDescent="0.35">
      <c r="A2159" s="6">
        <v>40024</v>
      </c>
      <c r="B2159">
        <v>24.36</v>
      </c>
      <c r="C2159" s="7">
        <f t="shared" si="33"/>
        <v>-1.4888612493750397E-2</v>
      </c>
    </row>
    <row r="2160" spans="1:3" x14ac:dyDescent="0.35">
      <c r="A2160" s="6">
        <v>40025</v>
      </c>
      <c r="B2160">
        <v>24.26</v>
      </c>
      <c r="C2160" s="7">
        <f t="shared" si="33"/>
        <v>4.1135393257918373E-3</v>
      </c>
    </row>
    <row r="2161" spans="1:3" x14ac:dyDescent="0.35">
      <c r="A2161" s="6">
        <v>40028</v>
      </c>
      <c r="B2161">
        <v>24.26</v>
      </c>
      <c r="C2161" s="7">
        <f t="shared" si="33"/>
        <v>0</v>
      </c>
    </row>
    <row r="2162" spans="1:3" x14ac:dyDescent="0.35">
      <c r="A2162" s="6">
        <v>40029</v>
      </c>
      <c r="B2162">
        <v>24.3</v>
      </c>
      <c r="C2162" s="7">
        <f t="shared" si="33"/>
        <v>-1.6474468305984757E-3</v>
      </c>
    </row>
    <row r="2163" spans="1:3" x14ac:dyDescent="0.35">
      <c r="A2163" s="6">
        <v>40030</v>
      </c>
      <c r="B2163">
        <v>23.8</v>
      </c>
      <c r="C2163" s="7">
        <f t="shared" si="33"/>
        <v>2.0790769669073672E-2</v>
      </c>
    </row>
    <row r="2164" spans="1:3" x14ac:dyDescent="0.35">
      <c r="A2164" s="6">
        <v>40031</v>
      </c>
      <c r="B2164">
        <v>23.63</v>
      </c>
      <c r="C2164" s="7">
        <f t="shared" si="33"/>
        <v>7.1684894786128162E-3</v>
      </c>
    </row>
    <row r="2165" spans="1:3" x14ac:dyDescent="0.35">
      <c r="A2165" s="6">
        <v>40032</v>
      </c>
      <c r="B2165">
        <v>23.7</v>
      </c>
      <c r="C2165" s="7">
        <f t="shared" si="33"/>
        <v>-2.9579569422693019E-3</v>
      </c>
    </row>
    <row r="2166" spans="1:3" x14ac:dyDescent="0.35">
      <c r="A2166" s="6">
        <v>40035</v>
      </c>
      <c r="B2166">
        <v>23.66</v>
      </c>
      <c r="C2166" s="7">
        <f t="shared" si="33"/>
        <v>1.6891895908450749E-3</v>
      </c>
    </row>
    <row r="2167" spans="1:3" x14ac:dyDescent="0.35">
      <c r="A2167" s="6">
        <v>40036</v>
      </c>
      <c r="B2167">
        <v>23.46</v>
      </c>
      <c r="C2167" s="7">
        <f t="shared" si="33"/>
        <v>8.4890153249110867E-3</v>
      </c>
    </row>
    <row r="2168" spans="1:3" x14ac:dyDescent="0.35">
      <c r="A2168" s="6">
        <v>40037</v>
      </c>
      <c r="B2168">
        <v>23.73</v>
      </c>
      <c r="C2168" s="7">
        <f t="shared" si="33"/>
        <v>-1.1443227222342589E-2</v>
      </c>
    </row>
    <row r="2169" spans="1:3" x14ac:dyDescent="0.35">
      <c r="A2169" s="6">
        <v>40038</v>
      </c>
      <c r="B2169">
        <v>23.57</v>
      </c>
      <c r="C2169" s="7">
        <f t="shared" si="33"/>
        <v>6.765353499632365E-3</v>
      </c>
    </row>
    <row r="2170" spans="1:3" x14ac:dyDescent="0.35">
      <c r="A2170" s="6">
        <v>40039</v>
      </c>
      <c r="B2170">
        <v>23.54</v>
      </c>
      <c r="C2170" s="7">
        <f t="shared" si="33"/>
        <v>1.2736151159091769E-3</v>
      </c>
    </row>
    <row r="2171" spans="1:3" x14ac:dyDescent="0.35">
      <c r="A2171" s="6">
        <v>40042</v>
      </c>
      <c r="B2171">
        <v>23.14</v>
      </c>
      <c r="C2171" s="7">
        <f t="shared" si="33"/>
        <v>1.7138380066600067E-2</v>
      </c>
    </row>
    <row r="2172" spans="1:3" x14ac:dyDescent="0.35">
      <c r="A2172" s="6">
        <v>40043</v>
      </c>
      <c r="B2172">
        <v>23.22</v>
      </c>
      <c r="C2172" s="7">
        <f t="shared" si="33"/>
        <v>-3.4512545042151288E-3</v>
      </c>
    </row>
    <row r="2173" spans="1:3" x14ac:dyDescent="0.35">
      <c r="A2173" s="6">
        <v>40044</v>
      </c>
      <c r="B2173">
        <v>23.48</v>
      </c>
      <c r="C2173" s="7">
        <f t="shared" si="33"/>
        <v>-1.1135018690150211E-2</v>
      </c>
    </row>
    <row r="2174" spans="1:3" x14ac:dyDescent="0.35">
      <c r="A2174" s="6">
        <v>40045</v>
      </c>
      <c r="B2174">
        <v>23.62</v>
      </c>
      <c r="C2174" s="7">
        <f t="shared" si="33"/>
        <v>-5.9448158093204917E-3</v>
      </c>
    </row>
    <row r="2175" spans="1:3" x14ac:dyDescent="0.35">
      <c r="A2175" s="6">
        <v>40046</v>
      </c>
      <c r="B2175">
        <v>24.05</v>
      </c>
      <c r="C2175" s="7">
        <f t="shared" si="33"/>
        <v>-1.8041185782553981E-2</v>
      </c>
    </row>
    <row r="2176" spans="1:3" x14ac:dyDescent="0.35">
      <c r="A2176" s="6">
        <v>40049</v>
      </c>
      <c r="B2176">
        <v>24.18</v>
      </c>
      <c r="C2176" s="7">
        <f t="shared" si="33"/>
        <v>-5.3908486348763773E-3</v>
      </c>
    </row>
    <row r="2177" spans="1:3" x14ac:dyDescent="0.35">
      <c r="A2177" s="6">
        <v>40050</v>
      </c>
      <c r="B2177">
        <v>24.33</v>
      </c>
      <c r="C2177" s="7">
        <f t="shared" si="33"/>
        <v>-6.1843116087847427E-3</v>
      </c>
    </row>
    <row r="2178" spans="1:3" x14ac:dyDescent="0.35">
      <c r="A2178" s="6">
        <v>40051</v>
      </c>
      <c r="B2178">
        <v>24.52</v>
      </c>
      <c r="C2178" s="7">
        <f t="shared" si="33"/>
        <v>-7.7789542725792415E-3</v>
      </c>
    </row>
    <row r="2179" spans="1:3" x14ac:dyDescent="0.35">
      <c r="A2179" s="6">
        <v>40052</v>
      </c>
      <c r="B2179">
        <v>24.44</v>
      </c>
      <c r="C2179" s="7">
        <f t="shared" si="33"/>
        <v>3.2679767646159874E-3</v>
      </c>
    </row>
    <row r="2180" spans="1:3" x14ac:dyDescent="0.35">
      <c r="A2180" s="6">
        <v>40053</v>
      </c>
      <c r="B2180">
        <v>24.24</v>
      </c>
      <c r="C2180" s="7">
        <f t="shared" si="33"/>
        <v>8.2169731022809778E-3</v>
      </c>
    </row>
    <row r="2181" spans="1:3" x14ac:dyDescent="0.35">
      <c r="A2181" s="6">
        <v>40056</v>
      </c>
      <c r="B2181">
        <v>24.1</v>
      </c>
      <c r="C2181" s="7">
        <f t="shared" si="33"/>
        <v>5.7923207045043057E-3</v>
      </c>
    </row>
    <row r="2182" spans="1:3" x14ac:dyDescent="0.35">
      <c r="A2182" s="6">
        <v>40057</v>
      </c>
      <c r="B2182">
        <v>23.46</v>
      </c>
      <c r="C2182" s="7">
        <f t="shared" ref="C2182:C2245" si="34">LN(B2181)-LN(B2182)</f>
        <v>2.6914997271279884E-2</v>
      </c>
    </row>
    <row r="2183" spans="1:3" x14ac:dyDescent="0.35">
      <c r="A2183" s="6">
        <v>40058</v>
      </c>
      <c r="B2183">
        <v>23.47</v>
      </c>
      <c r="C2183" s="7">
        <f t="shared" si="34"/>
        <v>-4.2616663760286499E-4</v>
      </c>
    </row>
    <row r="2184" spans="1:3" x14ac:dyDescent="0.35">
      <c r="A2184" s="6">
        <v>40059</v>
      </c>
      <c r="B2184">
        <v>23.26</v>
      </c>
      <c r="C2184" s="7">
        <f t="shared" si="34"/>
        <v>8.9878627724138127E-3</v>
      </c>
    </row>
    <row r="2185" spans="1:3" x14ac:dyDescent="0.35">
      <c r="A2185" s="6">
        <v>40060</v>
      </c>
      <c r="B2185">
        <v>23.6</v>
      </c>
      <c r="C2185" s="7">
        <f t="shared" si="34"/>
        <v>-1.4511564941046107E-2</v>
      </c>
    </row>
    <row r="2186" spans="1:3" x14ac:dyDescent="0.35">
      <c r="A2186" s="6">
        <v>40064</v>
      </c>
      <c r="B2186">
        <v>23.82</v>
      </c>
      <c r="C2186" s="7">
        <f t="shared" si="34"/>
        <v>-9.2788518955893018E-3</v>
      </c>
    </row>
    <row r="2187" spans="1:3" x14ac:dyDescent="0.35">
      <c r="A2187" s="6">
        <v>40065</v>
      </c>
      <c r="B2187">
        <v>23.99</v>
      </c>
      <c r="C2187" s="7">
        <f t="shared" si="34"/>
        <v>-7.1115129244492259E-3</v>
      </c>
    </row>
    <row r="2188" spans="1:3" x14ac:dyDescent="0.35">
      <c r="A2188" s="6">
        <v>40066</v>
      </c>
      <c r="B2188">
        <v>24.57</v>
      </c>
      <c r="C2188" s="7">
        <f t="shared" si="34"/>
        <v>-2.3889109681484832E-2</v>
      </c>
    </row>
    <row r="2189" spans="1:3" x14ac:dyDescent="0.35">
      <c r="A2189" s="6">
        <v>40067</v>
      </c>
      <c r="B2189">
        <v>24.66</v>
      </c>
      <c r="C2189" s="7">
        <f t="shared" si="34"/>
        <v>-3.656311203110274E-3</v>
      </c>
    </row>
    <row r="2190" spans="1:3" x14ac:dyDescent="0.35">
      <c r="A2190" s="6">
        <v>40070</v>
      </c>
      <c r="B2190">
        <v>24.54</v>
      </c>
      <c r="C2190" s="7">
        <f t="shared" si="34"/>
        <v>4.8780584534329208E-3</v>
      </c>
    </row>
    <row r="2191" spans="1:3" x14ac:dyDescent="0.35">
      <c r="A2191" s="6">
        <v>40071</v>
      </c>
      <c r="B2191">
        <v>24.7</v>
      </c>
      <c r="C2191" s="7">
        <f t="shared" si="34"/>
        <v>-6.4988043511662319E-3</v>
      </c>
    </row>
    <row r="2192" spans="1:3" x14ac:dyDescent="0.35">
      <c r="A2192" s="6">
        <v>40072</v>
      </c>
      <c r="B2192">
        <v>24.55</v>
      </c>
      <c r="C2192" s="7">
        <f t="shared" si="34"/>
        <v>6.0913893934020358E-3</v>
      </c>
    </row>
    <row r="2193" spans="1:3" x14ac:dyDescent="0.35">
      <c r="A2193" s="6">
        <v>40073</v>
      </c>
      <c r="B2193">
        <v>24.39</v>
      </c>
      <c r="C2193" s="7">
        <f t="shared" si="34"/>
        <v>6.5386420127007128E-3</v>
      </c>
    </row>
    <row r="2194" spans="1:3" x14ac:dyDescent="0.35">
      <c r="A2194" s="6">
        <v>40074</v>
      </c>
      <c r="B2194">
        <v>25.02</v>
      </c>
      <c r="C2194" s="7">
        <f t="shared" si="34"/>
        <v>-2.55022928109363E-2</v>
      </c>
    </row>
    <row r="2195" spans="1:3" x14ac:dyDescent="0.35">
      <c r="A2195" s="6">
        <v>40077</v>
      </c>
      <c r="B2195">
        <v>24.86</v>
      </c>
      <c r="C2195" s="7">
        <f t="shared" si="34"/>
        <v>6.4154189562000141E-3</v>
      </c>
    </row>
    <row r="2196" spans="1:3" x14ac:dyDescent="0.35">
      <c r="A2196" s="6">
        <v>40078</v>
      </c>
      <c r="B2196">
        <v>24.51</v>
      </c>
      <c r="C2196" s="7">
        <f t="shared" si="34"/>
        <v>1.4178888542543788E-2</v>
      </c>
    </row>
    <row r="2197" spans="1:3" x14ac:dyDescent="0.35">
      <c r="A2197" s="6">
        <v>40079</v>
      </c>
      <c r="B2197">
        <v>25.1</v>
      </c>
      <c r="C2197" s="7">
        <f t="shared" si="34"/>
        <v>-2.3786648597717175E-2</v>
      </c>
    </row>
    <row r="2198" spans="1:3" x14ac:dyDescent="0.35">
      <c r="A2198" s="6">
        <v>40080</v>
      </c>
      <c r="B2198">
        <v>25</v>
      </c>
      <c r="C2198" s="7">
        <f t="shared" si="34"/>
        <v>3.9920212695379043E-3</v>
      </c>
    </row>
    <row r="2199" spans="1:3" x14ac:dyDescent="0.35">
      <c r="A2199" s="6">
        <v>40081</v>
      </c>
      <c r="B2199">
        <v>24.94</v>
      </c>
      <c r="C2199" s="7">
        <f t="shared" si="34"/>
        <v>2.4028846163099971E-3</v>
      </c>
    </row>
    <row r="2200" spans="1:3" x14ac:dyDescent="0.35">
      <c r="A2200" s="6">
        <v>40084</v>
      </c>
      <c r="B2200">
        <v>25.37</v>
      </c>
      <c r="C2200" s="7">
        <f t="shared" si="34"/>
        <v>-1.7094433359300165E-2</v>
      </c>
    </row>
    <row r="2201" spans="1:3" x14ac:dyDescent="0.35">
      <c r="A2201" s="6">
        <v>40085</v>
      </c>
      <c r="B2201">
        <v>25.16</v>
      </c>
      <c r="C2201" s="7">
        <f t="shared" si="34"/>
        <v>8.3119417789507821E-3</v>
      </c>
    </row>
    <row r="2202" spans="1:3" x14ac:dyDescent="0.35">
      <c r="A2202" s="6">
        <v>40086</v>
      </c>
      <c r="B2202">
        <v>24.98</v>
      </c>
      <c r="C2202" s="7">
        <f t="shared" si="34"/>
        <v>7.179927134808306E-3</v>
      </c>
    </row>
    <row r="2203" spans="1:3" x14ac:dyDescent="0.35">
      <c r="A2203" s="6">
        <v>40087</v>
      </c>
      <c r="B2203">
        <v>24.61</v>
      </c>
      <c r="C2203" s="7">
        <f t="shared" si="34"/>
        <v>1.4922640294467104E-2</v>
      </c>
    </row>
    <row r="2204" spans="1:3" x14ac:dyDescent="0.35">
      <c r="A2204" s="6">
        <v>40088</v>
      </c>
      <c r="B2204">
        <v>24.53</v>
      </c>
      <c r="C2204" s="7">
        <f t="shared" si="34"/>
        <v>3.2560061325663803E-3</v>
      </c>
    </row>
    <row r="2205" spans="1:3" x14ac:dyDescent="0.35">
      <c r="A2205" s="6">
        <v>40091</v>
      </c>
      <c r="B2205">
        <v>24.75</v>
      </c>
      <c r="C2205" s="7">
        <f t="shared" si="34"/>
        <v>-8.9286307443012802E-3</v>
      </c>
    </row>
    <row r="2206" spans="1:3" x14ac:dyDescent="0.35">
      <c r="A2206" s="6">
        <v>40092</v>
      </c>
      <c r="B2206">
        <v>25.11</v>
      </c>
      <c r="C2206" s="7">
        <f t="shared" si="34"/>
        <v>-1.4440684154794159E-2</v>
      </c>
    </row>
    <row r="2207" spans="1:3" x14ac:dyDescent="0.35">
      <c r="A2207" s="6">
        <v>40093</v>
      </c>
      <c r="B2207">
        <v>24.59</v>
      </c>
      <c r="C2207" s="7">
        <f t="shared" si="34"/>
        <v>2.0926316941392464E-2</v>
      </c>
    </row>
    <row r="2208" spans="1:3" x14ac:dyDescent="0.35">
      <c r="A2208" s="6">
        <v>40094</v>
      </c>
      <c r="B2208">
        <v>24.36</v>
      </c>
      <c r="C2208" s="7">
        <f t="shared" si="34"/>
        <v>9.3974133864049847E-3</v>
      </c>
    </row>
    <row r="2209" spans="1:3" x14ac:dyDescent="0.35">
      <c r="A2209" s="6">
        <v>40095</v>
      </c>
      <c r="B2209">
        <v>24.1</v>
      </c>
      <c r="C2209" s="7">
        <f t="shared" si="34"/>
        <v>1.0730602345086826E-2</v>
      </c>
    </row>
    <row r="2210" spans="1:3" x14ac:dyDescent="0.35">
      <c r="A2210" s="6">
        <v>40098</v>
      </c>
      <c r="B2210">
        <v>24.04</v>
      </c>
      <c r="C2210" s="7">
        <f t="shared" si="34"/>
        <v>2.4927308296023298E-3</v>
      </c>
    </row>
    <row r="2211" spans="1:3" x14ac:dyDescent="0.35">
      <c r="A2211" s="6">
        <v>40099</v>
      </c>
      <c r="B2211">
        <v>24.33</v>
      </c>
      <c r="C2211" s="7">
        <f t="shared" si="34"/>
        <v>-1.1991047128424359E-2</v>
      </c>
    </row>
    <row r="2212" spans="1:3" x14ac:dyDescent="0.35">
      <c r="A2212" s="6">
        <v>40100</v>
      </c>
      <c r="B2212">
        <v>24.26</v>
      </c>
      <c r="C2212" s="7">
        <f t="shared" si="34"/>
        <v>2.8812532795270407E-3</v>
      </c>
    </row>
    <row r="2213" spans="1:3" x14ac:dyDescent="0.35">
      <c r="A2213" s="6">
        <v>40101</v>
      </c>
      <c r="B2213">
        <v>24.33</v>
      </c>
      <c r="C2213" s="7">
        <f t="shared" si="34"/>
        <v>-2.8812532795270407E-3</v>
      </c>
    </row>
    <row r="2214" spans="1:3" x14ac:dyDescent="0.35">
      <c r="A2214" s="6">
        <v>40102</v>
      </c>
      <c r="B2214">
        <v>24.14</v>
      </c>
      <c r="C2214" s="7">
        <f t="shared" si="34"/>
        <v>7.8399411260456908E-3</v>
      </c>
    </row>
    <row r="2215" spans="1:3" x14ac:dyDescent="0.35">
      <c r="A2215" s="6">
        <v>40105</v>
      </c>
      <c r="B2215">
        <v>24.42</v>
      </c>
      <c r="C2215" s="7">
        <f t="shared" si="34"/>
        <v>-1.1532253013172955E-2</v>
      </c>
    </row>
    <row r="2216" spans="1:3" x14ac:dyDescent="0.35">
      <c r="A2216" s="6">
        <v>40106</v>
      </c>
      <c r="B2216">
        <v>24.41</v>
      </c>
      <c r="C2216" s="7">
        <f t="shared" si="34"/>
        <v>4.0958427769011152E-4</v>
      </c>
    </row>
    <row r="2217" spans="1:3" x14ac:dyDescent="0.35">
      <c r="A2217" s="6">
        <v>40107</v>
      </c>
      <c r="B2217">
        <v>24.36</v>
      </c>
      <c r="C2217" s="7">
        <f t="shared" si="34"/>
        <v>2.050441563172356E-3</v>
      </c>
    </row>
    <row r="2218" spans="1:3" x14ac:dyDescent="0.35">
      <c r="A2218" s="6">
        <v>40108</v>
      </c>
      <c r="B2218">
        <v>24.51</v>
      </c>
      <c r="C2218" s="7">
        <f t="shared" si="34"/>
        <v>-6.138754698325144E-3</v>
      </c>
    </row>
    <row r="2219" spans="1:3" x14ac:dyDescent="0.35">
      <c r="A2219" s="6">
        <v>40109</v>
      </c>
      <c r="B2219">
        <v>24.17</v>
      </c>
      <c r="C2219" s="7">
        <f t="shared" si="34"/>
        <v>1.3969002824629762E-2</v>
      </c>
    </row>
    <row r="2220" spans="1:3" x14ac:dyDescent="0.35">
      <c r="A2220" s="6">
        <v>40112</v>
      </c>
      <c r="B2220">
        <v>23.77</v>
      </c>
      <c r="C2220" s="7">
        <f t="shared" si="34"/>
        <v>1.6687913343289118E-2</v>
      </c>
    </row>
    <row r="2221" spans="1:3" x14ac:dyDescent="0.35">
      <c r="A2221" s="6">
        <v>40113</v>
      </c>
      <c r="B2221">
        <v>24.04</v>
      </c>
      <c r="C2221" s="7">
        <f t="shared" si="34"/>
        <v>-1.129482829490458E-2</v>
      </c>
    </row>
    <row r="2222" spans="1:3" x14ac:dyDescent="0.35">
      <c r="A2222" s="6">
        <v>40114</v>
      </c>
      <c r="B2222">
        <v>24.49</v>
      </c>
      <c r="C2222" s="7">
        <f t="shared" si="34"/>
        <v>-1.8545761297069419E-2</v>
      </c>
    </row>
    <row r="2223" spans="1:3" x14ac:dyDescent="0.35">
      <c r="A2223" s="6">
        <v>40115</v>
      </c>
      <c r="B2223">
        <v>24.64</v>
      </c>
      <c r="C2223" s="7">
        <f t="shared" si="34"/>
        <v>-6.1062677012424516E-3</v>
      </c>
    </row>
    <row r="2224" spans="1:3" x14ac:dyDescent="0.35">
      <c r="A2224" s="6">
        <v>40116</v>
      </c>
      <c r="B2224">
        <v>24.11</v>
      </c>
      <c r="C2224" s="7">
        <f t="shared" si="34"/>
        <v>2.1744446472239165E-2</v>
      </c>
    </row>
    <row r="2225" spans="1:3" x14ac:dyDescent="0.35">
      <c r="A2225" s="6">
        <v>40119</v>
      </c>
      <c r="B2225">
        <v>24.03</v>
      </c>
      <c r="C2225" s="7">
        <f t="shared" si="34"/>
        <v>3.3236424447022905E-3</v>
      </c>
    </row>
    <row r="2226" spans="1:3" x14ac:dyDescent="0.35">
      <c r="A2226" s="6">
        <v>40120</v>
      </c>
      <c r="B2226">
        <v>23.82</v>
      </c>
      <c r="C2226" s="7">
        <f t="shared" si="34"/>
        <v>8.7774858212235074E-3</v>
      </c>
    </row>
    <row r="2227" spans="1:3" x14ac:dyDescent="0.35">
      <c r="A2227" s="6">
        <v>40121</v>
      </c>
      <c r="B2227">
        <v>23.98</v>
      </c>
      <c r="C2227" s="7">
        <f t="shared" si="34"/>
        <v>-6.6945856722142594E-3</v>
      </c>
    </row>
    <row r="2228" spans="1:3" x14ac:dyDescent="0.35">
      <c r="A2228" s="6">
        <v>40122</v>
      </c>
      <c r="B2228">
        <v>24.36</v>
      </c>
      <c r="C2228" s="7">
        <f t="shared" si="34"/>
        <v>-1.5722293242327989E-2</v>
      </c>
    </row>
    <row r="2229" spans="1:3" x14ac:dyDescent="0.35">
      <c r="A2229" s="6">
        <v>40123</v>
      </c>
      <c r="B2229">
        <v>24.35</v>
      </c>
      <c r="C2229" s="7">
        <f t="shared" si="34"/>
        <v>4.1059331309734048E-4</v>
      </c>
    </row>
    <row r="2230" spans="1:3" x14ac:dyDescent="0.35">
      <c r="A2230" s="6">
        <v>40126</v>
      </c>
      <c r="B2230">
        <v>24.74</v>
      </c>
      <c r="C2230" s="7">
        <f t="shared" si="34"/>
        <v>-1.5889517435743183E-2</v>
      </c>
    </row>
    <row r="2231" spans="1:3" x14ac:dyDescent="0.35">
      <c r="A2231" s="6">
        <v>40127</v>
      </c>
      <c r="B2231">
        <v>24.76</v>
      </c>
      <c r="C2231" s="7">
        <f t="shared" si="34"/>
        <v>-8.0808085205363867E-4</v>
      </c>
    </row>
    <row r="2232" spans="1:3" x14ac:dyDescent="0.35">
      <c r="A2232" s="6">
        <v>40128</v>
      </c>
      <c r="B2232">
        <v>24.83</v>
      </c>
      <c r="C2232" s="7">
        <f t="shared" si="34"/>
        <v>-2.8231517036796383E-3</v>
      </c>
    </row>
    <row r="2233" spans="1:3" x14ac:dyDescent="0.35">
      <c r="A2233" s="6">
        <v>40129</v>
      </c>
      <c r="B2233">
        <v>24.69</v>
      </c>
      <c r="C2233" s="7">
        <f t="shared" si="34"/>
        <v>5.6542961629872934E-3</v>
      </c>
    </row>
    <row r="2234" spans="1:3" x14ac:dyDescent="0.35">
      <c r="A2234" s="6">
        <v>40130</v>
      </c>
      <c r="B2234">
        <v>24.65</v>
      </c>
      <c r="C2234" s="7">
        <f t="shared" si="34"/>
        <v>1.6214028683889659E-3</v>
      </c>
    </row>
    <row r="2235" spans="1:3" x14ac:dyDescent="0.35">
      <c r="A2235" s="6">
        <v>40133</v>
      </c>
      <c r="B2235">
        <v>24.69</v>
      </c>
      <c r="C2235" s="7">
        <f t="shared" si="34"/>
        <v>-1.6214028683889659E-3</v>
      </c>
    </row>
    <row r="2236" spans="1:3" x14ac:dyDescent="0.35">
      <c r="A2236" s="6">
        <v>40134</v>
      </c>
      <c r="B2236">
        <v>24.68</v>
      </c>
      <c r="C2236" s="7">
        <f t="shared" si="34"/>
        <v>4.0510431990092854E-4</v>
      </c>
    </row>
    <row r="2237" spans="1:3" x14ac:dyDescent="0.35">
      <c r="A2237" s="6">
        <v>40135</v>
      </c>
      <c r="B2237">
        <v>24.71</v>
      </c>
      <c r="C2237" s="7">
        <f t="shared" si="34"/>
        <v>-1.2148209633315865E-3</v>
      </c>
    </row>
    <row r="2238" spans="1:3" x14ac:dyDescent="0.35">
      <c r="A2238" s="6">
        <v>40136</v>
      </c>
      <c r="B2238">
        <v>24.52</v>
      </c>
      <c r="C2238" s="7">
        <f t="shared" si="34"/>
        <v>7.7189089325080396E-3</v>
      </c>
    </row>
    <row r="2239" spans="1:3" x14ac:dyDescent="0.35">
      <c r="A2239" s="6">
        <v>40137</v>
      </c>
      <c r="B2239">
        <v>24.44</v>
      </c>
      <c r="C2239" s="7">
        <f t="shared" si="34"/>
        <v>3.2679767646159874E-3</v>
      </c>
    </row>
    <row r="2240" spans="1:3" x14ac:dyDescent="0.35">
      <c r="A2240" s="6">
        <v>40140</v>
      </c>
      <c r="B2240">
        <v>25.15</v>
      </c>
      <c r="C2240" s="7">
        <f t="shared" si="34"/>
        <v>-2.8636762242353342E-2</v>
      </c>
    </row>
    <row r="2241" spans="1:3" x14ac:dyDescent="0.35">
      <c r="A2241" s="6">
        <v>40141</v>
      </c>
      <c r="B2241">
        <v>25.45</v>
      </c>
      <c r="C2241" s="7">
        <f t="shared" si="34"/>
        <v>-1.1857846450783693E-2</v>
      </c>
    </row>
    <row r="2242" spans="1:3" x14ac:dyDescent="0.35">
      <c r="A2242" s="6">
        <v>40142</v>
      </c>
      <c r="B2242">
        <v>25.43</v>
      </c>
      <c r="C2242" s="7">
        <f t="shared" si="34"/>
        <v>7.8616356250327257E-4</v>
      </c>
    </row>
    <row r="2243" spans="1:3" x14ac:dyDescent="0.35">
      <c r="A2243" s="6">
        <v>40144</v>
      </c>
      <c r="B2243">
        <v>25.35</v>
      </c>
      <c r="C2243" s="7">
        <f t="shared" si="34"/>
        <v>3.1508493968361861E-3</v>
      </c>
    </row>
    <row r="2244" spans="1:3" x14ac:dyDescent="0.35">
      <c r="A2244" s="6">
        <v>40147</v>
      </c>
      <c r="B2244">
        <v>25.3</v>
      </c>
      <c r="C2244" s="7">
        <f t="shared" si="34"/>
        <v>1.9743343037177397E-3</v>
      </c>
    </row>
    <row r="2245" spans="1:3" x14ac:dyDescent="0.35">
      <c r="A2245" s="6">
        <v>40148</v>
      </c>
      <c r="B2245">
        <v>25.53</v>
      </c>
      <c r="C2245" s="7">
        <f t="shared" si="34"/>
        <v>-9.0498355199182257E-3</v>
      </c>
    </row>
    <row r="2246" spans="1:3" x14ac:dyDescent="0.35">
      <c r="A2246" s="6">
        <v>40149</v>
      </c>
      <c r="B2246">
        <v>25.69</v>
      </c>
      <c r="C2246" s="7">
        <f t="shared" ref="C2246:C2309" si="35">LN(B2245)-LN(B2246)</f>
        <v>-6.2475798683996331E-3</v>
      </c>
    </row>
    <row r="2247" spans="1:3" x14ac:dyDescent="0.35">
      <c r="A2247" s="6">
        <v>40150</v>
      </c>
      <c r="B2247">
        <v>25.85</v>
      </c>
      <c r="C2247" s="7">
        <f t="shared" si="35"/>
        <v>-6.2087898326459445E-3</v>
      </c>
    </row>
    <row r="2248" spans="1:3" x14ac:dyDescent="0.35">
      <c r="A2248" s="6">
        <v>40151</v>
      </c>
      <c r="B2248">
        <v>25.92</v>
      </c>
      <c r="C2248" s="7">
        <f t="shared" si="35"/>
        <v>-2.7042705296356218E-3</v>
      </c>
    </row>
    <row r="2249" spans="1:3" x14ac:dyDescent="0.35">
      <c r="A2249" s="6">
        <v>40154</v>
      </c>
      <c r="B2249">
        <v>26.27</v>
      </c>
      <c r="C2249" s="7">
        <f t="shared" si="35"/>
        <v>-1.3412732213374579E-2</v>
      </c>
    </row>
    <row r="2250" spans="1:3" x14ac:dyDescent="0.35">
      <c r="A2250" s="6">
        <v>40155</v>
      </c>
      <c r="B2250">
        <v>25.93</v>
      </c>
      <c r="C2250" s="7">
        <f t="shared" si="35"/>
        <v>1.3027004146875409E-2</v>
      </c>
    </row>
    <row r="2251" spans="1:3" x14ac:dyDescent="0.35">
      <c r="A2251" s="6">
        <v>40156</v>
      </c>
      <c r="B2251">
        <v>25.88</v>
      </c>
      <c r="C2251" s="7">
        <f t="shared" si="35"/>
        <v>1.9301299178731135E-3</v>
      </c>
    </row>
    <row r="2252" spans="1:3" x14ac:dyDescent="0.35">
      <c r="A2252" s="6">
        <v>40157</v>
      </c>
      <c r="B2252">
        <v>26.07</v>
      </c>
      <c r="C2252" s="7">
        <f t="shared" si="35"/>
        <v>-7.3147583127104454E-3</v>
      </c>
    </row>
    <row r="2253" spans="1:3" x14ac:dyDescent="0.35">
      <c r="A2253" s="6">
        <v>40158</v>
      </c>
      <c r="B2253">
        <v>26.31</v>
      </c>
      <c r="C2253" s="7">
        <f t="shared" si="35"/>
        <v>-9.1638671067908462E-3</v>
      </c>
    </row>
    <row r="2254" spans="1:3" x14ac:dyDescent="0.35">
      <c r="A2254" s="6">
        <v>40161</v>
      </c>
      <c r="B2254">
        <v>26.34</v>
      </c>
      <c r="C2254" s="7">
        <f t="shared" si="35"/>
        <v>-1.139601262933887E-3</v>
      </c>
    </row>
    <row r="2255" spans="1:3" x14ac:dyDescent="0.35">
      <c r="A2255" s="6">
        <v>40162</v>
      </c>
      <c r="B2255">
        <v>25.92</v>
      </c>
      <c r="C2255" s="7">
        <f t="shared" si="35"/>
        <v>1.6073824831061234E-2</v>
      </c>
    </row>
    <row r="2256" spans="1:3" x14ac:dyDescent="0.35">
      <c r="A2256" s="6">
        <v>40163</v>
      </c>
      <c r="B2256">
        <v>25.85</v>
      </c>
      <c r="C2256" s="7">
        <f t="shared" si="35"/>
        <v>2.7042705296356218E-3</v>
      </c>
    </row>
    <row r="2257" spans="1:3" x14ac:dyDescent="0.35">
      <c r="A2257" s="6">
        <v>40164</v>
      </c>
      <c r="B2257">
        <v>25.56</v>
      </c>
      <c r="C2257" s="7">
        <f t="shared" si="35"/>
        <v>1.1281971445104233E-2</v>
      </c>
    </row>
    <row r="2258" spans="1:3" x14ac:dyDescent="0.35">
      <c r="A2258" s="6">
        <v>40165</v>
      </c>
      <c r="B2258">
        <v>25.66</v>
      </c>
      <c r="C2258" s="7">
        <f t="shared" si="35"/>
        <v>-3.9047296781564711E-3</v>
      </c>
    </row>
    <row r="2259" spans="1:3" x14ac:dyDescent="0.35">
      <c r="A2259" s="6">
        <v>40168</v>
      </c>
      <c r="B2259">
        <v>25.87</v>
      </c>
      <c r="C2259" s="7">
        <f t="shared" si="35"/>
        <v>-8.1506370104471593E-3</v>
      </c>
    </row>
    <row r="2260" spans="1:3" x14ac:dyDescent="0.35">
      <c r="A2260" s="6">
        <v>40169</v>
      </c>
      <c r="B2260">
        <v>26.2</v>
      </c>
      <c r="C2260" s="7">
        <f t="shared" si="35"/>
        <v>-1.2675414569113475E-2</v>
      </c>
    </row>
    <row r="2261" spans="1:3" x14ac:dyDescent="0.35">
      <c r="A2261" s="6">
        <v>40170</v>
      </c>
      <c r="B2261">
        <v>26.33</v>
      </c>
      <c r="C2261" s="7">
        <f t="shared" si="35"/>
        <v>-4.9495627411668686E-3</v>
      </c>
    </row>
    <row r="2262" spans="1:3" x14ac:dyDescent="0.35">
      <c r="A2262" s="6">
        <v>40171</v>
      </c>
      <c r="B2262">
        <v>26.39</v>
      </c>
      <c r="C2262" s="7">
        <f t="shared" si="35"/>
        <v>-2.2761770070145459E-3</v>
      </c>
    </row>
    <row r="2263" spans="1:3" x14ac:dyDescent="0.35">
      <c r="A2263" s="6">
        <v>40175</v>
      </c>
      <c r="B2263">
        <v>26.61</v>
      </c>
      <c r="C2263" s="7">
        <f t="shared" si="35"/>
        <v>-8.3019344743653356E-3</v>
      </c>
    </row>
    <row r="2264" spans="1:3" x14ac:dyDescent="0.35">
      <c r="A2264" s="6">
        <v>40176</v>
      </c>
      <c r="B2264">
        <v>26.62</v>
      </c>
      <c r="C2264" s="7">
        <f t="shared" si="35"/>
        <v>-3.7572797736773467E-4</v>
      </c>
    </row>
    <row r="2265" spans="1:3" x14ac:dyDescent="0.35">
      <c r="A2265" s="6">
        <v>40177</v>
      </c>
      <c r="B2265">
        <v>26.6</v>
      </c>
      <c r="C2265" s="7">
        <f t="shared" si="35"/>
        <v>7.5159717931194692E-4</v>
      </c>
    </row>
    <row r="2266" spans="1:3" x14ac:dyDescent="0.35">
      <c r="A2266" s="6">
        <v>40178</v>
      </c>
      <c r="B2266">
        <v>26.33</v>
      </c>
      <c r="C2266" s="7">
        <f t="shared" si="35"/>
        <v>1.0202242279435669E-2</v>
      </c>
    </row>
    <row r="2267" spans="1:3" x14ac:dyDescent="0.35">
      <c r="A2267" s="6">
        <v>40182</v>
      </c>
      <c r="B2267">
        <v>26.84</v>
      </c>
      <c r="C2267" s="7">
        <f t="shared" si="35"/>
        <v>-1.9184338595263029E-2</v>
      </c>
    </row>
    <row r="2268" spans="1:3" x14ac:dyDescent="0.35">
      <c r="A2268" s="6">
        <v>40183</v>
      </c>
      <c r="B2268">
        <v>26.71</v>
      </c>
      <c r="C2268" s="7">
        <f t="shared" si="35"/>
        <v>4.8552849816116961E-3</v>
      </c>
    </row>
    <row r="2269" spans="1:3" x14ac:dyDescent="0.35">
      <c r="A2269" s="6">
        <v>40184</v>
      </c>
      <c r="B2269">
        <v>26.32</v>
      </c>
      <c r="C2269" s="7">
        <f t="shared" si="35"/>
        <v>1.4708920664753045E-2</v>
      </c>
    </row>
    <row r="2270" spans="1:3" x14ac:dyDescent="0.35">
      <c r="A2270" s="6">
        <v>40185</v>
      </c>
      <c r="B2270">
        <v>26.02</v>
      </c>
      <c r="C2270" s="7">
        <f t="shared" si="35"/>
        <v>1.146363337275691E-2</v>
      </c>
    </row>
    <row r="2271" spans="1:3" x14ac:dyDescent="0.35">
      <c r="A2271" s="6">
        <v>40186</v>
      </c>
      <c r="B2271">
        <v>25.83</v>
      </c>
      <c r="C2271" s="7">
        <f t="shared" si="35"/>
        <v>7.3288659766101993E-3</v>
      </c>
    </row>
    <row r="2272" spans="1:3" x14ac:dyDescent="0.35">
      <c r="A2272" s="6">
        <v>40189</v>
      </c>
      <c r="B2272">
        <v>25.71</v>
      </c>
      <c r="C2272" s="7">
        <f t="shared" si="35"/>
        <v>4.6565858299509877E-3</v>
      </c>
    </row>
    <row r="2273" spans="1:3" x14ac:dyDescent="0.35">
      <c r="A2273" s="6">
        <v>40190</v>
      </c>
      <c r="B2273">
        <v>25.7</v>
      </c>
      <c r="C2273" s="7">
        <f t="shared" si="35"/>
        <v>3.8902937662399495E-4</v>
      </c>
    </row>
    <row r="2274" spans="1:3" x14ac:dyDescent="0.35">
      <c r="A2274" s="6">
        <v>40191</v>
      </c>
      <c r="B2274">
        <v>25.4</v>
      </c>
      <c r="C2274" s="7">
        <f t="shared" si="35"/>
        <v>1.1741817876683491E-2</v>
      </c>
    </row>
    <row r="2275" spans="1:3" x14ac:dyDescent="0.35">
      <c r="A2275" s="6">
        <v>40192</v>
      </c>
      <c r="B2275">
        <v>24.97</v>
      </c>
      <c r="C2275" s="7">
        <f t="shared" si="35"/>
        <v>1.7074069732808894E-2</v>
      </c>
    </row>
    <row r="2276" spans="1:3" x14ac:dyDescent="0.35">
      <c r="A2276" s="6">
        <v>40193</v>
      </c>
      <c r="B2276">
        <v>24.58</v>
      </c>
      <c r="C2276" s="7">
        <f t="shared" si="35"/>
        <v>1.5742000153792901E-2</v>
      </c>
    </row>
    <row r="2277" spans="1:3" x14ac:dyDescent="0.35">
      <c r="A2277" s="6">
        <v>40197</v>
      </c>
      <c r="B2277">
        <v>24.98</v>
      </c>
      <c r="C2277" s="7">
        <f t="shared" si="35"/>
        <v>-1.6142400559542747E-2</v>
      </c>
    </row>
    <row r="2278" spans="1:3" x14ac:dyDescent="0.35">
      <c r="A2278" s="6">
        <v>40198</v>
      </c>
      <c r="B2278">
        <v>24.62</v>
      </c>
      <c r="C2278" s="7">
        <f t="shared" si="35"/>
        <v>1.45163839411242E-2</v>
      </c>
    </row>
    <row r="2279" spans="1:3" x14ac:dyDescent="0.35">
      <c r="A2279" s="6">
        <v>40199</v>
      </c>
      <c r="B2279">
        <v>24.47</v>
      </c>
      <c r="C2279" s="7">
        <f t="shared" si="35"/>
        <v>6.1112433017274093E-3</v>
      </c>
    </row>
    <row r="2280" spans="1:3" x14ac:dyDescent="0.35">
      <c r="A2280" s="6">
        <v>40200</v>
      </c>
      <c r="B2280">
        <v>24.2</v>
      </c>
      <c r="C2280" s="7">
        <f t="shared" si="35"/>
        <v>1.1095244291939199E-2</v>
      </c>
    </row>
    <row r="2281" spans="1:3" x14ac:dyDescent="0.35">
      <c r="A2281" s="6">
        <v>40203</v>
      </c>
      <c r="B2281">
        <v>24.38</v>
      </c>
      <c r="C2281" s="7">
        <f t="shared" si="35"/>
        <v>-7.4104908904844002E-3</v>
      </c>
    </row>
    <row r="2282" spans="1:3" x14ac:dyDescent="0.35">
      <c r="A2282" s="6">
        <v>40204</v>
      </c>
      <c r="B2282">
        <v>24.15</v>
      </c>
      <c r="C2282" s="7">
        <f t="shared" si="35"/>
        <v>9.4787439545434005E-3</v>
      </c>
    </row>
    <row r="2283" spans="1:3" x14ac:dyDescent="0.35">
      <c r="A2283" s="6">
        <v>40205</v>
      </c>
      <c r="B2283">
        <v>24.42</v>
      </c>
      <c r="C2283" s="7">
        <f t="shared" si="35"/>
        <v>-1.1118088583976782E-2</v>
      </c>
    </row>
    <row r="2284" spans="1:3" x14ac:dyDescent="0.35">
      <c r="A2284" s="6">
        <v>40206</v>
      </c>
      <c r="B2284">
        <v>24.35</v>
      </c>
      <c r="C2284" s="7">
        <f t="shared" si="35"/>
        <v>2.870619153959808E-3</v>
      </c>
    </row>
    <row r="2285" spans="1:3" x14ac:dyDescent="0.35">
      <c r="A2285" s="6">
        <v>40207</v>
      </c>
      <c r="B2285">
        <v>24.17</v>
      </c>
      <c r="C2285" s="7">
        <f t="shared" si="35"/>
        <v>7.419654813207277E-3</v>
      </c>
    </row>
    <row r="2286" spans="1:3" x14ac:dyDescent="0.35">
      <c r="A2286" s="6">
        <v>40210</v>
      </c>
      <c r="B2286">
        <v>24.19</v>
      </c>
      <c r="C2286" s="7">
        <f t="shared" si="35"/>
        <v>-8.2712990654432161E-4</v>
      </c>
    </row>
    <row r="2287" spans="1:3" x14ac:dyDescent="0.35">
      <c r="A2287" s="6">
        <v>40211</v>
      </c>
      <c r="B2287">
        <v>24.49</v>
      </c>
      <c r="C2287" s="7">
        <f t="shared" si="35"/>
        <v>-1.2325546342140559E-2</v>
      </c>
    </row>
    <row r="2288" spans="1:3" x14ac:dyDescent="0.35">
      <c r="A2288" s="6">
        <v>40212</v>
      </c>
      <c r="B2288">
        <v>24.38</v>
      </c>
      <c r="C2288" s="7">
        <f t="shared" si="35"/>
        <v>4.5017469109511765E-3</v>
      </c>
    </row>
    <row r="2289" spans="1:3" x14ac:dyDescent="0.35">
      <c r="A2289" s="6">
        <v>40213</v>
      </c>
      <c r="B2289">
        <v>23.86</v>
      </c>
      <c r="C2289" s="7">
        <f t="shared" si="35"/>
        <v>2.1559707383355331E-2</v>
      </c>
    </row>
    <row r="2290" spans="1:3" x14ac:dyDescent="0.35">
      <c r="A2290" s="6">
        <v>40214</v>
      </c>
      <c r="B2290">
        <v>24.06</v>
      </c>
      <c r="C2290" s="7">
        <f t="shared" si="35"/>
        <v>-8.3472938767630289E-3</v>
      </c>
    </row>
    <row r="2291" spans="1:3" x14ac:dyDescent="0.35">
      <c r="A2291" s="6">
        <v>40217</v>
      </c>
      <c r="B2291">
        <v>23.81</v>
      </c>
      <c r="C2291" s="7">
        <f t="shared" si="35"/>
        <v>1.044505004776175E-2</v>
      </c>
    </row>
    <row r="2292" spans="1:3" x14ac:dyDescent="0.35">
      <c r="A2292" s="6">
        <v>40218</v>
      </c>
      <c r="B2292">
        <v>24.08</v>
      </c>
      <c r="C2292" s="7">
        <f t="shared" si="35"/>
        <v>-1.1275959941849045E-2</v>
      </c>
    </row>
    <row r="2293" spans="1:3" x14ac:dyDescent="0.35">
      <c r="A2293" s="6">
        <v>40219</v>
      </c>
      <c r="B2293">
        <v>23.95</v>
      </c>
      <c r="C2293" s="7">
        <f t="shared" si="35"/>
        <v>5.4132965836961588E-3</v>
      </c>
    </row>
    <row r="2294" spans="1:3" x14ac:dyDescent="0.35">
      <c r="A2294" s="6">
        <v>40220</v>
      </c>
      <c r="B2294">
        <v>24.01</v>
      </c>
      <c r="C2294" s="7">
        <f t="shared" si="35"/>
        <v>-2.5020863762379442E-3</v>
      </c>
    </row>
    <row r="2295" spans="1:3" x14ac:dyDescent="0.35">
      <c r="A2295" s="6">
        <v>40221</v>
      </c>
      <c r="B2295">
        <v>23.9</v>
      </c>
      <c r="C2295" s="7">
        <f t="shared" si="35"/>
        <v>4.5919512956968944E-3</v>
      </c>
    </row>
    <row r="2296" spans="1:3" x14ac:dyDescent="0.35">
      <c r="A2296" s="6">
        <v>40225</v>
      </c>
      <c r="B2296">
        <v>24.14</v>
      </c>
      <c r="C2296" s="7">
        <f t="shared" si="35"/>
        <v>-9.9917567319205425E-3</v>
      </c>
    </row>
    <row r="2297" spans="1:3" x14ac:dyDescent="0.35">
      <c r="A2297" s="6">
        <v>40226</v>
      </c>
      <c r="B2297">
        <v>24.21</v>
      </c>
      <c r="C2297" s="7">
        <f t="shared" si="35"/>
        <v>-2.8955552805816076E-3</v>
      </c>
    </row>
    <row r="2298" spans="1:3" x14ac:dyDescent="0.35">
      <c r="A2298" s="6">
        <v>40227</v>
      </c>
      <c r="B2298">
        <v>24.06</v>
      </c>
      <c r="C2298" s="7">
        <f t="shared" si="35"/>
        <v>6.215060403434336E-3</v>
      </c>
    </row>
    <row r="2299" spans="1:3" x14ac:dyDescent="0.35">
      <c r="A2299" s="6">
        <v>40228</v>
      </c>
      <c r="B2299">
        <v>23.93</v>
      </c>
      <c r="C2299" s="7">
        <f t="shared" si="35"/>
        <v>5.4178086262508529E-3</v>
      </c>
    </row>
    <row r="2300" spans="1:3" x14ac:dyDescent="0.35">
      <c r="A2300" s="6">
        <v>40231</v>
      </c>
      <c r="B2300">
        <v>23.85</v>
      </c>
      <c r="C2300" s="7">
        <f t="shared" si="35"/>
        <v>3.3486845859318493E-3</v>
      </c>
    </row>
    <row r="2301" spans="1:3" x14ac:dyDescent="0.35">
      <c r="A2301" s="6">
        <v>40232</v>
      </c>
      <c r="B2301">
        <v>23.67</v>
      </c>
      <c r="C2301" s="7">
        <f t="shared" si="35"/>
        <v>7.5757938084577425E-3</v>
      </c>
    </row>
    <row r="2302" spans="1:3" x14ac:dyDescent="0.35">
      <c r="A2302" s="6">
        <v>40233</v>
      </c>
      <c r="B2302">
        <v>23.75</v>
      </c>
      <c r="C2302" s="7">
        <f t="shared" si="35"/>
        <v>-3.3741069547579272E-3</v>
      </c>
    </row>
    <row r="2303" spans="1:3" x14ac:dyDescent="0.35">
      <c r="A2303" s="6">
        <v>40234</v>
      </c>
      <c r="B2303">
        <v>23.61</v>
      </c>
      <c r="C2303" s="7">
        <f t="shared" si="35"/>
        <v>5.912179383229077E-3</v>
      </c>
    </row>
    <row r="2304" spans="1:3" x14ac:dyDescent="0.35">
      <c r="A2304" s="6">
        <v>40235</v>
      </c>
      <c r="B2304">
        <v>23.65</v>
      </c>
      <c r="C2304" s="7">
        <f t="shared" si="35"/>
        <v>-1.6927638405204171E-3</v>
      </c>
    </row>
    <row r="2305" spans="1:3" x14ac:dyDescent="0.35">
      <c r="A2305" s="6">
        <v>40238</v>
      </c>
      <c r="B2305">
        <v>23.83</v>
      </c>
      <c r="C2305" s="7">
        <f t="shared" si="35"/>
        <v>-7.5821761727090653E-3</v>
      </c>
    </row>
    <row r="2306" spans="1:3" x14ac:dyDescent="0.35">
      <c r="A2306" s="6">
        <v>40239</v>
      </c>
      <c r="B2306">
        <v>23.72</v>
      </c>
      <c r="C2306" s="7">
        <f t="shared" si="35"/>
        <v>4.6267169811260445E-3</v>
      </c>
    </row>
    <row r="2307" spans="1:3" x14ac:dyDescent="0.35">
      <c r="A2307" s="6">
        <v>40240</v>
      </c>
      <c r="B2307">
        <v>23.73</v>
      </c>
      <c r="C2307" s="7">
        <f t="shared" si="35"/>
        <v>-4.2149631814725197E-4</v>
      </c>
    </row>
    <row r="2308" spans="1:3" x14ac:dyDescent="0.35">
      <c r="A2308" s="6">
        <v>40241</v>
      </c>
      <c r="B2308">
        <v>23.79</v>
      </c>
      <c r="C2308" s="7">
        <f t="shared" si="35"/>
        <v>-2.5252538671942659E-3</v>
      </c>
    </row>
    <row r="2309" spans="1:3" x14ac:dyDescent="0.35">
      <c r="A2309" s="6">
        <v>40242</v>
      </c>
      <c r="B2309">
        <v>23.82</v>
      </c>
      <c r="C2309" s="7">
        <f t="shared" si="35"/>
        <v>-1.2602396122876058E-3</v>
      </c>
    </row>
    <row r="2310" spans="1:3" x14ac:dyDescent="0.35">
      <c r="A2310" s="6">
        <v>40245</v>
      </c>
      <c r="B2310">
        <v>24.1</v>
      </c>
      <c r="C2310" s="7">
        <f t="shared" ref="C2310:C2373" si="36">LN(B2309)-LN(B2310)</f>
        <v>-1.1686276569455423E-2</v>
      </c>
    </row>
    <row r="2311" spans="1:3" x14ac:dyDescent="0.35">
      <c r="A2311" s="6">
        <v>40246</v>
      </c>
      <c r="B2311">
        <v>24.37</v>
      </c>
      <c r="C2311" s="7">
        <f t="shared" si="36"/>
        <v>-1.1141027140505688E-2</v>
      </c>
    </row>
    <row r="2312" spans="1:3" x14ac:dyDescent="0.35">
      <c r="A2312" s="6">
        <v>40247</v>
      </c>
      <c r="B2312">
        <v>24.33</v>
      </c>
      <c r="C2312" s="7">
        <f t="shared" si="36"/>
        <v>1.6427108416836589E-3</v>
      </c>
    </row>
    <row r="2313" spans="1:3" x14ac:dyDescent="0.35">
      <c r="A2313" s="6">
        <v>40248</v>
      </c>
      <c r="B2313">
        <v>24.4</v>
      </c>
      <c r="C2313" s="7">
        <f t="shared" si="36"/>
        <v>-2.872975503724895E-3</v>
      </c>
    </row>
    <row r="2314" spans="1:3" x14ac:dyDescent="0.35">
      <c r="A2314" s="6">
        <v>40249</v>
      </c>
      <c r="B2314">
        <v>24.42</v>
      </c>
      <c r="C2314" s="7">
        <f t="shared" si="36"/>
        <v>-8.1933638340236925E-4</v>
      </c>
    </row>
    <row r="2315" spans="1:3" x14ac:dyDescent="0.35">
      <c r="A2315" s="6">
        <v>40252</v>
      </c>
      <c r="B2315">
        <v>24.58</v>
      </c>
      <c r="C2315" s="7">
        <f t="shared" si="36"/>
        <v>-6.5306354553302803E-3</v>
      </c>
    </row>
    <row r="2316" spans="1:3" x14ac:dyDescent="0.35">
      <c r="A2316" s="6">
        <v>40253</v>
      </c>
      <c r="B2316">
        <v>24.64</v>
      </c>
      <c r="C2316" s="7">
        <f t="shared" si="36"/>
        <v>-2.4380345274299664E-3</v>
      </c>
    </row>
    <row r="2317" spans="1:3" x14ac:dyDescent="0.35">
      <c r="A2317" s="6">
        <v>40254</v>
      </c>
      <c r="B2317">
        <v>24.69</v>
      </c>
      <c r="C2317" s="7">
        <f t="shared" si="36"/>
        <v>-2.0271646917691122E-3</v>
      </c>
    </row>
    <row r="2318" spans="1:3" x14ac:dyDescent="0.35">
      <c r="A2318" s="6">
        <v>40255</v>
      </c>
      <c r="B2318">
        <v>24.84</v>
      </c>
      <c r="C2318" s="7">
        <f t="shared" si="36"/>
        <v>-6.0569537081898162E-3</v>
      </c>
    </row>
    <row r="2319" spans="1:3" x14ac:dyDescent="0.35">
      <c r="A2319" s="6">
        <v>40256</v>
      </c>
      <c r="B2319">
        <v>25.01</v>
      </c>
      <c r="C2319" s="7">
        <f t="shared" si="36"/>
        <v>-6.8204878242501543E-3</v>
      </c>
    </row>
    <row r="2320" spans="1:3" x14ac:dyDescent="0.35">
      <c r="A2320" s="6">
        <v>40259</v>
      </c>
      <c r="B2320">
        <v>25.17</v>
      </c>
      <c r="C2320" s="7">
        <f t="shared" si="36"/>
        <v>-6.3770642576965741E-3</v>
      </c>
    </row>
    <row r="2321" spans="1:3" x14ac:dyDescent="0.35">
      <c r="A2321" s="6">
        <v>40260</v>
      </c>
      <c r="B2321">
        <v>25.31</v>
      </c>
      <c r="C2321" s="7">
        <f t="shared" si="36"/>
        <v>-5.5467654098082519E-3</v>
      </c>
    </row>
    <row r="2322" spans="1:3" x14ac:dyDescent="0.35">
      <c r="A2322" s="6">
        <v>40261</v>
      </c>
      <c r="B2322">
        <v>25.03</v>
      </c>
      <c r="C2322" s="7">
        <f t="shared" si="36"/>
        <v>1.1124469113350077E-2</v>
      </c>
    </row>
    <row r="2323" spans="1:3" x14ac:dyDescent="0.35">
      <c r="A2323" s="6">
        <v>40262</v>
      </c>
      <c r="B2323">
        <v>24.93</v>
      </c>
      <c r="C2323" s="7">
        <f t="shared" si="36"/>
        <v>4.0032079082163996E-3</v>
      </c>
    </row>
    <row r="2324" spans="1:3" x14ac:dyDescent="0.35">
      <c r="A2324" s="6">
        <v>40263</v>
      </c>
      <c r="B2324">
        <v>25.01</v>
      </c>
      <c r="C2324" s="7">
        <f t="shared" si="36"/>
        <v>-3.2038473540616508E-3</v>
      </c>
    </row>
    <row r="2325" spans="1:3" x14ac:dyDescent="0.35">
      <c r="A2325" s="6">
        <v>40266</v>
      </c>
      <c r="B2325">
        <v>25.27</v>
      </c>
      <c r="C2325" s="7">
        <f t="shared" si="36"/>
        <v>-1.0342176510574674E-2</v>
      </c>
    </row>
    <row r="2326" spans="1:3" x14ac:dyDescent="0.35">
      <c r="A2326" s="6">
        <v>40267</v>
      </c>
      <c r="B2326">
        <v>24.74</v>
      </c>
      <c r="C2326" s="7">
        <f t="shared" si="36"/>
        <v>2.1196554435760628E-2</v>
      </c>
    </row>
    <row r="2327" spans="1:3" x14ac:dyDescent="0.35">
      <c r="A2327" s="6">
        <v>40268</v>
      </c>
      <c r="B2327">
        <v>24.63</v>
      </c>
      <c r="C2327" s="7">
        <f t="shared" si="36"/>
        <v>4.4561548318955424E-3</v>
      </c>
    </row>
    <row r="2328" spans="1:3" x14ac:dyDescent="0.35">
      <c r="A2328" s="6">
        <v>40269</v>
      </c>
      <c r="B2328">
        <v>24.89</v>
      </c>
      <c r="C2328" s="7">
        <f t="shared" si="36"/>
        <v>-1.0500904247054077E-2</v>
      </c>
    </row>
    <row r="2329" spans="1:3" x14ac:dyDescent="0.35">
      <c r="A2329" s="6">
        <v>40273</v>
      </c>
      <c r="B2329">
        <v>25.08</v>
      </c>
      <c r="C2329" s="7">
        <f t="shared" si="36"/>
        <v>-7.6045993852194016E-3</v>
      </c>
    </row>
    <row r="2330" spans="1:3" x14ac:dyDescent="0.35">
      <c r="A2330" s="6">
        <v>40274</v>
      </c>
      <c r="B2330">
        <v>25.08</v>
      </c>
      <c r="C2330" s="7">
        <f t="shared" si="36"/>
        <v>0</v>
      </c>
    </row>
    <row r="2331" spans="1:3" x14ac:dyDescent="0.35">
      <c r="A2331" s="6">
        <v>40275</v>
      </c>
      <c r="B2331">
        <v>24.85</v>
      </c>
      <c r="C2331" s="7">
        <f t="shared" si="36"/>
        <v>9.2129632220823154E-3</v>
      </c>
    </row>
    <row r="2332" spans="1:3" x14ac:dyDescent="0.35">
      <c r="A2332" s="6">
        <v>40276</v>
      </c>
      <c r="B2332">
        <v>25.21</v>
      </c>
      <c r="C2332" s="7">
        <f t="shared" si="36"/>
        <v>-1.4382988657190676E-2</v>
      </c>
    </row>
    <row r="2333" spans="1:3" x14ac:dyDescent="0.35">
      <c r="A2333" s="6">
        <v>40277</v>
      </c>
      <c r="B2333">
        <v>25.61</v>
      </c>
      <c r="C2333" s="7">
        <f t="shared" si="36"/>
        <v>-1.5742159011605583E-2</v>
      </c>
    </row>
    <row r="2334" spans="1:3" x14ac:dyDescent="0.35">
      <c r="A2334" s="6">
        <v>40280</v>
      </c>
      <c r="B2334">
        <v>25.56</v>
      </c>
      <c r="C2334" s="7">
        <f t="shared" si="36"/>
        <v>1.9542707020998584E-3</v>
      </c>
    </row>
    <row r="2335" spans="1:3" x14ac:dyDescent="0.35">
      <c r="A2335" s="6">
        <v>40281</v>
      </c>
      <c r="B2335">
        <v>25.38</v>
      </c>
      <c r="C2335" s="7">
        <f t="shared" si="36"/>
        <v>7.0671672230924187E-3</v>
      </c>
    </row>
    <row r="2336" spans="1:3" x14ac:dyDescent="0.35">
      <c r="A2336" s="6">
        <v>40282</v>
      </c>
      <c r="B2336">
        <v>25.42</v>
      </c>
      <c r="C2336" s="7">
        <f t="shared" si="36"/>
        <v>-1.5748034750666662E-3</v>
      </c>
    </row>
    <row r="2337" spans="1:3" x14ac:dyDescent="0.35">
      <c r="A2337" s="6">
        <v>40283</v>
      </c>
      <c r="B2337">
        <v>25.42</v>
      </c>
      <c r="C2337" s="7">
        <f t="shared" si="36"/>
        <v>0</v>
      </c>
    </row>
    <row r="2338" spans="1:3" x14ac:dyDescent="0.35">
      <c r="A2338" s="6">
        <v>40284</v>
      </c>
      <c r="B2338">
        <v>25.12</v>
      </c>
      <c r="C2338" s="7">
        <f t="shared" si="36"/>
        <v>1.1871924161310332E-2</v>
      </c>
    </row>
    <row r="2339" spans="1:3" x14ac:dyDescent="0.35">
      <c r="A2339" s="6">
        <v>40287</v>
      </c>
      <c r="B2339">
        <v>25.56</v>
      </c>
      <c r="C2339" s="7">
        <f t="shared" si="36"/>
        <v>-1.7364287909336085E-2</v>
      </c>
    </row>
    <row r="2340" spans="1:3" x14ac:dyDescent="0.35">
      <c r="A2340" s="6">
        <v>40288</v>
      </c>
      <c r="B2340">
        <v>25.83</v>
      </c>
      <c r="C2340" s="7">
        <f t="shared" si="36"/>
        <v>-1.0507977598415152E-2</v>
      </c>
    </row>
    <row r="2341" spans="1:3" x14ac:dyDescent="0.35">
      <c r="A2341" s="6">
        <v>40289</v>
      </c>
      <c r="B2341">
        <v>25.52</v>
      </c>
      <c r="C2341" s="7">
        <f t="shared" si="36"/>
        <v>1.2074148631159964E-2</v>
      </c>
    </row>
    <row r="2342" spans="1:3" x14ac:dyDescent="0.35">
      <c r="A2342" s="6">
        <v>40290</v>
      </c>
      <c r="B2342">
        <v>25.45</v>
      </c>
      <c r="C2342" s="7">
        <f t="shared" si="36"/>
        <v>2.7467154800575599E-3</v>
      </c>
    </row>
    <row r="2343" spans="1:3" x14ac:dyDescent="0.35">
      <c r="A2343" s="6">
        <v>40291</v>
      </c>
      <c r="B2343">
        <v>25.43</v>
      </c>
      <c r="C2343" s="7">
        <f t="shared" si="36"/>
        <v>7.8616356250327257E-4</v>
      </c>
    </row>
    <row r="2344" spans="1:3" x14ac:dyDescent="0.35">
      <c r="A2344" s="6">
        <v>40294</v>
      </c>
      <c r="B2344">
        <v>25.45</v>
      </c>
      <c r="C2344" s="7">
        <f t="shared" si="36"/>
        <v>-7.8616356250327257E-4</v>
      </c>
    </row>
    <row r="2345" spans="1:3" x14ac:dyDescent="0.35">
      <c r="A2345" s="6">
        <v>40295</v>
      </c>
      <c r="B2345">
        <v>25.14</v>
      </c>
      <c r="C2345" s="7">
        <f t="shared" si="36"/>
        <v>1.2255539834430174E-2</v>
      </c>
    </row>
    <row r="2346" spans="1:3" x14ac:dyDescent="0.35">
      <c r="A2346" s="6">
        <v>40296</v>
      </c>
      <c r="B2346">
        <v>25.1</v>
      </c>
      <c r="C2346" s="7">
        <f t="shared" si="36"/>
        <v>1.5923570243630003E-3</v>
      </c>
    </row>
    <row r="2347" spans="1:3" x14ac:dyDescent="0.35">
      <c r="A2347" s="6">
        <v>40297</v>
      </c>
      <c r="B2347">
        <v>25.32</v>
      </c>
      <c r="C2347" s="7">
        <f t="shared" si="36"/>
        <v>-8.7267511382371765E-3</v>
      </c>
    </row>
    <row r="2348" spans="1:3" x14ac:dyDescent="0.35">
      <c r="A2348" s="6">
        <v>40298</v>
      </c>
      <c r="B2348">
        <v>25.25</v>
      </c>
      <c r="C2348" s="7">
        <f t="shared" si="36"/>
        <v>2.7684415546067598E-3</v>
      </c>
    </row>
    <row r="2349" spans="1:3" x14ac:dyDescent="0.35">
      <c r="A2349" s="6">
        <v>40301</v>
      </c>
      <c r="B2349">
        <v>25.46</v>
      </c>
      <c r="C2349" s="7">
        <f t="shared" si="36"/>
        <v>-8.2824374078915852E-3</v>
      </c>
    </row>
    <row r="2350" spans="1:3" x14ac:dyDescent="0.35">
      <c r="A2350" s="6">
        <v>40302</v>
      </c>
      <c r="B2350">
        <v>25.09</v>
      </c>
      <c r="C2350" s="7">
        <f t="shared" si="36"/>
        <v>1.4639232750929487E-2</v>
      </c>
    </row>
    <row r="2351" spans="1:3" x14ac:dyDescent="0.35">
      <c r="A2351" s="6">
        <v>40303</v>
      </c>
      <c r="B2351">
        <v>24.96</v>
      </c>
      <c r="C2351" s="7">
        <f t="shared" si="36"/>
        <v>5.1948168771041026E-3</v>
      </c>
    </row>
    <row r="2352" spans="1:3" x14ac:dyDescent="0.35">
      <c r="A2352" s="6">
        <v>40304</v>
      </c>
      <c r="B2352">
        <v>24.35</v>
      </c>
      <c r="C2352" s="7">
        <f t="shared" si="36"/>
        <v>2.4742693972628071E-2</v>
      </c>
    </row>
    <row r="2353" spans="1:3" x14ac:dyDescent="0.35">
      <c r="A2353" s="6">
        <v>40305</v>
      </c>
      <c r="B2353">
        <v>24.32</v>
      </c>
      <c r="C2353" s="7">
        <f t="shared" si="36"/>
        <v>1.2327924306325677E-3</v>
      </c>
    </row>
    <row r="2354" spans="1:3" x14ac:dyDescent="0.35">
      <c r="A2354" s="6">
        <v>40308</v>
      </c>
      <c r="B2354">
        <v>24.87</v>
      </c>
      <c r="C2354" s="7">
        <f t="shared" si="36"/>
        <v>-2.2363200717347098E-2</v>
      </c>
    </row>
    <row r="2355" spans="1:3" x14ac:dyDescent="0.35">
      <c r="A2355" s="6">
        <v>40309</v>
      </c>
      <c r="B2355">
        <v>24.84</v>
      </c>
      <c r="C2355" s="7">
        <f t="shared" si="36"/>
        <v>1.2070007500355473E-3</v>
      </c>
    </row>
    <row r="2356" spans="1:3" x14ac:dyDescent="0.35">
      <c r="A2356" s="6">
        <v>40310</v>
      </c>
      <c r="B2356">
        <v>25.01</v>
      </c>
      <c r="C2356" s="7">
        <f t="shared" si="36"/>
        <v>-6.8204878242501543E-3</v>
      </c>
    </row>
    <row r="2357" spans="1:3" x14ac:dyDescent="0.35">
      <c r="A2357" s="6">
        <v>40311</v>
      </c>
      <c r="B2357">
        <v>24.94</v>
      </c>
      <c r="C2357" s="7">
        <f t="shared" si="36"/>
        <v>2.8028046376373794E-3</v>
      </c>
    </row>
    <row r="2358" spans="1:3" x14ac:dyDescent="0.35">
      <c r="A2358" s="6">
        <v>40312</v>
      </c>
      <c r="B2358">
        <v>24.61</v>
      </c>
      <c r="C2358" s="7">
        <f t="shared" si="36"/>
        <v>1.3320075848926027E-2</v>
      </c>
    </row>
    <row r="2359" spans="1:3" x14ac:dyDescent="0.35">
      <c r="A2359" s="6">
        <v>40315</v>
      </c>
      <c r="B2359">
        <v>24.96</v>
      </c>
      <c r="C2359" s="7">
        <f t="shared" si="36"/>
        <v>-1.4121679098262341E-2</v>
      </c>
    </row>
    <row r="2360" spans="1:3" x14ac:dyDescent="0.35">
      <c r="A2360" s="6">
        <v>40316</v>
      </c>
      <c r="B2360">
        <v>24.79</v>
      </c>
      <c r="C2360" s="7">
        <f t="shared" si="36"/>
        <v>6.8341974541277217E-3</v>
      </c>
    </row>
    <row r="2361" spans="1:3" x14ac:dyDescent="0.35">
      <c r="A2361" s="6">
        <v>40317</v>
      </c>
      <c r="B2361">
        <v>24.77</v>
      </c>
      <c r="C2361" s="7">
        <f t="shared" si="36"/>
        <v>8.0710254583093999E-4</v>
      </c>
    </row>
    <row r="2362" spans="1:3" x14ac:dyDescent="0.35">
      <c r="A2362" s="6">
        <v>40318</v>
      </c>
      <c r="B2362">
        <v>24.18</v>
      </c>
      <c r="C2362" s="7">
        <f t="shared" si="36"/>
        <v>2.4107398314621609E-2</v>
      </c>
    </row>
    <row r="2363" spans="1:3" x14ac:dyDescent="0.35">
      <c r="A2363" s="6">
        <v>40319</v>
      </c>
      <c r="B2363">
        <v>24.07</v>
      </c>
      <c r="C2363" s="7">
        <f t="shared" si="36"/>
        <v>4.5595933916660059E-3</v>
      </c>
    </row>
    <row r="2364" spans="1:3" x14ac:dyDescent="0.35">
      <c r="A2364" s="6">
        <v>40322</v>
      </c>
      <c r="B2364">
        <v>23.67</v>
      </c>
      <c r="C2364" s="7">
        <f t="shared" si="36"/>
        <v>1.6757828269088115E-2</v>
      </c>
    </row>
    <row r="2365" spans="1:3" x14ac:dyDescent="0.35">
      <c r="A2365" s="6">
        <v>40323</v>
      </c>
      <c r="B2365">
        <v>23.56</v>
      </c>
      <c r="C2365" s="7">
        <f t="shared" si="36"/>
        <v>4.658064742506518E-3</v>
      </c>
    </row>
    <row r="2366" spans="1:3" x14ac:dyDescent="0.35">
      <c r="A2366" s="6">
        <v>40324</v>
      </c>
      <c r="B2366">
        <v>23.38</v>
      </c>
      <c r="C2366" s="7">
        <f t="shared" si="36"/>
        <v>7.6694027394634823E-3</v>
      </c>
    </row>
    <row r="2367" spans="1:3" x14ac:dyDescent="0.35">
      <c r="A2367" s="6">
        <v>40325</v>
      </c>
      <c r="B2367">
        <v>23.86</v>
      </c>
      <c r="C2367" s="7">
        <f t="shared" si="36"/>
        <v>-2.0322460625847416E-2</v>
      </c>
    </row>
    <row r="2368" spans="1:3" x14ac:dyDescent="0.35">
      <c r="A2368" s="6">
        <v>40326</v>
      </c>
      <c r="B2368">
        <v>23.54</v>
      </c>
      <c r="C2368" s="7">
        <f t="shared" si="36"/>
        <v>1.3502314837639418E-2</v>
      </c>
    </row>
    <row r="2369" spans="1:3" x14ac:dyDescent="0.35">
      <c r="A2369" s="6">
        <v>40330</v>
      </c>
      <c r="B2369">
        <v>23.57</v>
      </c>
      <c r="C2369" s="7">
        <f t="shared" si="36"/>
        <v>-1.2736151159091769E-3</v>
      </c>
    </row>
    <row r="2370" spans="1:3" x14ac:dyDescent="0.35">
      <c r="A2370" s="6">
        <v>40331</v>
      </c>
      <c r="B2370">
        <v>24.01</v>
      </c>
      <c r="C2370" s="7">
        <f t="shared" si="36"/>
        <v>-1.849569328512235E-2</v>
      </c>
    </row>
    <row r="2371" spans="1:3" x14ac:dyDescent="0.35">
      <c r="A2371" s="6">
        <v>40332</v>
      </c>
      <c r="B2371">
        <v>24.02</v>
      </c>
      <c r="C2371" s="7">
        <f t="shared" si="36"/>
        <v>-4.1640641867557449E-4</v>
      </c>
    </row>
    <row r="2372" spans="1:3" x14ac:dyDescent="0.35">
      <c r="A2372" s="6">
        <v>40333</v>
      </c>
      <c r="B2372">
        <v>23.41</v>
      </c>
      <c r="C2372" s="7">
        <f t="shared" si="36"/>
        <v>2.5723535149018151E-2</v>
      </c>
    </row>
    <row r="2373" spans="1:3" x14ac:dyDescent="0.35">
      <c r="A2373" s="6">
        <v>40336</v>
      </c>
      <c r="B2373">
        <v>23.56</v>
      </c>
      <c r="C2373" s="7">
        <f t="shared" si="36"/>
        <v>-6.3870772805665332E-3</v>
      </c>
    </row>
    <row r="2374" spans="1:3" x14ac:dyDescent="0.35">
      <c r="A2374" s="6">
        <v>40337</v>
      </c>
      <c r="B2374">
        <v>24.19</v>
      </c>
      <c r="C2374" s="7">
        <f t="shared" ref="C2374:C2437" si="37">LN(B2373)-LN(B2374)</f>
        <v>-2.6388965838549883E-2</v>
      </c>
    </row>
    <row r="2375" spans="1:3" x14ac:dyDescent="0.35">
      <c r="A2375" s="6">
        <v>40338</v>
      </c>
      <c r="B2375">
        <v>24.12</v>
      </c>
      <c r="C2375" s="7">
        <f t="shared" si="37"/>
        <v>2.8979527629511281E-3</v>
      </c>
    </row>
    <row r="2376" spans="1:3" x14ac:dyDescent="0.35">
      <c r="A2376" s="6">
        <v>40339</v>
      </c>
      <c r="B2376">
        <v>24.64</v>
      </c>
      <c r="C2376" s="7">
        <f t="shared" si="37"/>
        <v>-2.1329766806334138E-2</v>
      </c>
    </row>
    <row r="2377" spans="1:3" x14ac:dyDescent="0.35">
      <c r="A2377" s="6">
        <v>40340</v>
      </c>
      <c r="B2377">
        <v>24.5</v>
      </c>
      <c r="C2377" s="7">
        <f t="shared" si="37"/>
        <v>5.6980211146373527E-3</v>
      </c>
    </row>
    <row r="2378" spans="1:3" x14ac:dyDescent="0.35">
      <c r="A2378" s="6">
        <v>40343</v>
      </c>
      <c r="B2378">
        <v>24.38</v>
      </c>
      <c r="C2378" s="7">
        <f t="shared" si="37"/>
        <v>4.9099934975562753E-3</v>
      </c>
    </row>
    <row r="2379" spans="1:3" x14ac:dyDescent="0.35">
      <c r="A2379" s="6">
        <v>40344</v>
      </c>
      <c r="B2379">
        <v>24.74</v>
      </c>
      <c r="C2379" s="7">
        <f t="shared" si="37"/>
        <v>-1.4658242911216757E-2</v>
      </c>
    </row>
    <row r="2380" spans="1:3" x14ac:dyDescent="0.35">
      <c r="A2380" s="6">
        <v>40345</v>
      </c>
      <c r="B2380">
        <v>24.72</v>
      </c>
      <c r="C2380" s="7">
        <f t="shared" si="37"/>
        <v>8.0873437485218247E-4</v>
      </c>
    </row>
    <row r="2381" spans="1:3" x14ac:dyDescent="0.35">
      <c r="A2381" s="6">
        <v>40346</v>
      </c>
      <c r="B2381">
        <v>24.77</v>
      </c>
      <c r="C2381" s="7">
        <f t="shared" si="37"/>
        <v>-2.0206109117784088E-3</v>
      </c>
    </row>
    <row r="2382" spans="1:3" x14ac:dyDescent="0.35">
      <c r="A2382" s="6">
        <v>40347</v>
      </c>
      <c r="B2382">
        <v>24.63</v>
      </c>
      <c r="C2382" s="7">
        <f t="shared" si="37"/>
        <v>5.6680313688217687E-3</v>
      </c>
    </row>
    <row r="2383" spans="1:3" x14ac:dyDescent="0.35">
      <c r="A2383" s="6">
        <v>40350</v>
      </c>
      <c r="B2383">
        <v>24.64</v>
      </c>
      <c r="C2383" s="7">
        <f t="shared" si="37"/>
        <v>-4.0592653287241376E-4</v>
      </c>
    </row>
    <row r="2384" spans="1:3" x14ac:dyDescent="0.35">
      <c r="A2384" s="6">
        <v>40351</v>
      </c>
      <c r="B2384">
        <v>24.57</v>
      </c>
      <c r="C2384" s="7">
        <f t="shared" si="37"/>
        <v>2.8449521322309046E-3</v>
      </c>
    </row>
    <row r="2385" spans="1:3" x14ac:dyDescent="0.35">
      <c r="A2385" s="6">
        <v>40352</v>
      </c>
      <c r="B2385">
        <v>24.64</v>
      </c>
      <c r="C2385" s="7">
        <f t="shared" si="37"/>
        <v>-2.8449521322309046E-3</v>
      </c>
    </row>
    <row r="2386" spans="1:3" x14ac:dyDescent="0.35">
      <c r="A2386" s="6">
        <v>40353</v>
      </c>
      <c r="B2386">
        <v>24.27</v>
      </c>
      <c r="C2386" s="7">
        <f t="shared" si="37"/>
        <v>1.5130118926808933E-2</v>
      </c>
    </row>
    <row r="2387" spans="1:3" x14ac:dyDescent="0.35">
      <c r="A2387" s="6">
        <v>40354</v>
      </c>
      <c r="B2387">
        <v>24.01</v>
      </c>
      <c r="C2387" s="7">
        <f t="shared" si="37"/>
        <v>1.0770609505347917E-2</v>
      </c>
    </row>
    <row r="2388" spans="1:3" x14ac:dyDescent="0.35">
      <c r="A2388" s="6">
        <v>40357</v>
      </c>
      <c r="B2388">
        <v>24.17</v>
      </c>
      <c r="C2388" s="7">
        <f t="shared" si="37"/>
        <v>-6.641784482229518E-3</v>
      </c>
    </row>
    <row r="2389" spans="1:3" x14ac:dyDescent="0.35">
      <c r="A2389" s="6">
        <v>40358</v>
      </c>
      <c r="B2389">
        <v>23.7</v>
      </c>
      <c r="C2389" s="7">
        <f t="shared" si="37"/>
        <v>1.963714657430593E-2</v>
      </c>
    </row>
    <row r="2390" spans="1:3" x14ac:dyDescent="0.35">
      <c r="A2390" s="6">
        <v>40359</v>
      </c>
      <c r="B2390">
        <v>23.43</v>
      </c>
      <c r="C2390" s="7">
        <f t="shared" si="37"/>
        <v>1.1457795621381273E-2</v>
      </c>
    </row>
    <row r="2391" spans="1:3" x14ac:dyDescent="0.35">
      <c r="A2391" s="6">
        <v>40360</v>
      </c>
      <c r="B2391">
        <v>23.58</v>
      </c>
      <c r="C2391" s="7">
        <f t="shared" si="37"/>
        <v>-6.3816425895204532E-3</v>
      </c>
    </row>
    <row r="2392" spans="1:3" x14ac:dyDescent="0.35">
      <c r="A2392" s="6">
        <v>40361</v>
      </c>
      <c r="B2392">
        <v>23.53</v>
      </c>
      <c r="C2392" s="7">
        <f t="shared" si="37"/>
        <v>2.1226923699537714E-3</v>
      </c>
    </row>
    <row r="2393" spans="1:3" x14ac:dyDescent="0.35">
      <c r="A2393" s="6">
        <v>40365</v>
      </c>
      <c r="B2393">
        <v>23.65</v>
      </c>
      <c r="C2393" s="7">
        <f t="shared" si="37"/>
        <v>-5.0869121986707455E-3</v>
      </c>
    </row>
    <row r="2394" spans="1:3" x14ac:dyDescent="0.35">
      <c r="A2394" s="6">
        <v>40366</v>
      </c>
      <c r="B2394">
        <v>23.98</v>
      </c>
      <c r="C2394" s="7">
        <f t="shared" si="37"/>
        <v>-1.3857034661426404E-2</v>
      </c>
    </row>
    <row r="2395" spans="1:3" x14ac:dyDescent="0.35">
      <c r="A2395" s="6">
        <v>40367</v>
      </c>
      <c r="B2395">
        <v>24.22</v>
      </c>
      <c r="C2395" s="7">
        <f t="shared" si="37"/>
        <v>-9.9585885255781825E-3</v>
      </c>
    </row>
    <row r="2396" spans="1:3" x14ac:dyDescent="0.35">
      <c r="A2396" s="6">
        <v>40368</v>
      </c>
      <c r="B2396">
        <v>24.47</v>
      </c>
      <c r="C2396" s="7">
        <f t="shared" si="37"/>
        <v>-1.0269139329633692E-2</v>
      </c>
    </row>
    <row r="2397" spans="1:3" x14ac:dyDescent="0.35">
      <c r="A2397" s="6">
        <v>40371</v>
      </c>
      <c r="B2397">
        <v>24.48</v>
      </c>
      <c r="C2397" s="7">
        <f t="shared" si="37"/>
        <v>-4.0858018954548214E-4</v>
      </c>
    </row>
    <row r="2398" spans="1:3" x14ac:dyDescent="0.35">
      <c r="A2398" s="6">
        <v>40372</v>
      </c>
      <c r="B2398">
        <v>24.59</v>
      </c>
      <c r="C2398" s="7">
        <f t="shared" si="37"/>
        <v>-4.4833985839756174E-3</v>
      </c>
    </row>
    <row r="2399" spans="1:3" x14ac:dyDescent="0.35">
      <c r="A2399" s="6">
        <v>40373</v>
      </c>
      <c r="B2399">
        <v>24.6</v>
      </c>
      <c r="C2399" s="7">
        <f t="shared" si="37"/>
        <v>-4.0658671021587267E-4</v>
      </c>
    </row>
    <row r="2400" spans="1:3" x14ac:dyDescent="0.35">
      <c r="A2400" s="6">
        <v>40374</v>
      </c>
      <c r="B2400">
        <v>24.64</v>
      </c>
      <c r="C2400" s="7">
        <f t="shared" si="37"/>
        <v>-1.6246957270018569E-3</v>
      </c>
    </row>
    <row r="2401" spans="1:3" x14ac:dyDescent="0.35">
      <c r="A2401" s="6">
        <v>40375</v>
      </c>
      <c r="B2401">
        <v>24.34</v>
      </c>
      <c r="C2401" s="7">
        <f t="shared" si="37"/>
        <v>1.2250051105937576E-2</v>
      </c>
    </row>
    <row r="2402" spans="1:3" x14ac:dyDescent="0.35">
      <c r="A2402" s="6">
        <v>40378</v>
      </c>
      <c r="B2402">
        <v>24.52</v>
      </c>
      <c r="C2402" s="7">
        <f t="shared" si="37"/>
        <v>-7.3680235086293067E-3</v>
      </c>
    </row>
    <row r="2403" spans="1:3" x14ac:dyDescent="0.35">
      <c r="A2403" s="6">
        <v>40379</v>
      </c>
      <c r="B2403">
        <v>24.44</v>
      </c>
      <c r="C2403" s="7">
        <f t="shared" si="37"/>
        <v>3.2679767646159874E-3</v>
      </c>
    </row>
    <row r="2404" spans="1:3" x14ac:dyDescent="0.35">
      <c r="A2404" s="6">
        <v>40380</v>
      </c>
      <c r="B2404">
        <v>24.56</v>
      </c>
      <c r="C2404" s="7">
        <f t="shared" si="37"/>
        <v>-4.8979689755470623E-3</v>
      </c>
    </row>
    <row r="2405" spans="1:3" x14ac:dyDescent="0.35">
      <c r="A2405" s="6">
        <v>40381</v>
      </c>
      <c r="B2405">
        <v>25.15</v>
      </c>
      <c r="C2405" s="7">
        <f t="shared" si="37"/>
        <v>-2.373879326680628E-2</v>
      </c>
    </row>
    <row r="2406" spans="1:3" x14ac:dyDescent="0.35">
      <c r="A2406" s="6">
        <v>40382</v>
      </c>
      <c r="B2406">
        <v>25.17</v>
      </c>
      <c r="C2406" s="7">
        <f t="shared" si="37"/>
        <v>-7.9491260147657172E-4</v>
      </c>
    </row>
    <row r="2407" spans="1:3" x14ac:dyDescent="0.35">
      <c r="A2407" s="6">
        <v>40385</v>
      </c>
      <c r="B2407">
        <v>25.59</v>
      </c>
      <c r="C2407" s="7">
        <f t="shared" si="37"/>
        <v>-1.654884102447296E-2</v>
      </c>
    </row>
    <row r="2408" spans="1:3" x14ac:dyDescent="0.35">
      <c r="A2408" s="6">
        <v>40386</v>
      </c>
      <c r="B2408">
        <v>25.78</v>
      </c>
      <c r="C2408" s="7">
        <f t="shared" si="37"/>
        <v>-7.3973473393440514E-3</v>
      </c>
    </row>
    <row r="2409" spans="1:3" x14ac:dyDescent="0.35">
      <c r="A2409" s="6">
        <v>40387</v>
      </c>
      <c r="B2409">
        <v>25.83</v>
      </c>
      <c r="C2409" s="7">
        <f t="shared" si="37"/>
        <v>-1.9376095967076346E-3</v>
      </c>
    </row>
    <row r="2410" spans="1:3" x14ac:dyDescent="0.35">
      <c r="A2410" s="6">
        <v>40388</v>
      </c>
      <c r="B2410">
        <v>25.65</v>
      </c>
      <c r="C2410" s="7">
        <f t="shared" si="37"/>
        <v>6.9930354909706338E-3</v>
      </c>
    </row>
    <row r="2411" spans="1:3" x14ac:dyDescent="0.35">
      <c r="A2411" s="6">
        <v>40389</v>
      </c>
      <c r="B2411">
        <v>25.57</v>
      </c>
      <c r="C2411" s="7">
        <f t="shared" si="37"/>
        <v>3.1237823136831544E-3</v>
      </c>
    </row>
    <row r="2412" spans="1:3" x14ac:dyDescent="0.35">
      <c r="A2412" s="6">
        <v>40392</v>
      </c>
      <c r="B2412">
        <v>26.21</v>
      </c>
      <c r="C2412" s="7">
        <f t="shared" si="37"/>
        <v>-2.4721228032219766E-2</v>
      </c>
    </row>
    <row r="2413" spans="1:3" x14ac:dyDescent="0.35">
      <c r="A2413" s="6">
        <v>40393</v>
      </c>
      <c r="B2413">
        <v>26.31</v>
      </c>
      <c r="C2413" s="7">
        <f t="shared" si="37"/>
        <v>-3.8080777168860713E-3</v>
      </c>
    </row>
    <row r="2414" spans="1:3" x14ac:dyDescent="0.35">
      <c r="A2414" s="6">
        <v>40394</v>
      </c>
      <c r="B2414">
        <v>26.26</v>
      </c>
      <c r="C2414" s="7">
        <f t="shared" si="37"/>
        <v>1.9022261775512028E-3</v>
      </c>
    </row>
    <row r="2415" spans="1:3" x14ac:dyDescent="0.35">
      <c r="A2415" s="6">
        <v>40395</v>
      </c>
      <c r="B2415">
        <v>26.36</v>
      </c>
      <c r="C2415" s="7">
        <f t="shared" si="37"/>
        <v>-3.8008407596565874E-3</v>
      </c>
    </row>
    <row r="2416" spans="1:3" x14ac:dyDescent="0.35">
      <c r="A2416" s="6">
        <v>40396</v>
      </c>
      <c r="B2416">
        <v>26.16</v>
      </c>
      <c r="C2416" s="7">
        <f t="shared" si="37"/>
        <v>7.6161830453087553E-3</v>
      </c>
    </row>
    <row r="2417" spans="1:3" x14ac:dyDescent="0.35">
      <c r="A2417" s="6">
        <v>40399</v>
      </c>
      <c r="B2417">
        <v>26.48</v>
      </c>
      <c r="C2417" s="7">
        <f t="shared" si="37"/>
        <v>-1.215820447980942E-2</v>
      </c>
    </row>
    <row r="2418" spans="1:3" x14ac:dyDescent="0.35">
      <c r="A2418" s="6">
        <v>40400</v>
      </c>
      <c r="B2418">
        <v>26.62</v>
      </c>
      <c r="C2418" s="7">
        <f t="shared" si="37"/>
        <v>-5.2730818981583383E-3</v>
      </c>
    </row>
    <row r="2419" spans="1:3" x14ac:dyDescent="0.35">
      <c r="A2419" s="6">
        <v>40401</v>
      </c>
      <c r="B2419">
        <v>26.17</v>
      </c>
      <c r="C2419" s="7">
        <f t="shared" si="37"/>
        <v>1.7049096424911259E-2</v>
      </c>
    </row>
    <row r="2420" spans="1:3" x14ac:dyDescent="0.35">
      <c r="A2420" s="6">
        <v>40402</v>
      </c>
      <c r="B2420">
        <v>26.28</v>
      </c>
      <c r="C2420" s="7">
        <f t="shared" si="37"/>
        <v>-4.194477074355607E-3</v>
      </c>
    </row>
    <row r="2421" spans="1:3" x14ac:dyDescent="0.35">
      <c r="A2421" s="6">
        <v>40403</v>
      </c>
      <c r="B2421">
        <v>26.34</v>
      </c>
      <c r="C2421" s="7">
        <f t="shared" si="37"/>
        <v>-2.2805026987251509E-3</v>
      </c>
    </row>
    <row r="2422" spans="1:3" x14ac:dyDescent="0.35">
      <c r="A2422" s="6">
        <v>40406</v>
      </c>
      <c r="B2422">
        <v>26.27</v>
      </c>
      <c r="C2422" s="7">
        <f t="shared" si="37"/>
        <v>2.6610926176866556E-3</v>
      </c>
    </row>
    <row r="2423" spans="1:3" x14ac:dyDescent="0.35">
      <c r="A2423" s="6">
        <v>40407</v>
      </c>
      <c r="B2423">
        <v>26.58</v>
      </c>
      <c r="C2423" s="7">
        <f t="shared" si="37"/>
        <v>-1.1731449587650822E-2</v>
      </c>
    </row>
    <row r="2424" spans="1:3" x14ac:dyDescent="0.35">
      <c r="A2424" s="6">
        <v>40408</v>
      </c>
      <c r="B2424">
        <v>26.89</v>
      </c>
      <c r="C2424" s="7">
        <f t="shared" si="37"/>
        <v>-1.1595416995674235E-2</v>
      </c>
    </row>
    <row r="2425" spans="1:3" x14ac:dyDescent="0.35">
      <c r="A2425" s="6">
        <v>40409</v>
      </c>
      <c r="B2425">
        <v>26.58</v>
      </c>
      <c r="C2425" s="7">
        <f t="shared" si="37"/>
        <v>1.1595416995674235E-2</v>
      </c>
    </row>
    <row r="2426" spans="1:3" x14ac:dyDescent="0.35">
      <c r="A2426" s="6">
        <v>40410</v>
      </c>
      <c r="B2426">
        <v>26.07</v>
      </c>
      <c r="C2426" s="7">
        <f t="shared" si="37"/>
        <v>1.9373825339688899E-2</v>
      </c>
    </row>
    <row r="2427" spans="1:3" x14ac:dyDescent="0.35">
      <c r="A2427" s="6">
        <v>40413</v>
      </c>
      <c r="B2427">
        <v>26.11</v>
      </c>
      <c r="C2427" s="7">
        <f t="shared" si="37"/>
        <v>-1.5331547656272093E-3</v>
      </c>
    </row>
    <row r="2428" spans="1:3" x14ac:dyDescent="0.35">
      <c r="A2428" s="6">
        <v>40414</v>
      </c>
      <c r="B2428">
        <v>26.34</v>
      </c>
      <c r="C2428" s="7">
        <f t="shared" si="37"/>
        <v>-8.7703136040975238E-3</v>
      </c>
    </row>
    <row r="2429" spans="1:3" x14ac:dyDescent="0.35">
      <c r="A2429" s="6">
        <v>40415</v>
      </c>
      <c r="B2429">
        <v>26.51</v>
      </c>
      <c r="C2429" s="7">
        <f t="shared" si="37"/>
        <v>-6.4333239857989888E-3</v>
      </c>
    </row>
    <row r="2430" spans="1:3" x14ac:dyDescent="0.35">
      <c r="A2430" s="6">
        <v>40416</v>
      </c>
      <c r="B2430">
        <v>26.32</v>
      </c>
      <c r="C2430" s="7">
        <f t="shared" si="37"/>
        <v>7.1929138438178164E-3</v>
      </c>
    </row>
    <row r="2431" spans="1:3" x14ac:dyDescent="0.35">
      <c r="A2431" s="6">
        <v>40417</v>
      </c>
      <c r="B2431">
        <v>26.55</v>
      </c>
      <c r="C2431" s="7">
        <f t="shared" si="37"/>
        <v>-8.700641230831696E-3</v>
      </c>
    </row>
    <row r="2432" spans="1:3" x14ac:dyDescent="0.35">
      <c r="A2432" s="6">
        <v>40420</v>
      </c>
      <c r="B2432">
        <v>26.25</v>
      </c>
      <c r="C2432" s="7">
        <f t="shared" si="37"/>
        <v>1.1363758650315248E-2</v>
      </c>
    </row>
    <row r="2433" spans="1:3" x14ac:dyDescent="0.35">
      <c r="A2433" s="6">
        <v>40421</v>
      </c>
      <c r="B2433">
        <v>26.64</v>
      </c>
      <c r="C2433" s="7">
        <f t="shared" si="37"/>
        <v>-1.4747856634555578E-2</v>
      </c>
    </row>
    <row r="2434" spans="1:3" x14ac:dyDescent="0.35">
      <c r="A2434" s="6">
        <v>40422</v>
      </c>
      <c r="B2434">
        <v>26.96</v>
      </c>
      <c r="C2434" s="7">
        <f t="shared" si="37"/>
        <v>-1.1940440371918104E-2</v>
      </c>
    </row>
    <row r="2435" spans="1:3" x14ac:dyDescent="0.35">
      <c r="A2435" s="6">
        <v>40423</v>
      </c>
      <c r="B2435">
        <v>27.01</v>
      </c>
      <c r="C2435" s="7">
        <f t="shared" si="37"/>
        <v>-1.8528817604179793E-3</v>
      </c>
    </row>
    <row r="2436" spans="1:3" x14ac:dyDescent="0.35">
      <c r="A2436" s="6">
        <v>40424</v>
      </c>
      <c r="B2436">
        <v>27.05</v>
      </c>
      <c r="C2436" s="7">
        <f t="shared" si="37"/>
        <v>-1.4798374879663179E-3</v>
      </c>
    </row>
    <row r="2437" spans="1:3" x14ac:dyDescent="0.35">
      <c r="A2437" s="6">
        <v>40428</v>
      </c>
      <c r="B2437">
        <v>26.88</v>
      </c>
      <c r="C2437" s="7">
        <f t="shared" si="37"/>
        <v>6.3044896375421544E-3</v>
      </c>
    </row>
    <row r="2438" spans="1:3" x14ac:dyDescent="0.35">
      <c r="A2438" s="6">
        <v>40429</v>
      </c>
      <c r="B2438">
        <v>27</v>
      </c>
      <c r="C2438" s="7">
        <f t="shared" ref="C2438:C2501" si="38">LN(B2437)-LN(B2438)</f>
        <v>-4.4543503493805758E-3</v>
      </c>
    </row>
    <row r="2439" spans="1:3" x14ac:dyDescent="0.35">
      <c r="A2439" s="6">
        <v>40430</v>
      </c>
      <c r="B2439">
        <v>27.41</v>
      </c>
      <c r="C2439" s="7">
        <f t="shared" si="38"/>
        <v>-1.5071044310365433E-2</v>
      </c>
    </row>
    <row r="2440" spans="1:3" x14ac:dyDescent="0.35">
      <c r="A2440" s="6">
        <v>40431</v>
      </c>
      <c r="B2440">
        <v>27.43</v>
      </c>
      <c r="C2440" s="7">
        <f t="shared" si="38"/>
        <v>-7.2939463481747069E-4</v>
      </c>
    </row>
    <row r="2441" spans="1:3" x14ac:dyDescent="0.35">
      <c r="A2441" s="6">
        <v>40434</v>
      </c>
      <c r="B2441">
        <v>27.53</v>
      </c>
      <c r="C2441" s="7">
        <f t="shared" si="38"/>
        <v>-3.6390142050040097E-3</v>
      </c>
    </row>
    <row r="2442" spans="1:3" x14ac:dyDescent="0.35">
      <c r="A2442" s="6">
        <v>40435</v>
      </c>
      <c r="B2442">
        <v>27.53</v>
      </c>
      <c r="C2442" s="7">
        <f t="shared" si="38"/>
        <v>0</v>
      </c>
    </row>
    <row r="2443" spans="1:3" x14ac:dyDescent="0.35">
      <c r="A2443" s="6">
        <v>40436</v>
      </c>
      <c r="B2443">
        <v>27.61</v>
      </c>
      <c r="C2443" s="7">
        <f t="shared" si="38"/>
        <v>-2.901706787547198E-3</v>
      </c>
    </row>
    <row r="2444" spans="1:3" x14ac:dyDescent="0.35">
      <c r="A2444" s="6">
        <v>40437</v>
      </c>
      <c r="B2444">
        <v>27.71</v>
      </c>
      <c r="C2444" s="7">
        <f t="shared" si="38"/>
        <v>-3.6153329328239003E-3</v>
      </c>
    </row>
    <row r="2445" spans="1:3" x14ac:dyDescent="0.35">
      <c r="A2445" s="6">
        <v>40438</v>
      </c>
      <c r="B2445">
        <v>27.77</v>
      </c>
      <c r="C2445" s="7">
        <f t="shared" si="38"/>
        <v>-2.162942443820981E-3</v>
      </c>
    </row>
    <row r="2446" spans="1:3" x14ac:dyDescent="0.35">
      <c r="A2446" s="6">
        <v>40441</v>
      </c>
      <c r="B2446">
        <v>28.13</v>
      </c>
      <c r="C2446" s="7">
        <f t="shared" si="38"/>
        <v>-1.2880321183057486E-2</v>
      </c>
    </row>
    <row r="2447" spans="1:3" x14ac:dyDescent="0.35">
      <c r="A2447" s="6">
        <v>40442</v>
      </c>
      <c r="B2447">
        <v>28.2</v>
      </c>
      <c r="C2447" s="7">
        <f t="shared" si="38"/>
        <v>-2.4853554423023283E-3</v>
      </c>
    </row>
    <row r="2448" spans="1:3" x14ac:dyDescent="0.35">
      <c r="A2448" s="6">
        <v>40443</v>
      </c>
      <c r="B2448">
        <v>28.18</v>
      </c>
      <c r="C2448" s="7">
        <f t="shared" si="38"/>
        <v>7.0947147353361828E-4</v>
      </c>
    </row>
    <row r="2449" spans="1:3" x14ac:dyDescent="0.35">
      <c r="A2449" s="6">
        <v>40444</v>
      </c>
      <c r="B2449">
        <v>28.1</v>
      </c>
      <c r="C2449" s="7">
        <f t="shared" si="38"/>
        <v>2.8429301308343646E-3</v>
      </c>
    </row>
    <row r="2450" spans="1:3" x14ac:dyDescent="0.35">
      <c r="A2450" s="6">
        <v>40445</v>
      </c>
      <c r="B2450">
        <v>28.17</v>
      </c>
      <c r="C2450" s="7">
        <f t="shared" si="38"/>
        <v>-2.4880055485811958E-3</v>
      </c>
    </row>
    <row r="2451" spans="1:3" x14ac:dyDescent="0.35">
      <c r="A2451" s="6">
        <v>40448</v>
      </c>
      <c r="B2451">
        <v>28.46</v>
      </c>
      <c r="C2451" s="7">
        <f t="shared" si="38"/>
        <v>-1.0242010773425125E-2</v>
      </c>
    </row>
    <row r="2452" spans="1:3" x14ac:dyDescent="0.35">
      <c r="A2452" s="6">
        <v>40449</v>
      </c>
      <c r="B2452">
        <v>28.51</v>
      </c>
      <c r="C2452" s="7">
        <f t="shared" si="38"/>
        <v>-1.7553102628742323E-3</v>
      </c>
    </row>
    <row r="2453" spans="1:3" x14ac:dyDescent="0.35">
      <c r="A2453" s="6">
        <v>40450</v>
      </c>
      <c r="B2453">
        <v>28.3</v>
      </c>
      <c r="C2453" s="7">
        <f t="shared" si="38"/>
        <v>7.3930982753886987E-3</v>
      </c>
    </row>
    <row r="2454" spans="1:3" x14ac:dyDescent="0.35">
      <c r="A2454" s="6">
        <v>40451</v>
      </c>
      <c r="B2454">
        <v>28.19</v>
      </c>
      <c r="C2454" s="7">
        <f t="shared" si="38"/>
        <v>3.8944995231706692E-3</v>
      </c>
    </row>
    <row r="2455" spans="1:3" x14ac:dyDescent="0.35">
      <c r="A2455" s="6">
        <v>40452</v>
      </c>
      <c r="B2455">
        <v>28.4</v>
      </c>
      <c r="C2455" s="7">
        <f t="shared" si="38"/>
        <v>-7.421840041139216E-3</v>
      </c>
    </row>
    <row r="2456" spans="1:3" x14ac:dyDescent="0.35">
      <c r="A2456" s="6">
        <v>40455</v>
      </c>
      <c r="B2456">
        <v>28.45</v>
      </c>
      <c r="C2456" s="7">
        <f t="shared" si="38"/>
        <v>-1.7590154051796425E-3</v>
      </c>
    </row>
    <row r="2457" spans="1:3" x14ac:dyDescent="0.35">
      <c r="A2457" s="6">
        <v>40456</v>
      </c>
      <c r="B2457">
        <v>28.94</v>
      </c>
      <c r="C2457" s="7">
        <f t="shared" si="38"/>
        <v>-1.7076560630997939E-2</v>
      </c>
    </row>
    <row r="2458" spans="1:3" x14ac:dyDescent="0.35">
      <c r="A2458" s="6">
        <v>40457</v>
      </c>
      <c r="B2458">
        <v>28.62</v>
      </c>
      <c r="C2458" s="7">
        <f t="shared" si="38"/>
        <v>1.1118947075033248E-2</v>
      </c>
    </row>
    <row r="2459" spans="1:3" x14ac:dyDescent="0.35">
      <c r="A2459" s="6">
        <v>40458</v>
      </c>
      <c r="B2459">
        <v>28.25</v>
      </c>
      <c r="C2459" s="7">
        <f t="shared" si="38"/>
        <v>1.3012316535854662E-2</v>
      </c>
    </row>
    <row r="2460" spans="1:3" x14ac:dyDescent="0.35">
      <c r="A2460" s="6">
        <v>40459</v>
      </c>
      <c r="B2460">
        <v>28.22</v>
      </c>
      <c r="C2460" s="7">
        <f t="shared" si="38"/>
        <v>1.0625111677819987E-3</v>
      </c>
    </row>
    <row r="2461" spans="1:3" x14ac:dyDescent="0.35">
      <c r="A2461" s="6">
        <v>40462</v>
      </c>
      <c r="B2461">
        <v>28.32</v>
      </c>
      <c r="C2461" s="7">
        <f t="shared" si="38"/>
        <v>-3.5373224008510284E-3</v>
      </c>
    </row>
    <row r="2462" spans="1:3" x14ac:dyDescent="0.35">
      <c r="A2462" s="6">
        <v>40463</v>
      </c>
      <c r="B2462">
        <v>28.39</v>
      </c>
      <c r="C2462" s="7">
        <f t="shared" si="38"/>
        <v>-2.4687016593607503E-3</v>
      </c>
    </row>
    <row r="2463" spans="1:3" x14ac:dyDescent="0.35">
      <c r="A2463" s="6">
        <v>40464</v>
      </c>
      <c r="B2463">
        <v>28.47</v>
      </c>
      <c r="C2463" s="7">
        <f t="shared" si="38"/>
        <v>-2.8139308050665335E-3</v>
      </c>
    </row>
    <row r="2464" spans="1:3" x14ac:dyDescent="0.35">
      <c r="A2464" s="6">
        <v>40465</v>
      </c>
      <c r="B2464">
        <v>28.5</v>
      </c>
      <c r="C2464" s="7">
        <f t="shared" si="38"/>
        <v>-1.0531859846585334E-3</v>
      </c>
    </row>
    <row r="2465" spans="1:3" x14ac:dyDescent="0.35">
      <c r="A2465" s="6">
        <v>40466</v>
      </c>
      <c r="B2465">
        <v>28.33</v>
      </c>
      <c r="C2465" s="7">
        <f t="shared" si="38"/>
        <v>5.9827734321795667E-3</v>
      </c>
    </row>
    <row r="2466" spans="1:3" x14ac:dyDescent="0.35">
      <c r="A2466" s="6">
        <v>40469</v>
      </c>
      <c r="B2466">
        <v>28.62</v>
      </c>
      <c r="C2466" s="7">
        <f t="shared" si="38"/>
        <v>-1.0184460285879382E-2</v>
      </c>
    </row>
    <row r="2467" spans="1:3" x14ac:dyDescent="0.35">
      <c r="A2467" s="6">
        <v>40470</v>
      </c>
      <c r="B2467">
        <v>28.21</v>
      </c>
      <c r="C2467" s="7">
        <f t="shared" si="38"/>
        <v>1.4429249114399578E-2</v>
      </c>
    </row>
    <row r="2468" spans="1:3" x14ac:dyDescent="0.35">
      <c r="A2468" s="6">
        <v>40471</v>
      </c>
      <c r="B2468">
        <v>28.61</v>
      </c>
      <c r="C2468" s="7">
        <f t="shared" si="38"/>
        <v>-1.4079782048113554E-2</v>
      </c>
    </row>
    <row r="2469" spans="1:3" x14ac:dyDescent="0.35">
      <c r="A2469" s="6">
        <v>40472</v>
      </c>
      <c r="B2469">
        <v>28.34</v>
      </c>
      <c r="C2469" s="7">
        <f t="shared" si="38"/>
        <v>9.4820727994844312E-3</v>
      </c>
    </row>
    <row r="2470" spans="1:3" x14ac:dyDescent="0.35">
      <c r="A2470" s="6">
        <v>40473</v>
      </c>
      <c r="B2470">
        <v>28.29</v>
      </c>
      <c r="C2470" s="7">
        <f t="shared" si="38"/>
        <v>1.7658489490584017E-3</v>
      </c>
    </row>
    <row r="2471" spans="1:3" x14ac:dyDescent="0.35">
      <c r="A2471" s="6">
        <v>40476</v>
      </c>
      <c r="B2471">
        <v>28.36</v>
      </c>
      <c r="C2471" s="7">
        <f t="shared" si="38"/>
        <v>-2.4713163504510582E-3</v>
      </c>
    </row>
    <row r="2472" spans="1:3" x14ac:dyDescent="0.35">
      <c r="A2472" s="6">
        <v>40477</v>
      </c>
      <c r="B2472">
        <v>28.31</v>
      </c>
      <c r="C2472" s="7">
        <f t="shared" si="38"/>
        <v>1.764602540118787E-3</v>
      </c>
    </row>
    <row r="2473" spans="1:3" x14ac:dyDescent="0.35">
      <c r="A2473" s="6">
        <v>40478</v>
      </c>
      <c r="B2473">
        <v>28.35</v>
      </c>
      <c r="C2473" s="7">
        <f t="shared" si="38"/>
        <v>-1.4119310499531856E-3</v>
      </c>
    </row>
    <row r="2474" spans="1:3" x14ac:dyDescent="0.35">
      <c r="A2474" s="6">
        <v>40479</v>
      </c>
      <c r="B2474">
        <v>28.5</v>
      </c>
      <c r="C2474" s="7">
        <f t="shared" si="38"/>
        <v>-5.2770571008435851E-3</v>
      </c>
    </row>
    <row r="2475" spans="1:3" x14ac:dyDescent="0.35">
      <c r="A2475" s="6">
        <v>40480</v>
      </c>
      <c r="B2475">
        <v>28.52</v>
      </c>
      <c r="C2475" s="7">
        <f t="shared" si="38"/>
        <v>-7.0150827149051409E-4</v>
      </c>
    </row>
    <row r="2476" spans="1:3" x14ac:dyDescent="0.35">
      <c r="A2476" s="6">
        <v>40483</v>
      </c>
      <c r="B2476">
        <v>28.72</v>
      </c>
      <c r="C2476" s="7">
        <f t="shared" si="38"/>
        <v>-6.9881486339280485E-3</v>
      </c>
    </row>
    <row r="2477" spans="1:3" x14ac:dyDescent="0.35">
      <c r="A2477" s="6">
        <v>40484</v>
      </c>
      <c r="B2477">
        <v>28.94</v>
      </c>
      <c r="C2477" s="7">
        <f t="shared" si="38"/>
        <v>-7.6309770233145002E-3</v>
      </c>
    </row>
    <row r="2478" spans="1:3" x14ac:dyDescent="0.35">
      <c r="A2478" s="6">
        <v>40485</v>
      </c>
      <c r="B2478">
        <v>29.06</v>
      </c>
      <c r="C2478" s="7">
        <f t="shared" si="38"/>
        <v>-4.1379369387990472E-3</v>
      </c>
    </row>
    <row r="2479" spans="1:3" x14ac:dyDescent="0.35">
      <c r="A2479" s="6">
        <v>40486</v>
      </c>
      <c r="B2479">
        <v>29.44</v>
      </c>
      <c r="C2479" s="7">
        <f t="shared" si="38"/>
        <v>-1.2991635718538674E-2</v>
      </c>
    </row>
    <row r="2480" spans="1:3" x14ac:dyDescent="0.35">
      <c r="A2480" s="6">
        <v>40487</v>
      </c>
      <c r="B2480">
        <v>29.27</v>
      </c>
      <c r="C2480" s="7">
        <f t="shared" si="38"/>
        <v>5.791193156881036E-3</v>
      </c>
    </row>
    <row r="2481" spans="1:3" x14ac:dyDescent="0.35">
      <c r="A2481" s="6">
        <v>40490</v>
      </c>
      <c r="B2481">
        <v>29.18</v>
      </c>
      <c r="C2481" s="7">
        <f t="shared" si="38"/>
        <v>3.0795576091549037E-3</v>
      </c>
    </row>
    <row r="2482" spans="1:3" x14ac:dyDescent="0.35">
      <c r="A2482" s="6">
        <v>40491</v>
      </c>
      <c r="B2482">
        <v>29.18</v>
      </c>
      <c r="C2482" s="7">
        <f t="shared" si="38"/>
        <v>0</v>
      </c>
    </row>
    <row r="2483" spans="1:3" x14ac:dyDescent="0.35">
      <c r="A2483" s="6">
        <v>40492</v>
      </c>
      <c r="B2483">
        <v>29.05</v>
      </c>
      <c r="C2483" s="7">
        <f t="shared" si="38"/>
        <v>4.4650597967192951E-3</v>
      </c>
    </row>
    <row r="2484" spans="1:3" x14ac:dyDescent="0.35">
      <c r="A2484" s="6">
        <v>40493</v>
      </c>
      <c r="B2484">
        <v>28.83</v>
      </c>
      <c r="C2484" s="7">
        <f t="shared" si="38"/>
        <v>7.6019716476096733E-3</v>
      </c>
    </row>
    <row r="2485" spans="1:3" x14ac:dyDescent="0.35">
      <c r="A2485" s="6">
        <v>40494</v>
      </c>
      <c r="B2485">
        <v>28.46</v>
      </c>
      <c r="C2485" s="7">
        <f t="shared" si="38"/>
        <v>1.2916918988604476E-2</v>
      </c>
    </row>
    <row r="2486" spans="1:3" x14ac:dyDescent="0.35">
      <c r="A2486" s="6">
        <v>40497</v>
      </c>
      <c r="B2486">
        <v>28.63</v>
      </c>
      <c r="C2486" s="7">
        <f t="shared" si="38"/>
        <v>-5.9555264483175385E-3</v>
      </c>
    </row>
    <row r="2487" spans="1:3" x14ac:dyDescent="0.35">
      <c r="A2487" s="6">
        <v>40498</v>
      </c>
      <c r="B2487">
        <v>28.24</v>
      </c>
      <c r="C2487" s="7">
        <f t="shared" si="38"/>
        <v>1.3715706484982437E-2</v>
      </c>
    </row>
    <row r="2488" spans="1:3" x14ac:dyDescent="0.35">
      <c r="A2488" s="6">
        <v>40499</v>
      </c>
      <c r="B2488">
        <v>27.96</v>
      </c>
      <c r="C2488" s="7">
        <f t="shared" si="38"/>
        <v>9.9644952594317715E-3</v>
      </c>
    </row>
    <row r="2489" spans="1:3" x14ac:dyDescent="0.35">
      <c r="A2489" s="6">
        <v>40500</v>
      </c>
      <c r="B2489">
        <v>28.44</v>
      </c>
      <c r="C2489" s="7">
        <f t="shared" si="38"/>
        <v>-1.7021687569430455E-2</v>
      </c>
    </row>
    <row r="2490" spans="1:3" x14ac:dyDescent="0.35">
      <c r="A2490" s="6">
        <v>40501</v>
      </c>
      <c r="B2490">
        <v>28.32</v>
      </c>
      <c r="C2490" s="7">
        <f t="shared" si="38"/>
        <v>4.2283361095210026E-3</v>
      </c>
    </row>
    <row r="2491" spans="1:3" x14ac:dyDescent="0.35">
      <c r="A2491" s="6">
        <v>40504</v>
      </c>
      <c r="B2491">
        <v>28.29</v>
      </c>
      <c r="C2491" s="7">
        <f t="shared" si="38"/>
        <v>1.0598835120432248E-3</v>
      </c>
    </row>
    <row r="2492" spans="1:3" x14ac:dyDescent="0.35">
      <c r="A2492" s="6">
        <v>40505</v>
      </c>
      <c r="B2492">
        <v>28.03</v>
      </c>
      <c r="C2492" s="7">
        <f t="shared" si="38"/>
        <v>9.2330201367789577E-3</v>
      </c>
    </row>
    <row r="2493" spans="1:3" x14ac:dyDescent="0.35">
      <c r="A2493" s="6">
        <v>40506</v>
      </c>
      <c r="B2493">
        <v>28.14</v>
      </c>
      <c r="C2493" s="7">
        <f t="shared" si="38"/>
        <v>-3.9166865095463521E-3</v>
      </c>
    </row>
    <row r="2494" spans="1:3" x14ac:dyDescent="0.35">
      <c r="A2494" s="6">
        <v>40508</v>
      </c>
      <c r="B2494">
        <v>27.93</v>
      </c>
      <c r="C2494" s="7">
        <f t="shared" si="38"/>
        <v>7.4906717291578495E-3</v>
      </c>
    </row>
    <row r="2495" spans="1:3" x14ac:dyDescent="0.35">
      <c r="A2495" s="6">
        <v>40511</v>
      </c>
      <c r="B2495">
        <v>27.7</v>
      </c>
      <c r="C2495" s="7">
        <f t="shared" si="38"/>
        <v>8.26896676379274E-3</v>
      </c>
    </row>
    <row r="2496" spans="1:3" x14ac:dyDescent="0.35">
      <c r="A2496" s="6">
        <v>40512</v>
      </c>
      <c r="B2496">
        <v>27.79</v>
      </c>
      <c r="C2496" s="7">
        <f t="shared" si="38"/>
        <v>-3.2438305611197649E-3</v>
      </c>
    </row>
    <row r="2497" spans="1:3" x14ac:dyDescent="0.35">
      <c r="A2497" s="6">
        <v>40513</v>
      </c>
      <c r="B2497">
        <v>28.28</v>
      </c>
      <c r="C2497" s="7">
        <f t="shared" si="38"/>
        <v>-1.7478597273959728E-2</v>
      </c>
    </row>
    <row r="2498" spans="1:3" x14ac:dyDescent="0.35">
      <c r="A2498" s="6">
        <v>40514</v>
      </c>
      <c r="B2498">
        <v>28.55</v>
      </c>
      <c r="C2498" s="7">
        <f t="shared" si="38"/>
        <v>-9.5020950736470766E-3</v>
      </c>
    </row>
    <row r="2499" spans="1:3" x14ac:dyDescent="0.35">
      <c r="A2499" s="6">
        <v>40515</v>
      </c>
      <c r="B2499">
        <v>28.49</v>
      </c>
      <c r="C2499" s="7">
        <f t="shared" si="38"/>
        <v>2.1037875922025329E-3</v>
      </c>
    </row>
    <row r="2500" spans="1:3" x14ac:dyDescent="0.35">
      <c r="A2500" s="6">
        <v>40518</v>
      </c>
      <c r="B2500">
        <v>28.3</v>
      </c>
      <c r="C2500" s="7">
        <f t="shared" si="38"/>
        <v>6.6913438606248654E-3</v>
      </c>
    </row>
    <row r="2501" spans="1:3" x14ac:dyDescent="0.35">
      <c r="A2501" s="6">
        <v>40519</v>
      </c>
      <c r="B2501">
        <v>28.54</v>
      </c>
      <c r="C2501" s="7">
        <f t="shared" si="38"/>
        <v>-8.4448073994987105E-3</v>
      </c>
    </row>
    <row r="2502" spans="1:3" x14ac:dyDescent="0.35">
      <c r="A2502" s="6">
        <v>40520</v>
      </c>
      <c r="B2502">
        <v>28.63</v>
      </c>
      <c r="C2502" s="7">
        <f t="shared" ref="C2502:C2518" si="39">LN(B2501)-LN(B2502)</f>
        <v>-3.1485070613332944E-3</v>
      </c>
    </row>
    <row r="2503" spans="1:3" x14ac:dyDescent="0.35">
      <c r="A2503" s="6">
        <v>40521</v>
      </c>
      <c r="B2503">
        <v>28.82</v>
      </c>
      <c r="C2503" s="7">
        <f t="shared" si="39"/>
        <v>-6.6144714613520783E-3</v>
      </c>
    </row>
    <row r="2504" spans="1:3" x14ac:dyDescent="0.35">
      <c r="A2504" s="6">
        <v>40522</v>
      </c>
      <c r="B2504">
        <v>28.89</v>
      </c>
      <c r="C2504" s="7">
        <f t="shared" si="39"/>
        <v>-2.4259239067681015E-3</v>
      </c>
    </row>
    <row r="2505" spans="1:3" x14ac:dyDescent="0.35">
      <c r="A2505" s="6">
        <v>40525</v>
      </c>
      <c r="B2505">
        <v>28.78</v>
      </c>
      <c r="C2505" s="7">
        <f t="shared" si="39"/>
        <v>3.8148130189221696E-3</v>
      </c>
    </row>
    <row r="2506" spans="1:3" x14ac:dyDescent="0.35">
      <c r="A2506" s="6">
        <v>40526</v>
      </c>
      <c r="B2506">
        <v>29.34</v>
      </c>
      <c r="C2506" s="7">
        <f t="shared" si="39"/>
        <v>-1.927107125561367E-2</v>
      </c>
    </row>
    <row r="2507" spans="1:3" x14ac:dyDescent="0.35">
      <c r="A2507" s="6">
        <v>40527</v>
      </c>
      <c r="B2507">
        <v>29.13</v>
      </c>
      <c r="C2507" s="7">
        <f t="shared" si="39"/>
        <v>7.1832017434920736E-3</v>
      </c>
    </row>
    <row r="2508" spans="1:3" x14ac:dyDescent="0.35">
      <c r="A2508" s="6">
        <v>40528</v>
      </c>
      <c r="B2508">
        <v>29.23</v>
      </c>
      <c r="C2508" s="7">
        <f t="shared" si="39"/>
        <v>-3.4270081518110729E-3</v>
      </c>
    </row>
    <row r="2509" spans="1:3" x14ac:dyDescent="0.35">
      <c r="A2509" s="6">
        <v>40529</v>
      </c>
      <c r="B2509">
        <v>29.21</v>
      </c>
      <c r="C2509" s="7">
        <f t="shared" si="39"/>
        <v>6.8446272350497495E-4</v>
      </c>
    </row>
    <row r="2510" spans="1:3" x14ac:dyDescent="0.35">
      <c r="A2510" s="6">
        <v>40532</v>
      </c>
      <c r="B2510">
        <v>29.13</v>
      </c>
      <c r="C2510" s="7">
        <f t="shared" si="39"/>
        <v>2.7425454283060979E-3</v>
      </c>
    </row>
    <row r="2511" spans="1:3" x14ac:dyDescent="0.35">
      <c r="A2511" s="6">
        <v>40533</v>
      </c>
      <c r="B2511">
        <v>29.07</v>
      </c>
      <c r="C2511" s="7">
        <f t="shared" si="39"/>
        <v>2.0618564005587814E-3</v>
      </c>
    </row>
    <row r="2512" spans="1:3" x14ac:dyDescent="0.35">
      <c r="A2512" s="6">
        <v>40534</v>
      </c>
      <c r="B2512">
        <v>29.13</v>
      </c>
      <c r="C2512" s="7">
        <f t="shared" si="39"/>
        <v>-2.0618564005587814E-3</v>
      </c>
    </row>
    <row r="2513" spans="1:13" x14ac:dyDescent="0.35">
      <c r="A2513" s="6">
        <v>40535</v>
      </c>
      <c r="B2513">
        <v>29.2</v>
      </c>
      <c r="C2513" s="7">
        <f t="shared" si="39"/>
        <v>-2.4001383028924295E-3</v>
      </c>
    </row>
    <row r="2514" spans="1:13" x14ac:dyDescent="0.35">
      <c r="A2514" s="6">
        <v>40539</v>
      </c>
      <c r="B2514">
        <v>29.25</v>
      </c>
      <c r="C2514" s="7">
        <f t="shared" si="39"/>
        <v>-1.7108644036296639E-3</v>
      </c>
    </row>
    <row r="2515" spans="1:13" x14ac:dyDescent="0.35">
      <c r="A2515" s="6">
        <v>40540</v>
      </c>
      <c r="B2515">
        <v>29.23</v>
      </c>
      <c r="C2515" s="7">
        <f t="shared" si="39"/>
        <v>6.8399455471102044E-4</v>
      </c>
    </row>
    <row r="2516" spans="1:13" x14ac:dyDescent="0.35">
      <c r="A2516" s="6">
        <v>40541</v>
      </c>
      <c r="B2516">
        <v>29.31</v>
      </c>
      <c r="C2516" s="7">
        <f t="shared" si="39"/>
        <v>-2.7331755996464757E-3</v>
      </c>
    </row>
    <row r="2517" spans="1:13" x14ac:dyDescent="0.35">
      <c r="A2517" s="6">
        <v>40542</v>
      </c>
      <c r="B2517">
        <v>29.33</v>
      </c>
      <c r="C2517" s="7">
        <f t="shared" si="39"/>
        <v>-6.8212826655855707E-4</v>
      </c>
    </row>
    <row r="2518" spans="1:13" x14ac:dyDescent="0.35">
      <c r="A2518" s="6">
        <v>40543</v>
      </c>
      <c r="B2518">
        <v>29.38</v>
      </c>
      <c r="C2518" s="7">
        <f t="shared" si="39"/>
        <v>-1.7032877563716298E-3</v>
      </c>
      <c r="D2518" s="5" t="s">
        <v>4</v>
      </c>
      <c r="E2518" s="5" t="s">
        <v>5</v>
      </c>
      <c r="F2518" s="5" t="s">
        <v>6</v>
      </c>
      <c r="G2518" s="5" t="s">
        <v>7</v>
      </c>
      <c r="H2518" s="5" t="s">
        <v>8</v>
      </c>
      <c r="I2518" s="5" t="s">
        <v>9</v>
      </c>
      <c r="J2518" s="5" t="s">
        <v>10</v>
      </c>
      <c r="K2518" s="5" t="s">
        <v>11</v>
      </c>
      <c r="L2518" s="5" t="s">
        <v>12</v>
      </c>
      <c r="M2518" s="5" t="s">
        <v>13</v>
      </c>
    </row>
    <row r="2519" spans="1:13" x14ac:dyDescent="0.35">
      <c r="A2519" s="6">
        <v>40544</v>
      </c>
      <c r="D2519" s="7">
        <f t="array" aca="1" ref="D2519:D2618" ca="1">_xll.VoseTimeAPARCHFit(C5:C2518,FALSE,TRUE,)</f>
        <v>2.0224480365806843E-3</v>
      </c>
      <c r="E2519" s="7">
        <f t="array" aca="1" ref="E2519:E2618" ca="1">_xll.VoseTimeEGARCHFit(C5:C2518,FALSE,TRUE,)</f>
        <v>-1.0042277382803133E-3</v>
      </c>
      <c r="F2519" s="7">
        <f t="array" aca="1" ref="F2519:F2618" ca="1">_xll.VoseTimeGARCHFit(C5:C2518,FALSE,TRUE,)</f>
        <v>-7.9748023267862348E-3</v>
      </c>
      <c r="G2519" s="7">
        <f t="array" aca="1" ref="G2519:G2618" ca="1">_xll.VoseTimeGBMAJFit(C5:C2518,FALSE,TRUE,)</f>
        <v>2.856633567522136E-2</v>
      </c>
      <c r="H2519" s="7">
        <f t="array" aca="1" ref="H2519:H2618" ca="1">_xll.VoseTimeARCHFit(C5:C2518,FALSE,TRUE,)</f>
        <v>-3.2522693364298266E-3</v>
      </c>
      <c r="I2519">
        <f ca="1">_xll.VoseOutput(,,"APARCH",1)+EXP(D2519)*$B2518</f>
        <v>29.439479650291599</v>
      </c>
      <c r="J2519">
        <f ca="1">_xll.VoseOutput(,,"EGARCH",1)+EXP(E2519)*$B2518</f>
        <v>29.350510598565048</v>
      </c>
      <c r="K2519">
        <f ca="1">_xll.VoseOutput(,,"GARCH",1)+EXP(F2519)*$B2518</f>
        <v>29.14663207597032</v>
      </c>
      <c r="L2519">
        <f ca="1">_xll.VoseOutput(,,"GBMAJ",1)+EXP(G2519)*$B2518</f>
        <v>30.231381470907113</v>
      </c>
      <c r="M2519">
        <f ca="1">_xll.VoseOutput(,,"ARCH",1)+EXP(H2519)*$B2518</f>
        <v>29.284603538475054</v>
      </c>
    </row>
    <row r="2520" spans="1:13" x14ac:dyDescent="0.35">
      <c r="A2520" s="6">
        <v>40545</v>
      </c>
      <c r="D2520" s="7">
        <f ca="1"/>
        <v>4.2758889383629579E-3</v>
      </c>
      <c r="E2520" s="7">
        <f ca="1"/>
        <v>-1.3338300558299836E-2</v>
      </c>
      <c r="F2520" s="7">
        <f ca="1"/>
        <v>3.383314050883905E-4</v>
      </c>
      <c r="G2520" s="7">
        <f ca="1"/>
        <v>2.4232203501296824E-3</v>
      </c>
      <c r="H2520" s="7">
        <f ca="1"/>
        <v>2.1562737491668533E-3</v>
      </c>
      <c r="I2520">
        <f ca="1">_xll.VoseOutput(,,"APARCH",1)+EXP(D2520)*$I2519</f>
        <v>29.565629104004774</v>
      </c>
      <c r="J2520">
        <f ca="1">_xll.VoseOutput(,,"EGARCH",1)+EXP(E2520)*$J2519</f>
        <v>28.961623975551895</v>
      </c>
      <c r="K2520">
        <f ca="1">_xll.VoseOutput(,,"GARCH",1)+EXP(F2520)*$K2519</f>
        <v>29.1564949653227</v>
      </c>
      <c r="L2520">
        <f ca="1">_xll.VoseOutput(,,"GBMAJ",1)+EXP(G2520)*$L2519</f>
        <v>30.304727600726459</v>
      </c>
      <c r="M2520">
        <f ca="1">_xll.VoseOutput(,,"ARCH",1)+EXP(H2520)*$M2519</f>
        <v>29.347817288922386</v>
      </c>
    </row>
    <row r="2521" spans="1:13" x14ac:dyDescent="0.35">
      <c r="A2521" s="6">
        <v>40546</v>
      </c>
      <c r="D2521" s="7">
        <f ca="1"/>
        <v>-7.7979018157589442E-3</v>
      </c>
      <c r="E2521" s="7">
        <f ca="1"/>
        <v>3.2315773197058879E-3</v>
      </c>
      <c r="F2521" s="7">
        <f ca="1"/>
        <v>1.7970751448361394E-3</v>
      </c>
      <c r="G2521" s="7">
        <f ca="1"/>
        <v>5.2304441562075685E-3</v>
      </c>
      <c r="H2521" s="7">
        <f ca="1"/>
        <v>2.1647457773653093E-3</v>
      </c>
      <c r="I2521">
        <f ca="1">_xll.VoseOutput(,,"APARCH",1)+EXP(D2521)*$I2520</f>
        <v>29.335975801796479</v>
      </c>
      <c r="J2521">
        <f ca="1">_xll.VoseOutput(,,"EGARCH",1)+EXP(E2521)*$J2520</f>
        <v>29.055367090214101</v>
      </c>
      <c r="K2521">
        <f ca="1">_xll.VoseOutput(,,"GARCH",1)+EXP(F2521)*$K2520</f>
        <v>29.208938486095498</v>
      </c>
      <c r="L2521">
        <f ca="1">_xll.VoseOutput(,,"GBMAJ",1)+EXP(G2521)*$L2520</f>
        <v>30.463650041275873</v>
      </c>
      <c r="M2521">
        <f ca="1">_xll.VoseOutput(,,"ARCH",1)+EXP(H2521)*$M2520</f>
        <v>29.411416665878612</v>
      </c>
    </row>
    <row r="2522" spans="1:13" x14ac:dyDescent="0.35">
      <c r="A2522" s="6">
        <v>40547</v>
      </c>
      <c r="D2522" s="7">
        <f ca="1"/>
        <v>-8.8610425153158364E-3</v>
      </c>
      <c r="E2522" s="7">
        <f ca="1"/>
        <v>9.0734942952235779E-3</v>
      </c>
      <c r="F2522" s="7">
        <f ca="1"/>
        <v>1.4328813997769921E-3</v>
      </c>
      <c r="G2522" s="7">
        <f ca="1"/>
        <v>-9.4177329026604792E-3</v>
      </c>
      <c r="H2522" s="7">
        <f ca="1"/>
        <v>2.9231325501190906E-3</v>
      </c>
      <c r="I2522">
        <f ca="1">_xll.VoseOutput(,,"APARCH",1)+EXP(D2522)*$I2521</f>
        <v>29.077176780916471</v>
      </c>
      <c r="J2522">
        <f ca="1">_xll.VoseOutput(,,"EGARCH",1)+EXP(E2522)*$J2521</f>
        <v>29.320200462863152</v>
      </c>
      <c r="K2522">
        <f ca="1">_xll.VoseOutput(,,"GARCH",1)+EXP(F2522)*$K2521</f>
        <v>29.250821430239274</v>
      </c>
      <c r="L2522">
        <f ca="1">_xll.VoseOutput(,,"GBMAJ",1)+EXP(G2522)*$L2521</f>
        <v>30.178098257711159</v>
      </c>
      <c r="M2522">
        <f ca="1">_xll.VoseOutput(,,"ARCH",1)+EXP(H2522)*$M2521</f>
        <v>29.497515913729018</v>
      </c>
    </row>
    <row r="2523" spans="1:13" x14ac:dyDescent="0.35">
      <c r="A2523" s="6">
        <v>40548</v>
      </c>
      <c r="D2523" s="7">
        <f ca="1"/>
        <v>6.1839421273586015E-4</v>
      </c>
      <c r="E2523" s="7">
        <f ca="1"/>
        <v>-1.1847779382930148E-3</v>
      </c>
      <c r="F2523" s="7">
        <f ca="1"/>
        <v>-7.6161197304026535E-3</v>
      </c>
      <c r="G2523" s="7">
        <f ca="1"/>
        <v>-9.7561947111931974E-3</v>
      </c>
      <c r="H2523" s="7">
        <f ca="1"/>
        <v>2.9704053315029705E-2</v>
      </c>
      <c r="I2523">
        <f ca="1">_xll.VoseOutput(,,"APARCH",1)+EXP(D2523)*$I2522</f>
        <v>29.095163499628672</v>
      </c>
      <c r="J2523">
        <f ca="1">_xll.VoseOutput(,,"EGARCH",1)+EXP(E2523)*$J2522</f>
        <v>29.28548310644846</v>
      </c>
      <c r="K2523">
        <f ca="1">_xll.VoseOutput(,,"GARCH",1)+EXP(F2523)*$K2522</f>
        <v>29.028889873434036</v>
      </c>
      <c r="L2523">
        <f ca="1">_xll.VoseOutput(,,"GBMAJ",1)+EXP(G2523)*$L2522</f>
        <v>29.885106421786769</v>
      </c>
      <c r="M2523">
        <f ca="1">_xll.VoseOutput(,,"ARCH",1)+EXP(H2523)*$M2522</f>
        <v>30.386854793886041</v>
      </c>
    </row>
    <row r="2524" spans="1:13" x14ac:dyDescent="0.35">
      <c r="A2524" s="6">
        <v>40549</v>
      </c>
      <c r="D2524" s="7">
        <f ca="1"/>
        <v>6.595307116031319E-3</v>
      </c>
      <c r="E2524" s="7">
        <f ca="1"/>
        <v>-4.8670511159974649E-3</v>
      </c>
      <c r="F2524" s="7">
        <f ca="1"/>
        <v>-4.9600882835411165E-3</v>
      </c>
      <c r="G2524" s="7">
        <f ca="1"/>
        <v>-6.1427436476724218E-4</v>
      </c>
      <c r="H2524" s="7">
        <f ca="1"/>
        <v>6.6686917225436074E-3</v>
      </c>
      <c r="I2524">
        <f ca="1">_xll.VoseOutput(,,"APARCH",1)+EXP(D2524)*$I2523</f>
        <v>29.287689223764701</v>
      </c>
      <c r="J2524">
        <f ca="1">_xll.VoseOutput(,,"EGARCH",1)+EXP(E2524)*$J2523</f>
        <v>29.143295461162044</v>
      </c>
      <c r="K2524">
        <f ca="1">_xll.VoseOutput(,,"GARCH",1)+EXP(F2524)*$K2523</f>
        <v>28.885260518498594</v>
      </c>
      <c r="L2524">
        <f ca="1">_xll.VoseOutput(,,"GBMAJ",1)+EXP(G2524)*$L2523</f>
        <v>29.866754404187571</v>
      </c>
      <c r="M2524">
        <f ca="1">_xll.VoseOutput(,,"ARCH",1)+EXP(H2524)*$M2523</f>
        <v>30.590172539120836</v>
      </c>
    </row>
    <row r="2525" spans="1:13" x14ac:dyDescent="0.35">
      <c r="A2525" s="6">
        <v>40550</v>
      </c>
      <c r="D2525" s="7">
        <f ca="1"/>
        <v>1.6588571471398559E-2</v>
      </c>
      <c r="E2525" s="7">
        <f ca="1"/>
        <v>-1.5820038130109248E-2</v>
      </c>
      <c r="F2525" s="7">
        <f ca="1"/>
        <v>4.6422374625289982E-3</v>
      </c>
      <c r="G2525" s="7">
        <f ca="1"/>
        <v>-5.7303338955335542E-4</v>
      </c>
      <c r="H2525" s="7">
        <f ca="1"/>
        <v>2.1997730792785504E-2</v>
      </c>
      <c r="I2525">
        <f ca="1">_xll.VoseOutput(,,"APARCH",1)+EXP(D2525)*$I2524</f>
        <v>29.777582228203691</v>
      </c>
      <c r="J2525">
        <f ca="1">_xll.VoseOutput(,,"EGARCH",1)+EXP(E2525)*$J2524</f>
        <v>28.685875159019375</v>
      </c>
      <c r="K2525">
        <f ca="1">_xll.VoseOutput(,,"GARCH",1)+EXP(F2525)*$K2524</f>
        <v>29.019664483181298</v>
      </c>
      <c r="L2525">
        <f ca="1">_xll.VoseOutput(,,"GBMAJ",1)+EXP(G2525)*$L2524</f>
        <v>29.849644659372107</v>
      </c>
      <c r="M2525">
        <f ca="1">_xll.VoseOutput(,,"ARCH",1)+EXP(H2525)*$M2524</f>
        <v>31.270542784572761</v>
      </c>
    </row>
    <row r="2526" spans="1:13" x14ac:dyDescent="0.35">
      <c r="A2526" s="6">
        <v>40551</v>
      </c>
      <c r="D2526" s="7">
        <f ca="1"/>
        <v>1.4126791915772079E-2</v>
      </c>
      <c r="E2526" s="7">
        <f ca="1"/>
        <v>-9.0266916771990363E-3</v>
      </c>
      <c r="F2526" s="7">
        <f ca="1"/>
        <v>1.4248110779036276E-3</v>
      </c>
      <c r="G2526" s="7">
        <f ca="1"/>
        <v>1.7827730230390963E-3</v>
      </c>
      <c r="H2526" s="7">
        <f ca="1"/>
        <v>2.0782190786484626E-2</v>
      </c>
      <c r="I2526">
        <f ca="1">_xll.VoseOutput(,,"APARCH",1)+EXP(D2526)*$I2525</f>
        <v>30.201229277504279</v>
      </c>
      <c r="J2526">
        <f ca="1">_xll.VoseOutput(,,"EGARCH",1)+EXP(E2526)*$J2525</f>
        <v>28.428101779183315</v>
      </c>
      <c r="K2526">
        <f ca="1">_xll.VoseOutput(,,"GARCH",1)+EXP(F2526)*$K2525</f>
        <v>29.061041492824923</v>
      </c>
      <c r="L2526">
        <f ca="1">_xll.VoseOutput(,,"GBMAJ",1)+EXP(G2526)*$L2525</f>
        <v>29.902907264078593</v>
      </c>
      <c r="M2526">
        <f ca="1">_xll.VoseOutput(,,"ARCH",1)+EXP(H2526)*$M2525</f>
        <v>31.927213059732129</v>
      </c>
    </row>
    <row r="2527" spans="1:13" x14ac:dyDescent="0.35">
      <c r="A2527" s="6">
        <v>40552</v>
      </c>
      <c r="D2527" s="7">
        <f ca="1"/>
        <v>4.4160156300656261E-3</v>
      </c>
      <c r="E2527" s="7">
        <f ca="1"/>
        <v>-1.0234828467393317E-3</v>
      </c>
      <c r="F2527" s="7">
        <f ca="1"/>
        <v>8.3585414854738058E-3</v>
      </c>
      <c r="G2527" s="7">
        <f ca="1"/>
        <v>4.0138644232130365E-3</v>
      </c>
      <c r="H2527" s="7">
        <f ca="1"/>
        <v>1.6406139102651842E-2</v>
      </c>
      <c r="I2527">
        <f ca="1">_xll.VoseOutput(,,"APARCH",1)+EXP(D2527)*$I2526</f>
        <v>30.3348932920123</v>
      </c>
      <c r="J2527">
        <f ca="1">_xll.VoseOutput(,,"EGARCH",1)+EXP(E2527)*$J2526</f>
        <v>28.399020989030458</v>
      </c>
      <c r="K2527">
        <f ca="1">_xll.VoseOutput(,,"GARCH",1)+EXP(F2527)*$K2526</f>
        <v>29.304967426110309</v>
      </c>
      <c r="L2527">
        <f ca="1">_xll.VoseOutput(,,"GBMAJ",1)+EXP(G2527)*$L2526</f>
        <v>30.023174686791094</v>
      </c>
      <c r="M2527">
        <f ca="1">_xll.VoseOutput(,,"ARCH",1)+EXP(H2527)*$M2526</f>
        <v>32.455335739624687</v>
      </c>
    </row>
    <row r="2528" spans="1:13" x14ac:dyDescent="0.35">
      <c r="A2528" s="6">
        <v>40553</v>
      </c>
      <c r="D2528" s="7">
        <f ca="1"/>
        <v>-7.7039427076470582E-3</v>
      </c>
      <c r="E2528" s="7">
        <f ca="1"/>
        <v>1.4930594495868913E-3</v>
      </c>
      <c r="F2528" s="7">
        <f ca="1"/>
        <v>8.4058185658765876E-3</v>
      </c>
      <c r="G2528" s="7">
        <f ca="1"/>
        <v>3.1456546953446268E-3</v>
      </c>
      <c r="H2528" s="7">
        <f ca="1"/>
        <v>2.6294581414937335E-2</v>
      </c>
      <c r="I2528">
        <f ca="1">_xll.VoseOutput(,,"APARCH",1)+EXP(D2528)*$I2527</f>
        <v>30.102092903879303</v>
      </c>
      <c r="J2528">
        <f ca="1">_xll.VoseOutput(,,"EGARCH",1)+EXP(E2528)*$J2527</f>
        <v>28.441454085362121</v>
      </c>
      <c r="K2528">
        <f ca="1">_xll.VoseOutput(,,"GARCH",1)+EXP(F2528)*$K2527</f>
        <v>29.552337884416303</v>
      </c>
      <c r="L2528">
        <f ca="1">_xll.VoseOutput(,,"GBMAJ",1)+EXP(G2528)*$L2527</f>
        <v>30.117765924900425</v>
      </c>
      <c r="M2528">
        <f ca="1">_xll.VoseOutput(,,"ARCH",1)+EXP(H2528)*$M2527</f>
        <v>33.32005408912439</v>
      </c>
    </row>
    <row r="2529" spans="1:13" x14ac:dyDescent="0.35">
      <c r="A2529" s="6">
        <v>40554</v>
      </c>
      <c r="D2529" s="7">
        <f ca="1"/>
        <v>-8.3490893474526748E-3</v>
      </c>
      <c r="E2529" s="7">
        <f ca="1"/>
        <v>9.4584733204007964E-3</v>
      </c>
      <c r="F2529" s="7">
        <f ca="1"/>
        <v>1.0195743876972518E-3</v>
      </c>
      <c r="G2529" s="7">
        <f ca="1"/>
        <v>1.869409555391853E-3</v>
      </c>
      <c r="H2529" s="7">
        <f ca="1"/>
        <v>-5.1184245770223812E-2</v>
      </c>
      <c r="I2529">
        <f ca="1">_xll.VoseOutput(,,"APARCH",1)+EXP(D2529)*$I2528</f>
        <v>29.851814094602872</v>
      </c>
      <c r="J2529">
        <f ca="1">_xll.VoseOutput(,,"EGARCH",1)+EXP(E2529)*$J2528</f>
        <v>28.711743065513151</v>
      </c>
      <c r="K2529">
        <f ca="1">_xll.VoseOutput(,,"GARCH",1)+EXP(F2529)*$K2528</f>
        <v>29.582484056740935</v>
      </c>
      <c r="L2529">
        <f ca="1">_xll.VoseOutput(,,"GBMAJ",1)+EXP(G2529)*$L2528</f>
        <v>30.174121023275209</v>
      </c>
      <c r="M2529">
        <f ca="1">_xll.VoseOutput(,,"ARCH",1)+EXP(H2529)*$M2528</f>
        <v>31.657503403419973</v>
      </c>
    </row>
    <row r="2530" spans="1:13" x14ac:dyDescent="0.35">
      <c r="A2530" s="6">
        <v>40555</v>
      </c>
      <c r="D2530" s="7">
        <f ca="1"/>
        <v>-4.8392009885938974E-4</v>
      </c>
      <c r="E2530" s="7">
        <f ca="1"/>
        <v>7.4341159820559329E-3</v>
      </c>
      <c r="F2530" s="7">
        <f ca="1"/>
        <v>-1.7626887316645669E-2</v>
      </c>
      <c r="G2530" s="7">
        <f ca="1"/>
        <v>-1.432967025256531E-2</v>
      </c>
      <c r="H2530" s="7">
        <f ca="1"/>
        <v>-2.1331473222257515E-2</v>
      </c>
      <c r="I2530">
        <f ca="1">_xll.VoseOutput(,,"APARCH",1)+EXP(D2530)*$I2529</f>
        <v>29.83737169654027</v>
      </c>
      <c r="J2530">
        <f ca="1">_xll.VoseOutput(,,"EGARCH",1)+EXP(E2530)*$J2529</f>
        <v>28.92598485597733</v>
      </c>
      <c r="K2530">
        <f ca="1">_xll.VoseOutput(,,"GARCH",1)+EXP(F2530)*$K2529</f>
        <v>29.065605804161983</v>
      </c>
      <c r="L2530">
        <f ca="1">_xll.VoseOutput(,,"GBMAJ",1)+EXP(G2530)*$L2529</f>
        <v>29.74481904278781</v>
      </c>
      <c r="M2530">
        <f ca="1">_xll.VoseOutput(,,"ARCH",1)+EXP(H2530)*$M2529</f>
        <v>30.989353859913468</v>
      </c>
    </row>
    <row r="2531" spans="1:13" x14ac:dyDescent="0.35">
      <c r="A2531" s="6">
        <v>40556</v>
      </c>
      <c r="D2531" s="7">
        <f ca="1"/>
        <v>3.4568441788323154E-3</v>
      </c>
      <c r="E2531" s="7">
        <f ca="1"/>
        <v>-8.3063760073012818E-3</v>
      </c>
      <c r="F2531" s="7">
        <f ca="1"/>
        <v>3.5990166271200616E-3</v>
      </c>
      <c r="G2531" s="7">
        <f ca="1"/>
        <v>1.4324528042604688E-2</v>
      </c>
      <c r="H2531" s="7">
        <f ca="1"/>
        <v>-1.3472210594211952E-3</v>
      </c>
      <c r="I2531">
        <f ca="1">_xll.VoseOutput(,,"APARCH",1)+EXP(D2531)*$I2530</f>
        <v>29.940693321691203</v>
      </c>
      <c r="J2531">
        <f ca="1">_xll.VoseOutput(,,"EGARCH",1)+EXP(E2531)*$J2530</f>
        <v>28.68670987909308</v>
      </c>
      <c r="K2531">
        <f ca="1">_xll.VoseOutput(,,"GARCH",1)+EXP(F2531)*$K2530</f>
        <v>29.170401871004088</v>
      </c>
      <c r="L2531">
        <f ca="1">_xll.VoseOutput(,,"GBMAJ",1)+EXP(G2531)*$L2530</f>
        <v>30.173965862008469</v>
      </c>
      <c r="M2531">
        <f ca="1">_xll.VoseOutput(,,"ARCH",1)+EXP(H2531)*$M2530</f>
        <v>30.94763246006017</v>
      </c>
    </row>
    <row r="2532" spans="1:13" x14ac:dyDescent="0.35">
      <c r="A2532" s="6">
        <v>40557</v>
      </c>
      <c r="D2532" s="7">
        <f ca="1"/>
        <v>2.2953619416672824E-3</v>
      </c>
      <c r="E2532" s="7">
        <f ca="1"/>
        <v>-4.127255220519984E-3</v>
      </c>
      <c r="F2532" s="7">
        <f ca="1"/>
        <v>-3.1272222082788397E-3</v>
      </c>
      <c r="G2532" s="7">
        <f ca="1"/>
        <v>-8.8006748466792212E-4</v>
      </c>
      <c r="H2532" s="7">
        <f ca="1"/>
        <v>1.0666941031412373E-3</v>
      </c>
      <c r="I2532">
        <f ca="1">_xll.VoseOutput(,,"APARCH",1)+EXP(D2532)*$I2531</f>
        <v>30.009496984094266</v>
      </c>
      <c r="J2532">
        <f ca="1">_xll.VoseOutput(,,"EGARCH",1)+EXP(E2532)*$J2531</f>
        <v>28.568556498284931</v>
      </c>
      <c r="K2532">
        <f ca="1">_xll.VoseOutput(,,"GARCH",1)+EXP(F2532)*$K2531</f>
        <v>29.079322030125635</v>
      </c>
      <c r="L2532">
        <f ca="1">_xll.VoseOutput(,,"GBMAJ",1)+EXP(G2532)*$L2531</f>
        <v>30.147422417494258</v>
      </c>
      <c r="M2532">
        <f ca="1">_xll.VoseOutput(,,"ARCH",1)+EXP(H2532)*$M2531</f>
        <v>30.980661730043433</v>
      </c>
    </row>
    <row r="2533" spans="1:13" x14ac:dyDescent="0.35">
      <c r="A2533" s="6">
        <v>40558</v>
      </c>
      <c r="D2533" s="7">
        <f ca="1"/>
        <v>-6.7846208576139537E-3</v>
      </c>
      <c r="E2533" s="7">
        <f ca="1"/>
        <v>-4.7586810209342936E-4</v>
      </c>
      <c r="F2533" s="7">
        <f ca="1"/>
        <v>-1.2771521168038157E-2</v>
      </c>
      <c r="G2533" s="7">
        <f ca="1"/>
        <v>-9.4185022589834723E-3</v>
      </c>
      <c r="H2533" s="7">
        <f ca="1"/>
        <v>-1.5859010820399089E-2</v>
      </c>
      <c r="I2533">
        <f ca="1">_xll.VoseOutput(,,"APARCH",1)+EXP(D2533)*$I2532</f>
        <v>29.806583050344788</v>
      </c>
      <c r="J2533">
        <f ca="1">_xll.VoseOutput(,,"EGARCH",1)+EXP(E2533)*$J2532</f>
        <v>28.554964867692757</v>
      </c>
      <c r="K2533">
        <f ca="1">_xll.VoseOutput(,,"GARCH",1)+EXP(F2533)*$K2532</f>
        <v>28.710296378746197</v>
      </c>
      <c r="L2533">
        <f ca="1">_xll.VoseOutput(,,"GBMAJ",1)+EXP(G2533)*$L2532</f>
        <v>29.864811824758576</v>
      </c>
      <c r="M2533">
        <f ca="1">_xll.VoseOutput(,,"ARCH",1)+EXP(H2533)*$M2532</f>
        <v>30.493214512167405</v>
      </c>
    </row>
    <row r="2534" spans="1:13" x14ac:dyDescent="0.35">
      <c r="A2534" s="6">
        <v>40559</v>
      </c>
      <c r="D2534" s="7">
        <f ca="1"/>
        <v>-1.3369675273428062E-2</v>
      </c>
      <c r="E2534" s="7">
        <f ca="1"/>
        <v>-7.235777388285046E-5</v>
      </c>
      <c r="F2534" s="7">
        <f ca="1"/>
        <v>9.7814464296893202E-4</v>
      </c>
      <c r="G2534" s="7">
        <f ca="1"/>
        <v>-1.1537829463132305E-2</v>
      </c>
      <c r="H2534" s="7">
        <f ca="1"/>
        <v>6.6799804412211814E-3</v>
      </c>
      <c r="I2534">
        <f ca="1">_xll.VoseOutput(,,"APARCH",1)+EXP(D2534)*$I2533</f>
        <v>29.410730818322897</v>
      </c>
      <c r="J2534">
        <f ca="1">_xll.VoseOutput(,,"EGARCH",1)+EXP(E2534)*$J2533</f>
        <v>28.552898768751689</v>
      </c>
      <c r="K2534">
        <f ca="1">_xll.VoseOutput(,,"GARCH",1)+EXP(F2534)*$K2533</f>
        <v>28.738392940357574</v>
      </c>
      <c r="L2534">
        <f ca="1">_xll.VoseOutput(,,"GBMAJ",1)+EXP(G2534)*$L2533</f>
        <v>29.522216920321256</v>
      </c>
      <c r="M2534">
        <f ca="1">_xll.VoseOutput(,,"ARCH",1)+EXP(H2534)*$M2533</f>
        <v>30.697590442333034</v>
      </c>
    </row>
    <row r="2535" spans="1:13" x14ac:dyDescent="0.35">
      <c r="A2535" s="6">
        <v>40560</v>
      </c>
      <c r="D2535" s="7">
        <f ca="1"/>
        <v>2.6481999938188679E-3</v>
      </c>
      <c r="E2535" s="7">
        <f ca="1"/>
        <v>7.1484008579359034E-4</v>
      </c>
      <c r="F2535" s="7">
        <f ca="1"/>
        <v>-3.4603107299784686E-3</v>
      </c>
      <c r="G2535" s="7">
        <f ca="1"/>
        <v>-3.7818979748120415E-2</v>
      </c>
      <c r="H2535" s="7">
        <f ca="1"/>
        <v>-3.976143672790703E-3</v>
      </c>
      <c r="I2535">
        <f ca="1">_xll.VoseOutput(,,"APARCH",1)+EXP(D2535)*$I2534</f>
        <v>29.48871953477574</v>
      </c>
      <c r="J2535">
        <f ca="1">_xll.VoseOutput(,,"EGARCH",1)+EXP(E2535)*$J2534</f>
        <v>28.573316822309316</v>
      </c>
      <c r="K2535">
        <f ca="1">_xll.VoseOutput(,,"GARCH",1)+EXP(F2535)*$K2534</f>
        <v>28.639121025794033</v>
      </c>
      <c r="L2535">
        <f ca="1">_xll.VoseOutput(,,"GBMAJ",1)+EXP(G2535)*$L2534</f>
        <v>28.426565591336363</v>
      </c>
      <c r="M2535">
        <f ca="1">_xll.VoseOutput(,,"ARCH",1)+EXP(H2535)*$M2534</f>
        <v>30.575774751159958</v>
      </c>
    </row>
    <row r="2536" spans="1:13" x14ac:dyDescent="0.35">
      <c r="A2536" s="6">
        <v>40561</v>
      </c>
      <c r="D2536" s="7">
        <f ca="1"/>
        <v>-5.277452424920768E-3</v>
      </c>
      <c r="E2536" s="7">
        <f ca="1"/>
        <v>-8.6624890666473688E-3</v>
      </c>
      <c r="F2536" s="7">
        <f ca="1"/>
        <v>7.5808232667654955E-3</v>
      </c>
      <c r="G2536" s="7">
        <f ca="1"/>
        <v>-4.5143026960194066E-4</v>
      </c>
      <c r="H2536" s="7">
        <f ca="1"/>
        <v>-2.9816076372542886E-2</v>
      </c>
      <c r="I2536">
        <f ca="1">_xll.VoseOutput(,,"APARCH",1)+EXP(D2536)*$I2535</f>
        <v>29.333504151507857</v>
      </c>
      <c r="J2536">
        <f ca="1">_xll.VoseOutput(,,"EGARCH",1)+EXP(E2536)*$J2535</f>
        <v>28.326869741397626</v>
      </c>
      <c r="K2536">
        <f ca="1">_xll.VoseOutput(,,"GARCH",1)+EXP(F2536)*$K2535</f>
        <v>28.857054153371397</v>
      </c>
      <c r="L2536">
        <f ca="1">_xll.VoseOutput(,,"GBMAJ",1)+EXP(G2536)*$L2535</f>
        <v>28.413735875246584</v>
      </c>
      <c r="M2536">
        <f ca="1">_xll.VoseOutput(,,"ARCH",1)+EXP(H2536)*$M2535</f>
        <v>29.677581948640206</v>
      </c>
    </row>
    <row r="2537" spans="1:13" x14ac:dyDescent="0.35">
      <c r="A2537" s="6">
        <v>40562</v>
      </c>
      <c r="D2537" s="7">
        <f ca="1"/>
        <v>1.0861608818671795E-2</v>
      </c>
      <c r="E2537" s="7">
        <f ca="1"/>
        <v>5.6372374474433157E-3</v>
      </c>
      <c r="F2537" s="7">
        <f ca="1"/>
        <v>-1.2835214818964965E-2</v>
      </c>
      <c r="G2537" s="7">
        <f ca="1"/>
        <v>-3.0954749776072876E-4</v>
      </c>
      <c r="H2537" s="7">
        <f ca="1"/>
        <v>-6.6949052373552398E-3</v>
      </c>
      <c r="I2537">
        <f ca="1">_xll.VoseOutput(,,"APARCH",1)+EXP(D2537)*$I2536</f>
        <v>29.653849783976053</v>
      </c>
      <c r="J2537">
        <f ca="1">_xll.VoseOutput(,,"EGARCH",1)+EXP(E2537)*$J2536</f>
        <v>28.487005971175126</v>
      </c>
      <c r="K2537">
        <f ca="1">_xll.VoseOutput(,,"GARCH",1)+EXP(F2537)*$K2536</f>
        <v>28.489034522148852</v>
      </c>
      <c r="L2537">
        <f ca="1">_xll.VoseOutput(,,"GBMAJ",1)+EXP(G2537)*$L2536</f>
        <v>28.404941835561079</v>
      </c>
      <c r="M2537">
        <f ca="1">_xll.VoseOutput(,,"ARCH",1)+EXP(H2537)*$M2536</f>
        <v>29.479556968709577</v>
      </c>
    </row>
    <row r="2538" spans="1:13" x14ac:dyDescent="0.35">
      <c r="A2538" s="6">
        <v>40563</v>
      </c>
      <c r="D2538" s="7">
        <f ca="1"/>
        <v>2.0234732264026614E-3</v>
      </c>
      <c r="E2538" s="7">
        <f ca="1"/>
        <v>-8.1886726048919448E-3</v>
      </c>
      <c r="F2538" s="7">
        <f ca="1"/>
        <v>1.2833155758334883E-2</v>
      </c>
      <c r="G2538" s="7">
        <f ca="1"/>
        <v>-7.6245343107572555E-3</v>
      </c>
      <c r="H2538" s="7">
        <f ca="1"/>
        <v>-1.0208466934618085E-2</v>
      </c>
      <c r="I2538">
        <f ca="1">_xll.VoseOutput(,,"APARCH",1)+EXP(D2538)*$I2537</f>
        <v>29.713914304053581</v>
      </c>
      <c r="J2538">
        <f ca="1">_xll.VoseOutput(,,"EGARCH",1)+EXP(E2538)*$J2537</f>
        <v>28.254687693104515</v>
      </c>
      <c r="K2538">
        <f ca="1">_xll.VoseOutput(,,"GARCH",1)+EXP(F2538)*$K2537</f>
        <v>28.856994735008463</v>
      </c>
      <c r="L2538">
        <f ca="1">_xll.VoseOutput(,,"GBMAJ",1)+EXP(G2538)*$L2537</f>
        <v>28.18919092723802</v>
      </c>
      <c r="M2538">
        <f ca="1">_xll.VoseOutput(,,"ARCH",1)+EXP(H2538)*$M2537</f>
        <v>29.180146746019972</v>
      </c>
    </row>
    <row r="2539" spans="1:13" x14ac:dyDescent="0.35">
      <c r="A2539" s="6">
        <v>40564</v>
      </c>
      <c r="D2539" s="7">
        <f ca="1"/>
        <v>6.4953145906718468E-3</v>
      </c>
      <c r="E2539" s="7">
        <f ca="1"/>
        <v>3.9567410125325806E-3</v>
      </c>
      <c r="F2539" s="7">
        <f ca="1"/>
        <v>-3.8919198401711477E-3</v>
      </c>
      <c r="G2539" s="7">
        <f ca="1"/>
        <v>1.722546720022905E-2</v>
      </c>
      <c r="H2539" s="7">
        <f ca="1"/>
        <v>-2.0214521412297459E-2</v>
      </c>
      <c r="I2539">
        <f ca="1">_xll.VoseOutput(,,"APARCH",1)+EXP(D2539)*$I2538</f>
        <v>29.907543686300698</v>
      </c>
      <c r="J2539">
        <f ca="1">_xll.VoseOutput(,,"EGARCH",1)+EXP(E2539)*$J2538</f>
        <v>28.366705641557342</v>
      </c>
      <c r="K2539">
        <f ca="1">_xll.VoseOutput(,,"GARCH",1)+EXP(F2539)*$K2538</f>
        <v>28.744903890449496</v>
      </c>
      <c r="L2539">
        <f ca="1">_xll.VoseOutput(,,"GBMAJ",1)+EXP(G2539)*$L2538</f>
        <v>28.678969129748918</v>
      </c>
      <c r="M2539">
        <f ca="1">_xll.VoseOutput(,,"ARCH",1)+EXP(H2539)*$M2538</f>
        <v>28.596205970816307</v>
      </c>
    </row>
    <row r="2540" spans="1:13" x14ac:dyDescent="0.35">
      <c r="A2540" s="6">
        <v>40565</v>
      </c>
      <c r="D2540" s="7">
        <f ca="1"/>
        <v>-7.8638832200557257E-3</v>
      </c>
      <c r="E2540" s="7">
        <f ca="1"/>
        <v>-1.6415862806094899E-2</v>
      </c>
      <c r="F2540" s="7">
        <f ca="1"/>
        <v>-7.7206185523706996E-4</v>
      </c>
      <c r="G2540" s="7">
        <f ca="1"/>
        <v>9.6377828455503529E-3</v>
      </c>
      <c r="H2540" s="7">
        <f ca="1"/>
        <v>-3.6712637768298369E-2</v>
      </c>
      <c r="I2540">
        <f ca="1">_xll.VoseOutput(,,"APARCH",1)+EXP(D2540)*$I2539</f>
        <v>29.673276587175902</v>
      </c>
      <c r="J2540">
        <f ca="1">_xll.VoseOutput(,,"EGARCH",1)+EXP(E2540)*$J2539</f>
        <v>27.904843002215991</v>
      </c>
      <c r="K2540">
        <f ca="1">_xll.VoseOutput(,,"GARCH",1)+EXP(F2540)*$K2539</f>
        <v>28.722719611542956</v>
      </c>
      <c r="L2540">
        <f ca="1">_xll.VoseOutput(,,"GBMAJ",1)+EXP(G2540)*$L2539</f>
        <v>28.956707045468651</v>
      </c>
      <c r="M2540">
        <f ca="1">_xll.VoseOutput(,,"ARCH",1)+EXP(H2540)*$M2539</f>
        <v>27.565401372832248</v>
      </c>
    </row>
    <row r="2541" spans="1:13" x14ac:dyDescent="0.35">
      <c r="A2541" s="6">
        <v>40566</v>
      </c>
      <c r="D2541" s="7">
        <f ca="1"/>
        <v>7.7885779408537583E-3</v>
      </c>
      <c r="E2541" s="7">
        <f ca="1"/>
        <v>-1.0423369957229532E-2</v>
      </c>
      <c r="F2541" s="7">
        <f ca="1"/>
        <v>-5.589880826386953E-3</v>
      </c>
      <c r="G2541" s="7">
        <f ca="1"/>
        <v>5.2029777697855314E-3</v>
      </c>
      <c r="H2541" s="7">
        <f ca="1"/>
        <v>1.7432881129082173E-2</v>
      </c>
      <c r="I2541">
        <f ca="1">_xll.VoseOutput(,,"APARCH",1)+EXP(D2541)*$I2540</f>
        <v>29.905291575172154</v>
      </c>
      <c r="J2541">
        <f ca="1">_xll.VoseOutput(,,"EGARCH",1)+EXP(E2541)*$J2540</f>
        <v>27.615491130562852</v>
      </c>
      <c r="K2541">
        <f ca="1">_xll.VoseOutput(,,"GARCH",1)+EXP(F2541)*$K2540</f>
        <v>28.562610942999235</v>
      </c>
      <c r="L2541">
        <f ca="1">_xll.VoseOutput(,,"GBMAJ",1)+EXP(G2541)*$L2540</f>
        <v>29.107760772339709</v>
      </c>
      <c r="M2541">
        <f ca="1">_xll.VoseOutput(,,"ARCH",1)+EXP(H2541)*$M2540</f>
        <v>28.050158821090136</v>
      </c>
    </row>
    <row r="2542" spans="1:13" x14ac:dyDescent="0.35">
      <c r="A2542" s="6">
        <v>40567</v>
      </c>
      <c r="D2542" s="7">
        <f ca="1"/>
        <v>-2.1260132121321E-3</v>
      </c>
      <c r="E2542" s="7">
        <f ca="1"/>
        <v>3.6442463110853635E-3</v>
      </c>
      <c r="F2542" s="7">
        <f ca="1"/>
        <v>-1.5876363380909761E-3</v>
      </c>
      <c r="G2542" s="7">
        <f ca="1"/>
        <v>4.0157612107665761E-2</v>
      </c>
      <c r="H2542" s="7">
        <f ca="1"/>
        <v>4.4927161728648274E-3</v>
      </c>
      <c r="I2542">
        <f ca="1">_xll.VoseOutput(,,"APARCH",1)+EXP(D2542)*$I2541</f>
        <v>29.84178006724547</v>
      </c>
      <c r="J2542">
        <f ca="1">_xll.VoseOutput(,,"EGARCH",1)+EXP(E2542)*$J2541</f>
        <v>27.716312379396335</v>
      </c>
      <c r="K2542">
        <f ca="1">_xll.VoseOutput(,,"GARCH",1)+EXP(F2542)*$K2541</f>
        <v>28.517299882216232</v>
      </c>
      <c r="L2542">
        <f ca="1">_xll.VoseOutput(,,"GBMAJ",1)+EXP(G2542)*$L2541</f>
        <v>30.300446365344921</v>
      </c>
      <c r="M2542">
        <f ca="1">_xll.VoseOutput(,,"ARCH",1)+EXP(H2542)*$M2541</f>
        <v>28.176463736896004</v>
      </c>
    </row>
    <row r="2543" spans="1:13" x14ac:dyDescent="0.35">
      <c r="A2543" s="6">
        <v>40568</v>
      </c>
      <c r="D2543" s="7">
        <f ca="1"/>
        <v>-5.1504514474257331E-3</v>
      </c>
      <c r="E2543" s="7">
        <f ca="1"/>
        <v>9.7300751848546137E-3</v>
      </c>
      <c r="F2543" s="7">
        <f ca="1"/>
        <v>2.5429617916190514E-3</v>
      </c>
      <c r="G2543" s="7">
        <f ca="1"/>
        <v>7.4836732240717574E-3</v>
      </c>
      <c r="H2543" s="7">
        <f ca="1"/>
        <v>-7.4325081452324962E-3</v>
      </c>
      <c r="I2543">
        <f ca="1">_xll.VoseOutput(,,"APARCH",1)+EXP(D2543)*$I2542</f>
        <v>29.688476557937022</v>
      </c>
      <c r="J2543">
        <f ca="1">_xll.VoseOutput(,,"EGARCH",1)+EXP(E2543)*$J2542</f>
        <v>27.987310460502652</v>
      </c>
      <c r="K2543">
        <f ca="1">_xll.VoseOutput(,,"GARCH",1)+EXP(F2543)*$K2542</f>
        <v>28.589910570190426</v>
      </c>
      <c r="L2543">
        <f ca="1">_xll.VoseOutput(,,"GBMAJ",1)+EXP(G2543)*$L2542</f>
        <v>30.528055618847386</v>
      </c>
      <c r="M2543">
        <f ca="1">_xll.VoseOutput(,,"ARCH",1)+EXP(H2543)*$M2542</f>
        <v>27.967818280695571</v>
      </c>
    </row>
    <row r="2544" spans="1:13" x14ac:dyDescent="0.35">
      <c r="A2544" s="6">
        <v>40569</v>
      </c>
      <c r="D2544" s="7">
        <f ca="1"/>
        <v>6.5816227829668741E-3</v>
      </c>
      <c r="E2544" s="7">
        <f ca="1"/>
        <v>-1.6452448071487599E-3</v>
      </c>
      <c r="F2544" s="7">
        <f ca="1"/>
        <v>2.8805044763172815E-3</v>
      </c>
      <c r="G2544" s="7">
        <f ca="1"/>
        <v>4.7150857236001181E-3</v>
      </c>
      <c r="H2544" s="7">
        <f ca="1"/>
        <v>-4.1537306749310715E-3</v>
      </c>
      <c r="I2544">
        <f ca="1">_xll.VoseOutput(,,"APARCH",1)+EXP(D2544)*$I2543</f>
        <v>29.884519343797919</v>
      </c>
      <c r="J2544">
        <f ca="1">_xll.VoseOutput(,,"EGARCH",1)+EXP(E2544)*$J2543</f>
        <v>27.941302340989321</v>
      </c>
      <c r="K2544">
        <f ca="1">_xll.VoseOutput(,,"GARCH",1)+EXP(F2544)*$K2543</f>
        <v>28.672382659151413</v>
      </c>
      <c r="L2544">
        <f ca="1">_xll.VoseOutput(,,"GBMAJ",1)+EXP(G2544)*$L2543</f>
        <v>30.672337902425539</v>
      </c>
      <c r="M2544">
        <f ca="1">_xll.VoseOutput(,,"ARCH",1)+EXP(H2544)*$M2543</f>
        <v>27.851888433356375</v>
      </c>
    </row>
    <row r="2545" spans="1:13" x14ac:dyDescent="0.35">
      <c r="A2545" s="6">
        <v>40570</v>
      </c>
      <c r="D2545" s="7">
        <f ca="1"/>
        <v>4.6089403789529209E-3</v>
      </c>
      <c r="E2545" s="7">
        <f ca="1"/>
        <v>-1.0711601054799342E-2</v>
      </c>
      <c r="F2545" s="7">
        <f ca="1"/>
        <v>2.7490624518698892E-3</v>
      </c>
      <c r="G2545" s="7">
        <f ca="1"/>
        <v>-1.1351421491776363E-2</v>
      </c>
      <c r="H2545" s="7">
        <f ca="1"/>
        <v>-5.3983381499267255E-3</v>
      </c>
      <c r="I2545">
        <f ca="1">_xll.VoseOutput(,,"APARCH",1)+EXP(D2545)*$I2544</f>
        <v>30.02257320834045</v>
      </c>
      <c r="J2545">
        <f ca="1">_xll.VoseOutput(,,"EGARCH",1)+EXP(E2545)*$J2544</f>
        <v>27.643603519318916</v>
      </c>
      <c r="K2545">
        <f ca="1">_xll.VoseOutput(,,"GARCH",1)+EXP(F2545)*$K2544</f>
        <v>28.751313272609401</v>
      </c>
      <c r="L2545">
        <f ca="1">_xll.VoseOutput(,,"GBMAJ",1)+EXP(G2545)*$L2544</f>
        <v>30.326131949122423</v>
      </c>
      <c r="M2545">
        <f ca="1">_xll.VoseOutput(,,"ARCH",1)+EXP(H2545)*$M2544</f>
        <v>27.701939622822501</v>
      </c>
    </row>
    <row r="2546" spans="1:13" x14ac:dyDescent="0.35">
      <c r="A2546" s="6">
        <v>40571</v>
      </c>
      <c r="D2546" s="7">
        <f ca="1"/>
        <v>-8.9467902271499183E-3</v>
      </c>
      <c r="E2546" s="7">
        <f ca="1"/>
        <v>-1.6070188218723528E-2</v>
      </c>
      <c r="F2546" s="7">
        <f ca="1"/>
        <v>9.3948466236203395E-3</v>
      </c>
      <c r="G2546" s="7">
        <f ca="1"/>
        <v>-4.6952592729439316E-3</v>
      </c>
      <c r="H2546" s="7">
        <f ca="1"/>
        <v>3.3131643237988436E-3</v>
      </c>
      <c r="I2546">
        <f ca="1">_xll.VoseOutput(,,"APARCH",1)+EXP(D2546)*$I2545</f>
        <v>29.755165547608399</v>
      </c>
      <c r="J2546">
        <f ca="1">_xll.VoseOutput(,,"EGARCH",1)+EXP(E2546)*$J2545</f>
        <v>27.20291605690845</v>
      </c>
      <c r="K2546">
        <f ca="1">_xll.VoseOutput(,,"GARCH",1)+EXP(F2546)*$K2545</f>
        <v>29.022700274543084</v>
      </c>
      <c r="L2546">
        <f ca="1">_xll.VoseOutput(,,"GBMAJ",1)+EXP(G2546)*$L2545</f>
        <v>30.184076651076264</v>
      </c>
      <c r="M2546">
        <f ca="1">_xll.VoseOutput(,,"ARCH",1)+EXP(H2546)*$M2545</f>
        <v>27.793872911831119</v>
      </c>
    </row>
    <row r="2547" spans="1:13" x14ac:dyDescent="0.35">
      <c r="A2547" s="6">
        <v>40572</v>
      </c>
      <c r="D2547" s="7">
        <f ca="1"/>
        <v>1.3219465108661989E-2</v>
      </c>
      <c r="E2547" s="7">
        <f ca="1"/>
        <v>1.9217788014633849E-2</v>
      </c>
      <c r="F2547" s="7">
        <f ca="1"/>
        <v>-8.7644278190697599E-3</v>
      </c>
      <c r="G2547" s="7">
        <f ca="1"/>
        <v>-3.9159853205963172E-2</v>
      </c>
      <c r="H2547" s="7">
        <f ca="1"/>
        <v>-1.2030061481122447E-2</v>
      </c>
      <c r="I2547">
        <f ca="1">_xll.VoseOutput(,,"APARCH",1)+EXP(D2547)*$I2546</f>
        <v>30.151124335786314</v>
      </c>
      <c r="J2547">
        <f ca="1">_xll.VoseOutput(,,"EGARCH",1)+EXP(E2547)*$J2546</f>
        <v>27.730751601807086</v>
      </c>
      <c r="K2547">
        <f ca="1">_xll.VoseOutput(,,"GARCH",1)+EXP(F2547)*$K2546</f>
        <v>28.769444355639337</v>
      </c>
      <c r="L2547">
        <f ca="1">_xll.VoseOutput(,,"GBMAJ",1)+EXP(G2547)*$L2546</f>
        <v>29.024917027203969</v>
      </c>
      <c r="M2547">
        <f ca="1">_xll.VoseOutput(,,"ARCH",1)+EXP(H2547)*$M2546</f>
        <v>27.461514068864503</v>
      </c>
    </row>
    <row r="2548" spans="1:13" x14ac:dyDescent="0.35">
      <c r="A2548" s="6">
        <v>40573</v>
      </c>
      <c r="D2548" s="7">
        <f ca="1"/>
        <v>3.9029483214734267E-3</v>
      </c>
      <c r="E2548" s="7">
        <f ca="1"/>
        <v>-1.400377845804446E-2</v>
      </c>
      <c r="F2548" s="7">
        <f ca="1"/>
        <v>4.8193149585722397E-3</v>
      </c>
      <c r="G2548" s="7">
        <f ca="1"/>
        <v>-1.3021878361033717E-2</v>
      </c>
      <c r="H2548" s="7">
        <f ca="1"/>
        <v>1.522247207729939E-2</v>
      </c>
      <c r="I2548">
        <f ca="1">_xll.VoseOutput(,,"APARCH",1)+EXP(D2548)*$I2547</f>
        <v>30.269032561083531</v>
      </c>
      <c r="J2548">
        <f ca="1">_xll.VoseOutput(,,"EGARCH",1)+EXP(E2548)*$J2547</f>
        <v>27.345122732511225</v>
      </c>
      <c r="K2548">
        <f ca="1">_xll.VoseOutput(,,"GARCH",1)+EXP(F2548)*$K2547</f>
        <v>28.908428003157635</v>
      </c>
      <c r="L2548">
        <f ca="1">_xll.VoseOutput(,,"GBMAJ",1)+EXP(G2548)*$L2547</f>
        <v>28.649408308878112</v>
      </c>
      <c r="M2548">
        <f ca="1">_xll.VoseOutput(,,"ARCH",1)+EXP(H2548)*$M2547</f>
        <v>27.882744147483361</v>
      </c>
    </row>
    <row r="2549" spans="1:13" x14ac:dyDescent="0.35">
      <c r="A2549" s="6">
        <v>40574</v>
      </c>
      <c r="D2549" s="7">
        <f ca="1"/>
        <v>-7.8826939902035733E-3</v>
      </c>
      <c r="E2549" s="7">
        <f ca="1"/>
        <v>5.3398864077177591E-3</v>
      </c>
      <c r="F2549" s="7">
        <f ca="1"/>
        <v>-6.3028632015108832E-3</v>
      </c>
      <c r="G2549" s="7">
        <f ca="1"/>
        <v>-1.841873080785068E-2</v>
      </c>
      <c r="H2549" s="7">
        <f ca="1"/>
        <v>-9.6402442815020687E-4</v>
      </c>
      <c r="I2549">
        <f ca="1">_xll.VoseOutput(,,"APARCH",1)+EXP(D2549)*$I2548</f>
        <v>30.031368985283169</v>
      </c>
      <c r="J2549">
        <f ca="1">_xll.VoseOutput(,,"EGARCH",1)+EXP(E2549)*$J2548</f>
        <v>27.491533141283725</v>
      </c>
      <c r="K2549">
        <f ca="1">_xll.VoseOutput(,,"GARCH",1)+EXP(F2549)*$K2548</f>
        <v>28.726795140921265</v>
      </c>
      <c r="L2549">
        <f ca="1">_xll.VoseOutput(,,"GBMAJ",1)+EXP(G2549)*$L2548</f>
        <v>28.126552520907442</v>
      </c>
      <c r="M2549">
        <f ca="1">_xll.VoseOutput(,,"ARCH",1)+EXP(H2549)*$M2548</f>
        <v>27.85587745315684</v>
      </c>
    </row>
    <row r="2550" spans="1:13" x14ac:dyDescent="0.35">
      <c r="A2550" s="6">
        <v>40575</v>
      </c>
      <c r="D2550" s="7">
        <f ca="1"/>
        <v>-1.3349197780502758E-2</v>
      </c>
      <c r="E2550" s="7">
        <f ca="1"/>
        <v>6.1529257123313658E-3</v>
      </c>
      <c r="F2550" s="7">
        <f ca="1"/>
        <v>3.5850503105931937E-3</v>
      </c>
      <c r="G2550" s="7">
        <f ca="1"/>
        <v>3.3360520663769169E-3</v>
      </c>
      <c r="H2550" s="7">
        <f ca="1"/>
        <v>6.0972201465293065E-3</v>
      </c>
      <c r="I2550">
        <f ca="1">_xll.VoseOutput(,,"APARCH",1)+EXP(D2550)*$I2549</f>
        <v>29.633138245279472</v>
      </c>
      <c r="J2550">
        <f ca="1">_xll.VoseOutput(,,"EGARCH",1)+EXP(E2550)*$J2549</f>
        <v>27.661207965411744</v>
      </c>
      <c r="K2550">
        <f ca="1">_xll.VoseOutput(,,"GARCH",1)+EXP(F2550)*$K2549</f>
        <v>28.829966974368297</v>
      </c>
      <c r="L2550">
        <f ca="1">_xll.VoseOutput(,,"GBMAJ",1)+EXP(G2550)*$L2549</f>
        <v>28.220540852380356</v>
      </c>
      <c r="M2550">
        <f ca="1">_xll.VoseOutput(,,"ARCH",1)+EXP(H2550)*$M2549</f>
        <v>28.026239710674577</v>
      </c>
    </row>
    <row r="2551" spans="1:13" x14ac:dyDescent="0.35">
      <c r="A2551" s="6">
        <v>40576</v>
      </c>
      <c r="D2551" s="7">
        <f ca="1"/>
        <v>-2.4852488720953303E-2</v>
      </c>
      <c r="E2551" s="7">
        <f ca="1"/>
        <v>1.1526313622084014E-2</v>
      </c>
      <c r="F2551" s="7">
        <f ca="1"/>
        <v>2.9217403727922761E-3</v>
      </c>
      <c r="G2551" s="7">
        <f ca="1"/>
        <v>-5.5839511228605379E-3</v>
      </c>
      <c r="H2551" s="7">
        <f ca="1"/>
        <v>2.3662030098144445E-2</v>
      </c>
      <c r="I2551">
        <f ca="1">_xll.VoseOutput(,,"APARCH",1)+EXP(D2551)*$I2550</f>
        <v>28.905757065850473</v>
      </c>
      <c r="J2551">
        <f ca="1">_xll.VoseOutput(,,"EGARCH",1)+EXP(E2551)*$J2550</f>
        <v>27.9818842811761</v>
      </c>
      <c r="K2551">
        <f ca="1">_xll.VoseOutput(,,"GARCH",1)+EXP(F2551)*$K2550</f>
        <v>28.914323827225118</v>
      </c>
      <c r="L2551">
        <f ca="1">_xll.VoseOutput(,,"GBMAJ",1)+EXP(G2551)*$L2550</f>
        <v>28.063397879256879</v>
      </c>
      <c r="M2551">
        <f ca="1">_xll.VoseOutput(,,"ARCH",1)+EXP(H2551)*$M2550</f>
        <v>28.697305517856023</v>
      </c>
    </row>
    <row r="2552" spans="1:13" x14ac:dyDescent="0.35">
      <c r="A2552" s="6">
        <v>40577</v>
      </c>
      <c r="D2552" s="7">
        <f ca="1"/>
        <v>-2.8224462101265062E-3</v>
      </c>
      <c r="E2552" s="7">
        <f ca="1"/>
        <v>-9.4330503303072834E-3</v>
      </c>
      <c r="F2552" s="7">
        <f ca="1"/>
        <v>1.0401905182356553E-2</v>
      </c>
      <c r="G2552" s="7">
        <f ca="1"/>
        <v>8.4053441550749411E-3</v>
      </c>
      <c r="H2552" s="7">
        <f ca="1"/>
        <v>-8.6597236633249031E-3</v>
      </c>
      <c r="I2552">
        <f ca="1">_xll.VoseOutput(,,"APARCH",1)+EXP(D2552)*$I2551</f>
        <v>28.824287147683826</v>
      </c>
      <c r="J2552">
        <f ca="1">_xll.VoseOutput(,,"EGARCH",1)+EXP(E2552)*$J2551</f>
        <v>27.719170801225296</v>
      </c>
      <c r="K2552">
        <f ca="1">_xll.VoseOutput(,,"GARCH",1)+EXP(F2552)*$K2551</f>
        <v>29.216657579572072</v>
      </c>
      <c r="L2552">
        <f ca="1">_xll.VoseOutput(,,"GBMAJ",1)+EXP(G2552)*$L2551</f>
        <v>28.30027451681751</v>
      </c>
      <c r="M2552">
        <f ca="1">_xll.VoseOutput(,,"ARCH",1)+EXP(H2552)*$M2551</f>
        <v>28.449867700047434</v>
      </c>
    </row>
    <row r="2553" spans="1:13" x14ac:dyDescent="0.35">
      <c r="A2553" s="6">
        <v>40578</v>
      </c>
      <c r="D2553" s="7">
        <f ca="1"/>
        <v>5.8484989956834174E-3</v>
      </c>
      <c r="E2553" s="7">
        <f ca="1"/>
        <v>5.1131394938629142E-3</v>
      </c>
      <c r="F2553" s="7">
        <f ca="1"/>
        <v>1.2860362126104528E-2</v>
      </c>
      <c r="G2553" s="7">
        <f ca="1"/>
        <v>-2.3665653943130832E-3</v>
      </c>
      <c r="H2553" s="7">
        <f ca="1"/>
        <v>5.3297560178808944E-3</v>
      </c>
      <c r="I2553">
        <f ca="1">_xll.VoseOutput(,,"APARCH",1)+EXP(D2553)*$I2552</f>
        <v>28.993359891076658</v>
      </c>
      <c r="J2553">
        <f ca="1">_xll.VoseOutput(,,"EGARCH",1)+EXP(E2553)*$J2552</f>
        <v>27.861265754264586</v>
      </c>
      <c r="K2553">
        <f ca="1">_xll.VoseOutput(,,"GARCH",1)+EXP(F2553)*$K2552</f>
        <v>29.594820822295567</v>
      </c>
      <c r="L2553">
        <f ca="1">_xll.VoseOutput(,,"GBMAJ",1)+EXP(G2553)*$L2552</f>
        <v>28.233379253725097</v>
      </c>
      <c r="M2553">
        <f ca="1">_xll.VoseOutput(,,"ARCH",1)+EXP(H2553)*$M2552</f>
        <v>28.601903350192984</v>
      </c>
    </row>
    <row r="2554" spans="1:13" x14ac:dyDescent="0.35">
      <c r="A2554" s="6">
        <v>40579</v>
      </c>
      <c r="D2554" s="7">
        <f ca="1"/>
        <v>-9.4695107817227564E-3</v>
      </c>
      <c r="E2554" s="7">
        <f ca="1"/>
        <v>-2.0765387575796705E-2</v>
      </c>
      <c r="F2554" s="7">
        <f ca="1"/>
        <v>9.6478988142889594E-3</v>
      </c>
      <c r="G2554" s="7">
        <f ca="1"/>
        <v>-9.1055699369332194E-3</v>
      </c>
      <c r="H2554" s="7">
        <f ca="1"/>
        <v>1.8599942260132691E-2</v>
      </c>
      <c r="I2554">
        <f ca="1">_xll.VoseOutput(,,"APARCH",1)+EXP(D2554)*$I2553</f>
        <v>28.720102804401712</v>
      </c>
      <c r="J2554">
        <f ca="1">_xll.VoseOutput(,,"EGARCH",1)+EXP(E2554)*$J2553</f>
        <v>27.288681316195845</v>
      </c>
      <c r="K2554">
        <f ca="1">_xll.VoseOutput(,,"GARCH",1)+EXP(F2554)*$K2553</f>
        <v>29.881730471140823</v>
      </c>
      <c r="L2554">
        <f ca="1">_xll.VoseOutput(,,"GBMAJ",1)+EXP(G2554)*$L2553</f>
        <v>27.977465134510318</v>
      </c>
      <c r="M2554">
        <f ca="1">_xll.VoseOutput(,,"ARCH",1)+EXP(H2554)*$M2553</f>
        <v>29.138875445298474</v>
      </c>
    </row>
    <row r="2555" spans="1:13" x14ac:dyDescent="0.35">
      <c r="A2555" s="6">
        <v>40580</v>
      </c>
      <c r="D2555" s="7">
        <f ca="1"/>
        <v>1.8211436782485844E-3</v>
      </c>
      <c r="E2555" s="7">
        <f ca="1"/>
        <v>-1.4991950924118185E-2</v>
      </c>
      <c r="F2555" s="7">
        <f ca="1"/>
        <v>-6.0015205589682378E-3</v>
      </c>
      <c r="G2555" s="7">
        <f ca="1"/>
        <v>2.341816511852738E-2</v>
      </c>
      <c r="H2555" s="7">
        <f ca="1"/>
        <v>6.2774316145297136E-3</v>
      </c>
      <c r="I2555">
        <f ca="1">_xll.VoseOutput(,,"APARCH",1)+EXP(D2555)*$I2554</f>
        <v>28.772453893020831</v>
      </c>
      <c r="J2555">
        <f ca="1">_xll.VoseOutput(,,"EGARCH",1)+EXP(E2555)*$J2554</f>
        <v>26.882622160002384</v>
      </c>
      <c r="K2555">
        <f ca="1">_xll.VoseOutput(,,"GARCH",1)+EXP(F2555)*$K2554</f>
        <v>29.702931720238293</v>
      </c>
      <c r="L2555">
        <f ca="1">_xll.VoseOutput(,,"GBMAJ",1)+EXP(G2555)*$L2554</f>
        <v>28.640377836777262</v>
      </c>
      <c r="M2555">
        <f ca="1">_xll.VoseOutput(,,"ARCH",1)+EXP(H2555)*$M2554</f>
        <v>29.322368071877126</v>
      </c>
    </row>
    <row r="2556" spans="1:13" x14ac:dyDescent="0.35">
      <c r="A2556" s="6">
        <v>40581</v>
      </c>
      <c r="D2556" s="7">
        <f ca="1"/>
        <v>2.2136759014375318E-3</v>
      </c>
      <c r="E2556" s="7">
        <f ca="1"/>
        <v>-1.8200564723928114E-2</v>
      </c>
      <c r="F2556" s="7">
        <f ca="1"/>
        <v>-1.4033608100311446E-2</v>
      </c>
      <c r="G2556" s="7">
        <f ca="1"/>
        <v>-5.0843977072267295E-3</v>
      </c>
      <c r="H2556" s="7">
        <f ca="1"/>
        <v>-4.1047401479904429E-4</v>
      </c>
      <c r="I2556">
        <f ca="1">_xll.VoseOutput(,,"APARCH",1)+EXP(D2556)*$I2555</f>
        <v>28.836217330582944</v>
      </c>
      <c r="J2556">
        <f ca="1">_xll.VoseOutput(,,"EGARCH",1)+EXP(E2556)*$J2555</f>
        <v>26.39776894094954</v>
      </c>
      <c r="K2556">
        <f ca="1">_xll.VoseOutput(,,"GARCH",1)+EXP(F2556)*$K2555</f>
        <v>29.289003662420122</v>
      </c>
      <c r="L2556">
        <f ca="1">_xll.VoseOutput(,,"GBMAJ",1)+EXP(G2556)*$L2555</f>
        <v>28.495128331400725</v>
      </c>
      <c r="M2556">
        <f ca="1">_xll.VoseOutput(,,"ARCH",1)+EXP(H2556)*$M2555</f>
        <v>29.31033447164031</v>
      </c>
    </row>
    <row r="2557" spans="1:13" x14ac:dyDescent="0.35">
      <c r="A2557" s="6">
        <v>40582</v>
      </c>
      <c r="D2557" s="7">
        <f ca="1"/>
        <v>-3.4195732350436772E-3</v>
      </c>
      <c r="E2557" s="7">
        <f ca="1"/>
        <v>6.3988961548039373E-3</v>
      </c>
      <c r="F2557" s="7">
        <f ca="1"/>
        <v>-1.1385642965346442E-3</v>
      </c>
      <c r="G2557" s="7">
        <f ca="1"/>
        <v>-5.2628740252296385E-2</v>
      </c>
      <c r="H2557" s="7">
        <f ca="1"/>
        <v>6.3471435578576884E-3</v>
      </c>
      <c r="I2557">
        <f ca="1">_xll.VoseOutput(,,"APARCH",1)+EXP(D2557)*$I2556</f>
        <v>28.737778179467274</v>
      </c>
      <c r="J2557">
        <f ca="1">_xll.VoseOutput(,,"EGARCH",1)+EXP(E2557)*$J2556</f>
        <v>26.567227117541137</v>
      </c>
      <c r="K2557">
        <f ca="1">_xll.VoseOutput(,,"GARCH",1)+EXP(F2557)*$K2556</f>
        <v>29.255675225453597</v>
      </c>
      <c r="L2557">
        <f ca="1">_xll.VoseOutput(,,"GBMAJ",1)+EXP(G2557)*$L2556</f>
        <v>27.034245026720665</v>
      </c>
      <c r="M2557">
        <f ca="1">_xll.VoseOutput(,,"ARCH",1)+EXP(H2557)*$M2556</f>
        <v>29.496963024823827</v>
      </c>
    </row>
    <row r="2558" spans="1:13" x14ac:dyDescent="0.35">
      <c r="A2558" s="6">
        <v>40583</v>
      </c>
      <c r="D2558" s="7">
        <f ca="1"/>
        <v>9.1738363438597613E-3</v>
      </c>
      <c r="E2558" s="7">
        <f ca="1"/>
        <v>4.6465871963053003E-4</v>
      </c>
      <c r="F2558" s="7">
        <f ca="1"/>
        <v>-3.5884226037177164E-3</v>
      </c>
      <c r="G2558" s="7">
        <f ca="1"/>
        <v>9.0693092121294505E-3</v>
      </c>
      <c r="H2558" s="7">
        <f ca="1"/>
        <v>8.9070694272892943E-3</v>
      </c>
      <c r="I2558">
        <f ca="1">_xll.VoseOutput(,,"APARCH",1)+EXP(D2558)*$I2557</f>
        <v>29.002626835029602</v>
      </c>
      <c r="J2558">
        <f ca="1">_xll.VoseOutput(,,"EGARCH",1)+EXP(E2558)*$J2557</f>
        <v>26.579574679756774</v>
      </c>
      <c r="K2558">
        <f ca="1">_xll.VoseOutput(,,"GARCH",1)+EXP(F2558)*$K2557</f>
        <v>29.150881633484911</v>
      </c>
      <c r="L2558">
        <f ca="1">_xll.VoseOutput(,,"GBMAJ",1)+EXP(G2558)*$L2557</f>
        <v>27.280542138308213</v>
      </c>
      <c r="M2558">
        <f ca="1">_xll.VoseOutput(,,"ARCH",1)+EXP(H2558)*$M2557</f>
        <v>29.760868087980473</v>
      </c>
    </row>
    <row r="2559" spans="1:13" x14ac:dyDescent="0.35">
      <c r="A2559" s="6">
        <v>40584</v>
      </c>
      <c r="D2559" s="7">
        <f ca="1"/>
        <v>-9.7902084518843059E-3</v>
      </c>
      <c r="E2559" s="7">
        <f ca="1"/>
        <v>-1.3438699146592747E-3</v>
      </c>
      <c r="F2559" s="7">
        <f ca="1"/>
        <v>7.223002052444698E-3</v>
      </c>
      <c r="G2559" s="7">
        <f ca="1"/>
        <v>-1.1051288117289199E-2</v>
      </c>
      <c r="H2559" s="7">
        <f ca="1"/>
        <v>-5.3032532212430768E-3</v>
      </c>
      <c r="I2559">
        <f ca="1">_xll.VoseOutput(,,"APARCH",1)+EXP(D2559)*$I2558</f>
        <v>28.720070472379845</v>
      </c>
      <c r="J2559">
        <f ca="1">_xll.VoseOutput(,,"EGARCH",1)+EXP(E2559)*$J2558</f>
        <v>26.543879179426831</v>
      </c>
      <c r="K2559">
        <f ca="1">_xll.VoseOutput(,,"GARCH",1)+EXP(F2559)*$K2558</f>
        <v>29.362200771899261</v>
      </c>
      <c r="L2559">
        <f ca="1">_xll.VoseOutput(,,"GBMAJ",1)+EXP(G2559)*$L2558</f>
        <v>26.980716786804603</v>
      </c>
      <c r="M2559">
        <f ca="1">_xll.VoseOutput(,,"ARCH",1)+EXP(H2559)*$M2558</f>
        <v>29.603456434282428</v>
      </c>
    </row>
    <row r="2560" spans="1:13" x14ac:dyDescent="0.35">
      <c r="A2560" s="6">
        <v>40585</v>
      </c>
      <c r="D2560" s="7">
        <f ca="1"/>
        <v>2.6804708062923895E-3</v>
      </c>
      <c r="E2560" s="7">
        <f ca="1"/>
        <v>-3.9667471111058455E-3</v>
      </c>
      <c r="F2560" s="7">
        <f ca="1"/>
        <v>-2.6850765962990303E-3</v>
      </c>
      <c r="G2560" s="7">
        <f ca="1"/>
        <v>1.546548220776367E-2</v>
      </c>
      <c r="H2560" s="7">
        <f ca="1"/>
        <v>9.3243871638629171E-4</v>
      </c>
      <c r="I2560">
        <f ca="1">_xll.VoseOutput(,,"APARCH",1)+EXP(D2560)*$I2559</f>
        <v>28.797157050842191</v>
      </c>
      <c r="J2560">
        <f ca="1">_xll.VoseOutput(,,"EGARCH",1)+EXP(E2560)*$J2559</f>
        <v>26.438794882582236</v>
      </c>
      <c r="K2560">
        <f ca="1">_xll.VoseOutput(,,"GARCH",1)+EXP(F2560)*$K2559</f>
        <v>29.283466764514706</v>
      </c>
      <c r="L2560">
        <f ca="1">_xll.VoseOutput(,,"GBMAJ",1)+EXP(G2560)*$L2559</f>
        <v>27.401229919878347</v>
      </c>
      <c r="M2560">
        <f ca="1">_xll.VoseOutput(,,"ARCH",1)+EXP(H2560)*$M2559</f>
        <v>29.631072716445061</v>
      </c>
    </row>
    <row r="2561" spans="1:13" x14ac:dyDescent="0.35">
      <c r="A2561" s="6">
        <v>40586</v>
      </c>
      <c r="D2561" s="7">
        <f ca="1"/>
        <v>1.5355258390859102E-2</v>
      </c>
      <c r="E2561" s="7">
        <f ca="1"/>
        <v>-5.8694863116160812E-3</v>
      </c>
      <c r="F2561" s="7">
        <f ca="1"/>
        <v>-1.4514628371693818E-2</v>
      </c>
      <c r="G2561" s="7">
        <f ca="1"/>
        <v>2.2513811136358752E-2</v>
      </c>
      <c r="H2561" s="7">
        <f ca="1"/>
        <v>-1.0247345021134136E-2</v>
      </c>
      <c r="I2561">
        <f ca="1">_xll.VoseOutput(,,"APARCH",1)+EXP(D2561)*$I2560</f>
        <v>29.242757235856356</v>
      </c>
      <c r="J2561">
        <f ca="1">_xll.VoseOutput(,,"EGARCH",1)+EXP(E2561)*$J2560</f>
        <v>26.284067267939534</v>
      </c>
      <c r="K2561">
        <f ca="1">_xll.VoseOutput(,,"GARCH",1)+EXP(F2561)*$K2560</f>
        <v>28.861497895795008</v>
      </c>
      <c r="L2561">
        <f ca="1">_xll.VoseOutput(,,"GBMAJ",1)+EXP(G2561)*$L2560</f>
        <v>28.025132899112105</v>
      </c>
      <c r="M2561">
        <f ca="1">_xll.VoseOutput(,,"ARCH",1)+EXP(H2561)*$M2560</f>
        <v>29.328983341480388</v>
      </c>
    </row>
    <row r="2562" spans="1:13" x14ac:dyDescent="0.35">
      <c r="A2562" s="6">
        <v>40587</v>
      </c>
      <c r="D2562" s="7">
        <f ca="1"/>
        <v>-1.2214534948016813E-2</v>
      </c>
      <c r="E2562" s="7">
        <f ca="1"/>
        <v>-1.1951866620317577E-2</v>
      </c>
      <c r="F2562" s="7">
        <f ca="1"/>
        <v>-6.0847624555043789E-4</v>
      </c>
      <c r="G2562" s="7">
        <f ca="1"/>
        <v>5.5281004002272899E-3</v>
      </c>
      <c r="H2562" s="7">
        <f ca="1"/>
        <v>1.8141886142385703E-2</v>
      </c>
      <c r="I2562">
        <f ca="1">_xll.VoseOutput(,,"APARCH",1)+EXP(D2562)*$I2561</f>
        <v>28.887743135536045</v>
      </c>
      <c r="J2562">
        <f ca="1">_xll.VoseOutput(,,"EGARCH",1)+EXP(E2562)*$J2561</f>
        <v>25.971793446520682</v>
      </c>
      <c r="K2562">
        <f ca="1">_xll.VoseOutput(,,"GARCH",1)+EXP(F2562)*$K2561</f>
        <v>28.843941701719615</v>
      </c>
      <c r="L2562">
        <f ca="1">_xll.VoseOutput(,,"GBMAJ",1)+EXP(G2562)*$L2561</f>
        <v>28.180487660231449</v>
      </c>
      <c r="M2562">
        <f ca="1">_xll.VoseOutput(,,"ARCH",1)+EXP(H2562)*$M2561</f>
        <v>29.865922233331492</v>
      </c>
    </row>
    <row r="2563" spans="1:13" x14ac:dyDescent="0.35">
      <c r="A2563" s="6">
        <v>40588</v>
      </c>
      <c r="D2563" s="7">
        <f ca="1"/>
        <v>3.5927101267164553E-3</v>
      </c>
      <c r="E2563" s="7">
        <f ca="1"/>
        <v>-4.7499962351613212E-3</v>
      </c>
      <c r="F2563" s="7">
        <f ca="1"/>
        <v>-1.6405610496311048E-3</v>
      </c>
      <c r="G2563" s="7">
        <f ca="1"/>
        <v>2.5679054294635628E-2</v>
      </c>
      <c r="H2563" s="7">
        <f ca="1"/>
        <v>4.5381013787495865E-3</v>
      </c>
      <c r="I2563">
        <f ca="1">_xll.VoseOutput(,,"APARCH",1)+EXP(D2563)*$I2562</f>
        <v>28.991715081533336</v>
      </c>
      <c r="J2563">
        <f ca="1">_xll.VoseOutput(,,"EGARCH",1)+EXP(E2563)*$J2562</f>
        <v>25.84872005590352</v>
      </c>
      <c r="K2563">
        <f ca="1">_xll.VoseOutput(,,"GARCH",1)+EXP(F2563)*$K2562</f>
        <v>28.796660249105312</v>
      </c>
      <c r="L2563">
        <f ca="1">_xll.VoseOutput(,,"GBMAJ",1)+EXP(G2563)*$L2562</f>
        <v>28.913507278364268</v>
      </c>
      <c r="M2563">
        <f ca="1">_xll.VoseOutput(,,"ARCH",1)+EXP(H2563)*$M2562</f>
        <v>30.001764816771246</v>
      </c>
    </row>
    <row r="2564" spans="1:13" x14ac:dyDescent="0.35">
      <c r="A2564" s="6">
        <v>40589</v>
      </c>
      <c r="D2564" s="7">
        <f ca="1"/>
        <v>-1.5129886463526596E-3</v>
      </c>
      <c r="E2564" s="7">
        <f ca="1"/>
        <v>-8.5053706696484252E-3</v>
      </c>
      <c r="F2564" s="7">
        <f ca="1"/>
        <v>1.0278443203675281E-3</v>
      </c>
      <c r="G2564" s="7">
        <f ca="1"/>
        <v>1.7297273022980647E-2</v>
      </c>
      <c r="H2564" s="7">
        <f ca="1"/>
        <v>1.4939007425082158E-2</v>
      </c>
      <c r="I2564">
        <f ca="1">_xll.VoseOutput(,,"APARCH",1)+EXP(D2564)*$I2563</f>
        <v>28.947884112017551</v>
      </c>
      <c r="J2564">
        <f ca="1">_xll.VoseOutput(,,"EGARCH",1)+EXP(E2564)*$J2563</f>
        <v>25.629799430773247</v>
      </c>
      <c r="K2564">
        <f ca="1">_xll.VoseOutput(,,"GARCH",1)+EXP(F2564)*$K2563</f>
        <v>28.826273949317539</v>
      </c>
      <c r="L2564">
        <f ca="1">_xll.VoseOutput(,,"GBMAJ",1)+EXP(G2564)*$L2563</f>
        <v>29.417982553085412</v>
      </c>
      <c r="M2564">
        <f ca="1">_xll.VoseOutput(,,"ARCH",1)+EXP(H2564)*$M2563</f>
        <v>30.453325943622826</v>
      </c>
    </row>
    <row r="2565" spans="1:13" x14ac:dyDescent="0.35">
      <c r="A2565" s="6">
        <v>40590</v>
      </c>
      <c r="D2565" s="7">
        <f ca="1"/>
        <v>-3.6928655258899159E-3</v>
      </c>
      <c r="E2565" s="7">
        <f ca="1"/>
        <v>4.0544659460568447E-4</v>
      </c>
      <c r="F2565" s="7">
        <f ca="1"/>
        <v>9.0872411324690247E-3</v>
      </c>
      <c r="G2565" s="7">
        <f ca="1"/>
        <v>-8.7050568323639218E-3</v>
      </c>
      <c r="H2565" s="7">
        <f ca="1"/>
        <v>2.1105447237417328E-2</v>
      </c>
      <c r="I2565">
        <f ca="1">_xll.VoseOutput(,,"APARCH",1)+EXP(D2565)*$I2564</f>
        <v>28.841180610835213</v>
      </c>
      <c r="J2565">
        <f ca="1">_xll.VoseOutput(,,"EGARCH",1)+EXP(E2565)*$J2564</f>
        <v>25.640193052559781</v>
      </c>
      <c r="K2565">
        <f ca="1">_xll.VoseOutput(,,"GARCH",1)+EXP(F2565)*$K2564</f>
        <v>29.089419072409171</v>
      </c>
      <c r="L2565">
        <f ca="1">_xll.VoseOutput(,,"GBMAJ",1)+EXP(G2565)*$L2564</f>
        <v>29.163008733975818</v>
      </c>
      <c r="M2565">
        <f ca="1">_xll.VoseOutput(,,"ARCH",1)+EXP(H2565)*$M2564</f>
        <v>31.102887539987385</v>
      </c>
    </row>
    <row r="2566" spans="1:13" x14ac:dyDescent="0.35">
      <c r="A2566" s="6">
        <v>40591</v>
      </c>
      <c r="D2566" s="7">
        <f ca="1"/>
        <v>-2.5657902270129849E-3</v>
      </c>
      <c r="E2566" s="7">
        <f ca="1"/>
        <v>-1.5325702612874546E-3</v>
      </c>
      <c r="F2566" s="7">
        <f ca="1"/>
        <v>5.1499346560629324E-3</v>
      </c>
      <c r="G2566" s="7">
        <f ca="1"/>
        <v>-3.9668145331990205E-3</v>
      </c>
      <c r="H2566" s="7">
        <f ca="1"/>
        <v>-1.4005330083739156E-2</v>
      </c>
      <c r="I2566">
        <f ca="1">_xll.VoseOutput(,,"APARCH",1)+EXP(D2566)*$I2565</f>
        <v>28.767275045122609</v>
      </c>
      <c r="J2566">
        <f ca="1">_xll.VoseOutput(,,"EGARCH",1)+EXP(E2566)*$J2565</f>
        <v>25.6009277512957</v>
      </c>
      <c r="K2566">
        <f ca="1">_xll.VoseOutput(,,"GARCH",1)+EXP(F2566)*$K2565</f>
        <v>29.239614095137551</v>
      </c>
      <c r="L2566">
        <f ca="1">_xll.VoseOutput(,,"GBMAJ",1)+EXP(G2566)*$L2565</f>
        <v>29.047553632980755</v>
      </c>
      <c r="M2566">
        <f ca="1">_xll.VoseOutput(,,"ARCH",1)+EXP(H2566)*$M2565</f>
        <v>30.670317546869029</v>
      </c>
    </row>
    <row r="2567" spans="1:13" x14ac:dyDescent="0.35">
      <c r="A2567" s="6">
        <v>40592</v>
      </c>
      <c r="D2567" s="7">
        <f ca="1"/>
        <v>-1.9959847987575472E-3</v>
      </c>
      <c r="E2567" s="7">
        <f ca="1"/>
        <v>4.2646281228045238E-3</v>
      </c>
      <c r="F2567" s="7">
        <f ca="1"/>
        <v>-2.1019420059060689E-3</v>
      </c>
      <c r="G2567" s="7">
        <f ca="1"/>
        <v>2.5802690000409148E-3</v>
      </c>
      <c r="H2567" s="7">
        <f ca="1"/>
        <v>6.7933529453632563E-3</v>
      </c>
      <c r="I2567">
        <f ca="1">_xll.VoseOutput(,,"APARCH",1)+EXP(D2567)*$I2566</f>
        <v>28.709913267093253</v>
      </c>
      <c r="J2567">
        <f ca="1">_xll.VoseOutput(,,"EGARCH",1)+EXP(E2567)*$J2566</f>
        <v>25.710339321761161</v>
      </c>
      <c r="K2567">
        <f ca="1">_xll.VoseOutput(,,"GARCH",1)+EXP(F2567)*$K2566</f>
        <v>29.178218669451173</v>
      </c>
      <c r="L2567">
        <f ca="1">_xll.VoseOutput(,,"GBMAJ",1)+EXP(G2567)*$L2566</f>
        <v>29.122600914596703</v>
      </c>
      <c r="M2567">
        <f ca="1">_xll.VoseOutput(,,"ARCH",1)+EXP(H2567)*$M2566</f>
        <v>30.879381156337875</v>
      </c>
    </row>
    <row r="2568" spans="1:13" x14ac:dyDescent="0.35">
      <c r="A2568" s="6">
        <v>40593</v>
      </c>
      <c r="D2568" s="7">
        <f ca="1"/>
        <v>1.5365715612112201E-2</v>
      </c>
      <c r="E2568" s="7">
        <f ca="1"/>
        <v>-1.6121645213707115E-2</v>
      </c>
      <c r="F2568" s="7">
        <f ca="1"/>
        <v>3.6930287905023894E-3</v>
      </c>
      <c r="G2568" s="7">
        <f ca="1"/>
        <v>-2.6868228744755036E-2</v>
      </c>
      <c r="H2568" s="7">
        <f ca="1"/>
        <v>2.8657773896830652E-2</v>
      </c>
      <c r="I2568">
        <f ca="1">_xll.VoseOutput(,,"APARCH",1)+EXP(D2568)*$I2567</f>
        <v>29.154468336206968</v>
      </c>
      <c r="J2568">
        <f ca="1">_xll.VoseOutput(,,"EGARCH",1)+EXP(E2568)*$J2567</f>
        <v>25.299169624350707</v>
      </c>
      <c r="K2568">
        <f ca="1">_xll.VoseOutput(,,"GARCH",1)+EXP(F2568)*$K2567</f>
        <v>29.286173889225154</v>
      </c>
      <c r="L2568">
        <f ca="1">_xll.VoseOutput(,,"GBMAJ",1)+EXP(G2568)*$L2567</f>
        <v>28.350546523628065</v>
      </c>
      <c r="M2568">
        <f ca="1">_xll.VoseOutput(,,"ARCH",1)+EXP(H2568)*$M2567</f>
        <v>31.777117604318697</v>
      </c>
    </row>
    <row r="2569" spans="1:13" x14ac:dyDescent="0.35">
      <c r="A2569" s="6">
        <v>40594</v>
      </c>
      <c r="D2569" s="7">
        <f ca="1"/>
        <v>2.8743769760780101E-2</v>
      </c>
      <c r="E2569" s="7">
        <f ca="1"/>
        <v>-5.7204760312053217E-3</v>
      </c>
      <c r="F2569" s="7">
        <f ca="1"/>
        <v>-1.0340252076540407E-3</v>
      </c>
      <c r="G2569" s="7">
        <f ca="1"/>
        <v>-2.4891216309448808E-2</v>
      </c>
      <c r="H2569" s="7">
        <f ca="1"/>
        <v>-3.6241241225288515E-4</v>
      </c>
      <c r="I2569">
        <f ca="1">_xll.VoseOutput(,,"APARCH",1)+EXP(D2569)*$I2568</f>
        <v>30.004637663606246</v>
      </c>
      <c r="J2569">
        <f ca="1">_xll.VoseOutput(,,"EGARCH",1)+EXP(E2569)*$J2568</f>
        <v>25.154859485781266</v>
      </c>
      <c r="K2569">
        <f ca="1">_xll.VoseOutput(,,"GARCH",1)+EXP(F2569)*$K2568</f>
        <v>29.255906898300552</v>
      </c>
      <c r="L2569">
        <f ca="1">_xll.VoseOutput(,,"GBMAJ",1)+EXP(G2569)*$L2568</f>
        <v>27.653577130473256</v>
      </c>
      <c r="M2569">
        <f ca="1">_xll.VoseOutput(,,"ARCH",1)+EXP(H2569)*$M2568</f>
        <v>31.765603269068304</v>
      </c>
    </row>
    <row r="2570" spans="1:13" x14ac:dyDescent="0.35">
      <c r="A2570" s="6">
        <v>40595</v>
      </c>
      <c r="D2570" s="7">
        <f ca="1"/>
        <v>2.9837650277749205E-4</v>
      </c>
      <c r="E2570" s="7">
        <f ca="1"/>
        <v>2.9968028483388274E-3</v>
      </c>
      <c r="F2570" s="7">
        <f ca="1"/>
        <v>-6.8766307055102022E-3</v>
      </c>
      <c r="G2570" s="7">
        <f ca="1"/>
        <v>3.3671912280316754E-3</v>
      </c>
      <c r="H2570" s="7">
        <f ca="1"/>
        <v>1.7227879184588343E-2</v>
      </c>
      <c r="I2570">
        <f ca="1">_xll.VoseOutput(,,"APARCH",1)+EXP(D2570)*$I2569</f>
        <v>30.013591678226771</v>
      </c>
      <c r="J2570">
        <f ca="1">_xll.VoseOutput(,,"EGARCH",1)+EXP(E2570)*$J2569</f>
        <v>25.230356708982296</v>
      </c>
      <c r="K2570">
        <f ca="1">_xll.VoseOutput(,,"GARCH",1)+EXP(F2570)*$K2569</f>
        <v>29.055414975135722</v>
      </c>
      <c r="L2570">
        <f ca="1">_xll.VoseOutput(,,"GBMAJ",1)+EXP(G2570)*$L2569</f>
        <v>27.746848956722136</v>
      </c>
      <c r="M2570">
        <f ca="1">_xll.VoseOutput(,,"ARCH",1)+EXP(H2570)*$M2569</f>
        <v>32.317598444908384</v>
      </c>
    </row>
    <row r="2571" spans="1:13" x14ac:dyDescent="0.35">
      <c r="A2571" s="6">
        <v>40596</v>
      </c>
      <c r="D2571" s="7">
        <f ca="1"/>
        <v>6.9806464411826651E-4</v>
      </c>
      <c r="E2571" s="7">
        <f ca="1"/>
        <v>-1.1915485273702018E-2</v>
      </c>
      <c r="F2571" s="7">
        <f ca="1"/>
        <v>-5.8874775160839155E-3</v>
      </c>
      <c r="G2571" s="7">
        <f ca="1"/>
        <v>-5.5051603324381346E-3</v>
      </c>
      <c r="H2571" s="7">
        <f ca="1"/>
        <v>8.1169885005469668E-4</v>
      </c>
      <c r="I2571">
        <f ca="1">_xll.VoseOutput(,,"APARCH",1)+EXP(D2571)*$I2570</f>
        <v>30.034550419847509</v>
      </c>
      <c r="J2571">
        <f ca="1">_xll.VoseOutput(,,"EGARCH",1)+EXP(E2571)*$J2570</f>
        <v>24.931508760163577</v>
      </c>
      <c r="K2571">
        <f ca="1">_xll.VoseOutput(,,"GARCH",1)+EXP(F2571)*$K2570</f>
        <v>28.884854451043839</v>
      </c>
      <c r="L2571">
        <f ca="1">_xll.VoseOutput(,,"GBMAJ",1)+EXP(G2571)*$L2570</f>
        <v>27.594517792957703</v>
      </c>
      <c r="M2571">
        <f ca="1">_xll.VoseOutput(,,"ARCH",1)+EXP(H2571)*$M2570</f>
        <v>32.343841251589801</v>
      </c>
    </row>
    <row r="2572" spans="1:13" x14ac:dyDescent="0.35">
      <c r="A2572" s="6">
        <v>40597</v>
      </c>
      <c r="D2572" s="7">
        <f ca="1"/>
        <v>-6.7302711101091392E-3</v>
      </c>
      <c r="E2572" s="7">
        <f ca="1"/>
        <v>-4.5844578051430739E-3</v>
      </c>
      <c r="F2572" s="7">
        <f ca="1"/>
        <v>3.4353388111924417E-4</v>
      </c>
      <c r="G2572" s="7">
        <f ca="1"/>
        <v>1.5595567275311126E-2</v>
      </c>
      <c r="H2572" s="7">
        <f ca="1"/>
        <v>-5.5993981266507144E-3</v>
      </c>
      <c r="I2572">
        <f ca="1">_xll.VoseOutput(,,"APARCH",1)+EXP(D2572)*$I2571</f>
        <v>29.833088460115768</v>
      </c>
      <c r="J2572">
        <f ca="1">_xll.VoseOutput(,,"EGARCH",1)+EXP(E2572)*$J2571</f>
        <v>24.817472906240976</v>
      </c>
      <c r="K2572">
        <f ca="1">_xll.VoseOutput(,,"GARCH",1)+EXP(F2572)*$K2571</f>
        <v>28.894779081824829</v>
      </c>
      <c r="L2572">
        <f ca="1">_xll.VoseOutput(,,"GBMAJ",1)+EXP(G2572)*$L2571</f>
        <v>28.028243258043645</v>
      </c>
      <c r="M2572">
        <f ca="1">_xll.VoseOutput(,,"ARCH",1)+EXP(H2572)*$M2571</f>
        <v>32.163241304844867</v>
      </c>
    </row>
    <row r="2573" spans="1:13" x14ac:dyDescent="0.35">
      <c r="A2573" s="6">
        <v>40598</v>
      </c>
      <c r="D2573" s="7">
        <f ca="1"/>
        <v>6.0707474644317678E-3</v>
      </c>
      <c r="E2573" s="7">
        <f ca="1"/>
        <v>5.2345998394551473E-3</v>
      </c>
      <c r="F2573" s="7">
        <f ca="1"/>
        <v>-2.5622902172395866E-3</v>
      </c>
      <c r="G2573" s="7">
        <f ca="1"/>
        <v>-3.9061918397815462E-3</v>
      </c>
      <c r="H2573" s="7">
        <f ca="1"/>
        <v>-2.1216025178702625E-3</v>
      </c>
      <c r="I2573">
        <f ca="1">_xll.VoseOutput(,,"APARCH",1)+EXP(D2573)*$I2572</f>
        <v>30.014748454308361</v>
      </c>
      <c r="J2573">
        <f ca="1">_xll.VoseOutput(,,"EGARCH",1)+EXP(E2573)*$J2572</f>
        <v>24.947723052212659</v>
      </c>
      <c r="K2573">
        <f ca="1">_xll.VoseOutput(,,"GARCH",1)+EXP(F2573)*$K2572</f>
        <v>28.820837042990036</v>
      </c>
      <c r="L2573">
        <f ca="1">_xll.VoseOutput(,,"GBMAJ",1)+EXP(G2573)*$L2572</f>
        <v>27.91897311695239</v>
      </c>
      <c r="M2573">
        <f ca="1">_xll.VoseOutput(,,"ARCH",1)+EXP(H2573)*$M2572</f>
        <v>32.095076026491512</v>
      </c>
    </row>
    <row r="2574" spans="1:13" x14ac:dyDescent="0.35">
      <c r="A2574" s="6">
        <v>40599</v>
      </c>
      <c r="D2574" s="7">
        <f ca="1"/>
        <v>-1.4107164247034596E-2</v>
      </c>
      <c r="E2574" s="7">
        <f ca="1"/>
        <v>3.9674678139802353E-3</v>
      </c>
      <c r="F2574" s="7">
        <f ca="1"/>
        <v>-8.7630887349947582E-3</v>
      </c>
      <c r="G2574" s="7">
        <f ca="1"/>
        <v>4.2500363889117973E-2</v>
      </c>
      <c r="H2574" s="7">
        <f ca="1"/>
        <v>-1.3188844421088588E-2</v>
      </c>
      <c r="I2574">
        <f ca="1">_xll.VoseOutput(,,"APARCH",1)+EXP(D2574)*$I2573</f>
        <v>29.594298121847128</v>
      </c>
      <c r="J2574">
        <f ca="1">_xll.VoseOutput(,,"EGARCH",1)+EXP(E2574)*$J2573</f>
        <v>25.046898948951217</v>
      </c>
      <c r="K2574">
        <f ca="1">_xll.VoseOutput(,,"GARCH",1)+EXP(F2574)*$K2573</f>
        <v>28.569380866105046</v>
      </c>
      <c r="L2574">
        <f ca="1">_xll.VoseOutput(,,"GBMAJ",1)+EXP(G2574)*$L2573</f>
        <v>29.131115428187172</v>
      </c>
      <c r="M2574">
        <f ca="1">_xll.VoseOutput(,,"ARCH",1)+EXP(H2574)*$M2573</f>
        <v>31.674558229579628</v>
      </c>
    </row>
    <row r="2575" spans="1:13" x14ac:dyDescent="0.35">
      <c r="A2575" s="6">
        <v>40600</v>
      </c>
      <c r="D2575" s="7">
        <f ca="1"/>
        <v>3.9003063495003496E-4</v>
      </c>
      <c r="E2575" s="7">
        <f ca="1"/>
        <v>-2.2885585990336958E-2</v>
      </c>
      <c r="F2575" s="7">
        <f ca="1"/>
        <v>-1.0724597262939121E-2</v>
      </c>
      <c r="G2575" s="7">
        <f ca="1"/>
        <v>-1.5771794919346969E-2</v>
      </c>
      <c r="H2575" s="7">
        <f ca="1"/>
        <v>2.2788270935331621E-2</v>
      </c>
      <c r="I2575">
        <f ca="1">_xll.VoseOutput(,,"APARCH",1)+EXP(D2575)*$I2574</f>
        <v>29.605843056027144</v>
      </c>
      <c r="J2575">
        <f ca="1">_xll.VoseOutput(,,"EGARCH",1)+EXP(E2575)*$J2574</f>
        <v>24.480195394759107</v>
      </c>
      <c r="K2575">
        <f ca="1">_xll.VoseOutput(,,"GARCH",1)+EXP(F2575)*$K2574</f>
        <v>28.264622886584164</v>
      </c>
      <c r="L2575">
        <f ca="1">_xll.VoseOutput(,,"GBMAJ",1)+EXP(G2575)*$L2574</f>
        <v>28.675269652174507</v>
      </c>
      <c r="M2575">
        <f ca="1">_xll.VoseOutput(,,"ARCH",1)+EXP(H2575)*$M2574</f>
        <v>32.404653857827995</v>
      </c>
    </row>
    <row r="2576" spans="1:13" x14ac:dyDescent="0.35">
      <c r="A2576" s="6">
        <v>40601</v>
      </c>
      <c r="D2576" s="7">
        <f ca="1"/>
        <v>-2.051019664154388E-3</v>
      </c>
      <c r="E2576" s="7">
        <f ca="1"/>
        <v>3.9926808454190145E-3</v>
      </c>
      <c r="F2576" s="7">
        <f ca="1"/>
        <v>7.7272144168854086E-4</v>
      </c>
      <c r="G2576" s="7">
        <f ca="1"/>
        <v>5.5140815363342741E-2</v>
      </c>
      <c r="H2576" s="7">
        <f ca="1"/>
        <v>-1.6553610410678966E-2</v>
      </c>
      <c r="I2576">
        <f ca="1">_xll.VoseOutput(,,"APARCH",1)+EXP(D2576)*$I2575</f>
        <v>29.545183118372595</v>
      </c>
      <c r="J2576">
        <f ca="1">_xll.VoseOutput(,,"EGARCH",1)+EXP(E2576)*$J2575</f>
        <v>24.578132387476135</v>
      </c>
      <c r="K2576">
        <f ca="1">_xll.VoseOutput(,,"GARCH",1)+EXP(F2576)*$K2575</f>
        <v>28.286472007284718</v>
      </c>
      <c r="L2576">
        <f ca="1">_xll.VoseOutput(,,"GBMAJ",1)+EXP(G2576)*$L2575</f>
        <v>30.300853549592972</v>
      </c>
      <c r="M2576">
        <f ca="1">_xll.VoseOutput(,,"ARCH",1)+EXP(H2576)*$M2575</f>
        <v>31.8726552395282</v>
      </c>
    </row>
    <row r="2577" spans="1:13" x14ac:dyDescent="0.35">
      <c r="A2577" s="6">
        <v>40602</v>
      </c>
      <c r="D2577" s="7">
        <f ca="1"/>
        <v>-9.3901786046989857E-4</v>
      </c>
      <c r="E2577" s="7">
        <f ca="1"/>
        <v>1.1891169324824886E-2</v>
      </c>
      <c r="F2577" s="7">
        <f ca="1"/>
        <v>-6.9265711687264949E-3</v>
      </c>
      <c r="G2577" s="7">
        <f ca="1"/>
        <v>-3.0515730887558126E-2</v>
      </c>
      <c r="H2577" s="7">
        <f ca="1"/>
        <v>1.5754325228836248E-2</v>
      </c>
      <c r="I2577">
        <f ca="1">_xll.VoseOutput(,,"APARCH",1)+EXP(D2577)*$I2576</f>
        <v>29.517452685457101</v>
      </c>
      <c r="J2577">
        <f ca="1">_xll.VoseOutput(,,"EGARCH",1)+EXP(E2577)*$J2576</f>
        <v>24.872139702389994</v>
      </c>
      <c r="K2577">
        <f ca="1">_xll.VoseOutput(,,"GARCH",1)+EXP(F2577)*$K2576</f>
        <v>28.091220737359073</v>
      </c>
      <c r="L2577">
        <f ca="1">_xll.VoseOutput(,,"GBMAJ",1)+EXP(G2577)*$L2576</f>
        <v>29.390166663924887</v>
      </c>
      <c r="M2577">
        <f ca="1">_xll.VoseOutput(,,"ARCH",1)+EXP(H2577)*$M2576</f>
        <v>32.378763646386219</v>
      </c>
    </row>
    <row r="2578" spans="1:13" x14ac:dyDescent="0.35">
      <c r="A2578" s="6">
        <v>40603</v>
      </c>
      <c r="D2578" s="7">
        <f ca="1"/>
        <v>9.0982351565077916E-5</v>
      </c>
      <c r="E2578" s="7">
        <f ca="1"/>
        <v>-3.4032956268904456E-3</v>
      </c>
      <c r="F2578" s="7">
        <f ca="1"/>
        <v>-4.145523217091834E-3</v>
      </c>
      <c r="G2578" s="7">
        <f ca="1"/>
        <v>-3.5161709285892687E-3</v>
      </c>
      <c r="H2578" s="7">
        <f ca="1"/>
        <v>-5.1392905015065883E-3</v>
      </c>
      <c r="I2578">
        <f ca="1">_xll.VoseOutput(,,"APARCH",1)+EXP(D2578)*$I2577</f>
        <v>29.520138374887949</v>
      </c>
      <c r="J2578">
        <f ca="1">_xll.VoseOutput(,,"EGARCH",1)+EXP(E2578)*$J2577</f>
        <v>24.787636334643178</v>
      </c>
      <c r="K2578">
        <f ca="1">_xll.VoseOutput(,,"GARCH",1)+EXP(F2578)*$K2577</f>
        <v>27.975008975303144</v>
      </c>
      <c r="L2578">
        <f ca="1">_xll.VoseOutput(,,"GBMAJ",1)+EXP(G2578)*$L2577</f>
        <v>29.287007283605714</v>
      </c>
      <c r="M2578">
        <f ca="1">_xll.VoseOutput(,,"ARCH",1)+EXP(H2578)*$M2577</f>
        <v>32.21278664127022</v>
      </c>
    </row>
    <row r="2579" spans="1:13" x14ac:dyDescent="0.35">
      <c r="A2579" s="6">
        <v>40604</v>
      </c>
      <c r="D2579" s="7">
        <f ca="1"/>
        <v>-9.6455808857242725E-3</v>
      </c>
      <c r="E2579" s="7">
        <f ca="1"/>
        <v>-8.4202174498809023E-3</v>
      </c>
      <c r="F2579" s="7">
        <f ca="1"/>
        <v>4.4678257870003494E-3</v>
      </c>
      <c r="G2579" s="7">
        <f ca="1"/>
        <v>-5.6835588107250878E-3</v>
      </c>
      <c r="H2579" s="7">
        <f ca="1"/>
        <v>8.3364498575057948E-3</v>
      </c>
      <c r="I2579">
        <f ca="1">_xll.VoseOutput(,,"APARCH",1)+EXP(D2579)*$I2578</f>
        <v>29.23676832380302</v>
      </c>
      <c r="J2579">
        <f ca="1">_xll.VoseOutput(,,"EGARCH",1)+EXP(E2579)*$J2578</f>
        <v>24.57979530795048</v>
      </c>
      <c r="K2579">
        <f ca="1">_xll.VoseOutput(,,"GARCH",1)+EXP(F2579)*$K2578</f>
        <v>28.100276069194564</v>
      </c>
      <c r="L2579">
        <f ca="1">_xll.VoseOutput(,,"GBMAJ",1)+EXP(G2579)*$L2578</f>
        <v>29.121024987198858</v>
      </c>
      <c r="M2579">
        <f ca="1">_xll.VoseOutput(,,"ARCH",1)+EXP(H2579)*$M2578</f>
        <v>32.482449375091292</v>
      </c>
    </row>
    <row r="2580" spans="1:13" x14ac:dyDescent="0.35">
      <c r="A2580" s="6">
        <v>40605</v>
      </c>
      <c r="D2580" s="7">
        <f ca="1"/>
        <v>3.6736851882063393E-3</v>
      </c>
      <c r="E2580" s="7">
        <f ca="1"/>
        <v>-6.5571772667240456E-3</v>
      </c>
      <c r="F2580" s="7">
        <f ca="1"/>
        <v>1.1319345455369865E-2</v>
      </c>
      <c r="G2580" s="7">
        <f ca="1"/>
        <v>-2.8283524369718746E-3</v>
      </c>
      <c r="H2580" s="7">
        <f ca="1"/>
        <v>-2.3820009489707058E-4</v>
      </c>
      <c r="I2580">
        <f ca="1">_xll.VoseOutput(,,"APARCH",1)+EXP(D2580)*$I2579</f>
        <v>29.344372537529761</v>
      </c>
      <c r="J2580">
        <f ca="1">_xll.VoseOutput(,,"EGARCH",1)+EXP(E2580)*$J2579</f>
        <v>24.419148503328845</v>
      </c>
      <c r="K2580">
        <f ca="1">_xll.VoseOutput(,,"GARCH",1)+EXP(F2580)*$K2579</f>
        <v>28.420159823285076</v>
      </c>
      <c r="L2580">
        <f ca="1">_xll.VoseOutput(,,"GBMAJ",1)+EXP(G2580)*$L2579</f>
        <v>29.03877683342148</v>
      </c>
      <c r="M2580">
        <f ca="1">_xll.VoseOutput(,,"ARCH",1)+EXP(H2580)*$M2579</f>
        <v>32.474712974009975</v>
      </c>
    </row>
    <row r="2581" spans="1:13" x14ac:dyDescent="0.35">
      <c r="A2581" s="6">
        <v>40606</v>
      </c>
      <c r="D2581" s="7">
        <f ca="1"/>
        <v>3.5672910947115166E-3</v>
      </c>
      <c r="E2581" s="7">
        <f ca="1"/>
        <v>7.7994519983362138E-3</v>
      </c>
      <c r="F2581" s="7">
        <f ca="1"/>
        <v>-5.180854692345113E-3</v>
      </c>
      <c r="G2581" s="7">
        <f ca="1"/>
        <v>1.4114925259508929E-2</v>
      </c>
      <c r="H2581" s="7">
        <f ca="1"/>
        <v>-2.9754530520695634E-2</v>
      </c>
      <c r="I2581">
        <f ca="1">_xll.VoseOutput(,,"APARCH",1)+EXP(D2581)*$I2580</f>
        <v>29.449239390450586</v>
      </c>
      <c r="J2581">
        <f ca="1">_xll.VoseOutput(,,"EGARCH",1)+EXP(E2581)*$J2580</f>
        <v>24.610349140767635</v>
      </c>
      <c r="K2581">
        <f ca="1">_xll.VoseOutput(,,"GARCH",1)+EXP(F2581)*$K2580</f>
        <v>28.273299863455406</v>
      </c>
      <c r="L2581">
        <f ca="1">_xll.VoseOutput(,,"GBMAJ",1)+EXP(G2581)*$L2580</f>
        <v>29.45156337030684</v>
      </c>
      <c r="M2581">
        <f ca="1">_xll.VoseOutput(,,"ARCH",1)+EXP(H2581)*$M2580</f>
        <v>31.522677064397119</v>
      </c>
    </row>
    <row r="2582" spans="1:13" x14ac:dyDescent="0.35">
      <c r="A2582" s="6">
        <v>40607</v>
      </c>
      <c r="D2582" s="7">
        <f ca="1"/>
        <v>-2.7687092759661773E-3</v>
      </c>
      <c r="E2582" s="7">
        <f ca="1"/>
        <v>6.5217375192621581E-3</v>
      </c>
      <c r="F2582" s="7">
        <f ca="1"/>
        <v>-2.9373098011535445E-3</v>
      </c>
      <c r="G2582" s="7">
        <f ca="1"/>
        <v>7.791592645071295E-4</v>
      </c>
      <c r="H2582" s="7">
        <f ca="1"/>
        <v>-7.1710246378756575E-3</v>
      </c>
      <c r="I2582">
        <f ca="1">_xll.VoseOutput(,,"APARCH",1)+EXP(D2582)*$I2581</f>
        <v>29.367815779348188</v>
      </c>
      <c r="J2582">
        <f ca="1">_xll.VoseOutput(,,"EGARCH",1)+EXP(E2582)*$J2581</f>
        <v>24.77137589448547</v>
      </c>
      <c r="K2582">
        <f ca="1">_xll.VoseOutput(,,"GARCH",1)+EXP(F2582)*$K2581</f>
        <v>28.190374271354781</v>
      </c>
      <c r="L2582">
        <f ca="1">_xll.VoseOutput(,,"GBMAJ",1)+EXP(G2582)*$L2581</f>
        <v>29.474519770945768</v>
      </c>
      <c r="M2582">
        <f ca="1">_xll.VoseOutput(,,"ARCH",1)+EXP(H2582)*$M2581</f>
        <v>31.297435741281006</v>
      </c>
    </row>
    <row r="2583" spans="1:13" x14ac:dyDescent="0.35">
      <c r="A2583" s="6">
        <v>40608</v>
      </c>
      <c r="D2583" s="7">
        <f ca="1"/>
        <v>7.6702381876733386E-5</v>
      </c>
      <c r="E2583" s="7">
        <f ca="1"/>
        <v>-1.5523403640057056E-2</v>
      </c>
      <c r="F2583" s="7">
        <f ca="1"/>
        <v>3.0858628968723836E-3</v>
      </c>
      <c r="G2583" s="7">
        <f ca="1"/>
        <v>1.2457791164030719E-3</v>
      </c>
      <c r="H2583" s="7">
        <f ca="1"/>
        <v>-3.6295526104045406E-3</v>
      </c>
      <c r="I2583">
        <f ca="1">_xll.VoseOutput(,,"APARCH",1)+EXP(D2583)*$I2582</f>
        <v>29.370068447160374</v>
      </c>
      <c r="J2583">
        <f ca="1">_xll.VoseOutput(,,"EGARCH",1)+EXP(E2583)*$J2582</f>
        <v>24.389809097797293</v>
      </c>
      <c r="K2583">
        <f ca="1">_xll.VoseOutput(,,"GARCH",1)+EXP(F2583)*$K2582</f>
        <v>28.277500261659664</v>
      </c>
      <c r="L2583">
        <f ca="1">_xll.VoseOutput(,,"GBMAJ",1)+EXP(G2583)*$L2582</f>
        <v>29.511261393363565</v>
      </c>
      <c r="M2583">
        <f ca="1">_xll.VoseOutput(,,"ARCH",1)+EXP(H2583)*$M2582</f>
        <v>31.184045953267585</v>
      </c>
    </row>
    <row r="2584" spans="1:13" x14ac:dyDescent="0.35">
      <c r="A2584" s="6">
        <v>40609</v>
      </c>
      <c r="D2584" s="7">
        <f ca="1"/>
        <v>5.5053102955173634E-3</v>
      </c>
      <c r="E2584" s="7">
        <f ca="1"/>
        <v>-1.101413992240626E-2</v>
      </c>
      <c r="F2584" s="7">
        <f ca="1"/>
        <v>1.1570630232522079E-3</v>
      </c>
      <c r="G2584" s="7">
        <f ca="1"/>
        <v>1.6295945997104357E-2</v>
      </c>
      <c r="H2584" s="7">
        <f ca="1"/>
        <v>-2.9082773857374085E-3</v>
      </c>
      <c r="I2584">
        <f ca="1">_xll.VoseOutput(,,"APARCH",1)+EXP(D2584)*$I2583</f>
        <v>29.532205685756669</v>
      </c>
      <c r="J2584">
        <f ca="1">_xll.VoseOutput(,,"EGARCH",1)+EXP(E2584)*$J2583</f>
        <v>24.122650290730547</v>
      </c>
      <c r="K2584">
        <f ca="1">_xll.VoseOutput(,,"GARCH",1)+EXP(F2584)*$K2583</f>
        <v>28.310238047790904</v>
      </c>
      <c r="L2584">
        <f ca="1">_xll.VoseOutput(,,"GBMAJ",1)+EXP(G2584)*$L2583</f>
        <v>29.996115161063955</v>
      </c>
      <c r="M2584">
        <f ca="1">_xll.VoseOutput(,,"ARCH",1)+EXP(H2584)*$M2583</f>
        <v>31.093485848408761</v>
      </c>
    </row>
    <row r="2585" spans="1:13" x14ac:dyDescent="0.35">
      <c r="A2585" s="6">
        <v>40610</v>
      </c>
      <c r="D2585" s="7">
        <f ca="1"/>
        <v>8.3067931485518842E-3</v>
      </c>
      <c r="E2585" s="7">
        <f ca="1"/>
        <v>-4.7920418215459384E-3</v>
      </c>
      <c r="F2585" s="7">
        <f ca="1"/>
        <v>1.887716271266053E-3</v>
      </c>
      <c r="G2585" s="7">
        <f ca="1"/>
        <v>-1.0263047822313999E-2</v>
      </c>
      <c r="H2585" s="7">
        <f ca="1"/>
        <v>-5.8561363233616548E-3</v>
      </c>
      <c r="I2585">
        <f ca="1">_xll.VoseOutput(,,"APARCH",1)+EXP(D2585)*$I2584</f>
        <v>29.778545339373064</v>
      </c>
      <c r="J2585">
        <f ca="1">_xll.VoseOutput(,,"EGARCH",1)+EXP(E2585)*$J2584</f>
        <v>24.00733007202744</v>
      </c>
      <c r="K2585">
        <f ca="1">_xll.VoseOutput(,,"GARCH",1)+EXP(F2585)*$K2584</f>
        <v>28.363730217932289</v>
      </c>
      <c r="L2585">
        <f ca="1">_xll.VoseOutput(,,"GBMAJ",1)+EXP(G2585)*$L2584</f>
        <v>29.689837953841931</v>
      </c>
      <c r="M2585">
        <f ca="1">_xll.VoseOutput(,,"ARCH",1)+EXP(H2585)*$M2584</f>
        <v>30.911930282444523</v>
      </c>
    </row>
    <row r="2586" spans="1:13" x14ac:dyDescent="0.35">
      <c r="A2586" s="6">
        <v>40611</v>
      </c>
      <c r="D2586" s="7">
        <f ca="1"/>
        <v>2.1307055897521088E-3</v>
      </c>
      <c r="E2586" s="7">
        <f ca="1"/>
        <v>2.9165460133992845E-2</v>
      </c>
      <c r="F2586" s="7">
        <f ca="1"/>
        <v>1.6071757434034408E-3</v>
      </c>
      <c r="G2586" s="7">
        <f ca="1"/>
        <v>-8.2701883583825367E-3</v>
      </c>
      <c r="H2586" s="7">
        <f ca="1"/>
        <v>3.2745742848352785E-2</v>
      </c>
      <c r="I2586">
        <f ca="1">_xll.VoseOutput(,,"APARCH",1)+EXP(D2586)*$I2585</f>
        <v>29.842062296319877</v>
      </c>
      <c r="J2586">
        <f ca="1">_xll.VoseOutput(,,"EGARCH",1)+EXP(E2586)*$J2585</f>
        <v>24.717825500214751</v>
      </c>
      <c r="K2586">
        <f ca="1">_xll.VoseOutput(,,"GARCH",1)+EXP(F2586)*$K2585</f>
        <v>28.409352368717819</v>
      </c>
      <c r="L2586">
        <f ca="1">_xll.VoseOutput(,,"GBMAJ",1)+EXP(G2586)*$L2585</f>
        <v>29.445309941720264</v>
      </c>
      <c r="M2586">
        <f ca="1">_xll.VoseOutput(,,"ARCH",1)+EXP(H2586)*$M2585</f>
        <v>31.940919972551935</v>
      </c>
    </row>
    <row r="2587" spans="1:13" x14ac:dyDescent="0.35">
      <c r="A2587" s="6">
        <v>40612</v>
      </c>
      <c r="D2587" s="7">
        <f ca="1"/>
        <v>3.6653348863570127E-3</v>
      </c>
      <c r="E2587" s="7">
        <f ca="1"/>
        <v>9.9210218558228487E-3</v>
      </c>
      <c r="F2587" s="7">
        <f ca="1"/>
        <v>-8.9856441450835388E-4</v>
      </c>
      <c r="G2587" s="7">
        <f ca="1"/>
        <v>-9.5839576742930473E-3</v>
      </c>
      <c r="H2587" s="7">
        <f ca="1"/>
        <v>-2.5910431990720944E-2</v>
      </c>
      <c r="I2587">
        <f ca="1">_xll.VoseOutput(,,"APARCH",1)+EXP(D2587)*$I2586</f>
        <v>29.951644152753001</v>
      </c>
      <c r="J2587">
        <f ca="1">_xll.VoseOutput(,,"EGARCH",1)+EXP(E2587)*$J2586</f>
        <v>24.964272066710691</v>
      </c>
      <c r="K2587">
        <f ca="1">_xll.VoseOutput(,,"GARCH",1)+EXP(F2587)*$K2586</f>
        <v>28.383836201316925</v>
      </c>
      <c r="L2587">
        <f ca="1">_xll.VoseOutput(,,"GBMAJ",1)+EXP(G2587)*$L2586</f>
        <v>29.164455336613564</v>
      </c>
      <c r="M2587">
        <f ca="1">_xll.VoseOutput(,,"ARCH",1)+EXP(H2587)*$M2586</f>
        <v>31.1239467087488</v>
      </c>
    </row>
    <row r="2588" spans="1:13" x14ac:dyDescent="0.35">
      <c r="A2588" s="6">
        <v>40613</v>
      </c>
      <c r="D2588" s="7">
        <f ca="1"/>
        <v>5.1402700584790122E-3</v>
      </c>
      <c r="E2588" s="7">
        <f ca="1"/>
        <v>4.7864026863415144E-3</v>
      </c>
      <c r="F2588" s="7">
        <f ca="1"/>
        <v>6.0947953135088006E-3</v>
      </c>
      <c r="G2588" s="7">
        <f ca="1"/>
        <v>-1.7107965662906705E-2</v>
      </c>
      <c r="H2588" s="7">
        <f ca="1"/>
        <v>-4.6877080234920595E-3</v>
      </c>
      <c r="I2588">
        <f ca="1">_xll.VoseOutput(,,"APARCH",1)+EXP(D2588)*$I2587</f>
        <v>30.10600006806785</v>
      </c>
      <c r="J2588">
        <f ca="1">_xll.VoseOutput(,,"EGARCH",1)+EXP(E2588)*$J2587</f>
        <v>25.084047543758128</v>
      </c>
      <c r="K2588">
        <f ca="1">_xll.VoseOutput(,,"GARCH",1)+EXP(F2588)*$K2587</f>
        <v>28.55735812633937</v>
      </c>
      <c r="L2588">
        <f ca="1">_xll.VoseOutput(,,"GBMAJ",1)+EXP(G2588)*$L2587</f>
        <v>28.669754563849935</v>
      </c>
      <c r="M2588">
        <f ca="1">_xll.VoseOutput(,,"ARCH",1)+EXP(H2588)*$M2587</f>
        <v>30.978388168557036</v>
      </c>
    </row>
    <row r="2589" spans="1:13" x14ac:dyDescent="0.35">
      <c r="A2589" s="6">
        <v>40614</v>
      </c>
      <c r="D2589" s="7">
        <f ca="1"/>
        <v>-2.6195066279311812E-3</v>
      </c>
      <c r="E2589" s="7">
        <f ca="1"/>
        <v>3.8431375721821619E-4</v>
      </c>
      <c r="F2589" s="7">
        <f ca="1"/>
        <v>-6.5625465780851239E-3</v>
      </c>
      <c r="G2589" s="7">
        <f ca="1"/>
        <v>-1.0732228359006134E-2</v>
      </c>
      <c r="H2589" s="7">
        <f ca="1"/>
        <v>2.4963974459749738E-2</v>
      </c>
      <c r="I2589">
        <f ca="1">_xll.VoseOutput(,,"APARCH",1)+EXP(D2589)*$I2588</f>
        <v>30.027240402118718</v>
      </c>
      <c r="J2589">
        <f ca="1">_xll.VoseOutput(,,"EGARCH",1)+EXP(E2589)*$J2588</f>
        <v>25.093689540973322</v>
      </c>
      <c r="K2589">
        <f ca="1">_xll.VoseOutput(,,"GARCH",1)+EXP(F2589)*$K2588</f>
        <v>28.37056273062359</v>
      </c>
      <c r="L2589">
        <f ca="1">_xll.VoseOutput(,,"GBMAJ",1)+EXP(G2589)*$L2588</f>
        <v>28.363709421587657</v>
      </c>
      <c r="M2589">
        <f ca="1">_xll.VoseOutput(,,"ARCH",1)+EXP(H2589)*$M2588</f>
        <v>31.76146555412998</v>
      </c>
    </row>
    <row r="2590" spans="1:13" x14ac:dyDescent="0.35">
      <c r="A2590" s="6">
        <v>40615</v>
      </c>
      <c r="D2590" s="7">
        <f ca="1"/>
        <v>-1.6831252722714137E-3</v>
      </c>
      <c r="E2590" s="7">
        <f ca="1"/>
        <v>-6.8556857924612583E-3</v>
      </c>
      <c r="F2590" s="7">
        <f ca="1"/>
        <v>-5.3595236569111615E-3</v>
      </c>
      <c r="G2590" s="7">
        <f ca="1"/>
        <v>4.3854964667703368E-3</v>
      </c>
      <c r="H2590" s="7">
        <f ca="1"/>
        <v>1.1558082425849475E-3</v>
      </c>
      <c r="I2590">
        <f ca="1">_xll.VoseOutput(,,"APARCH",1)+EXP(D2590)*$I2589</f>
        <v>29.976743303334061</v>
      </c>
      <c r="J2590">
        <f ca="1">_xll.VoseOutput(,,"EGARCH",1)+EXP(E2590)*$J2589</f>
        <v>24.92224345186823</v>
      </c>
      <c r="K2590">
        <f ca="1">_xll.VoseOutput(,,"GARCH",1)+EXP(F2590)*$K2589</f>
        <v>28.218916766570793</v>
      </c>
      <c r="L2590">
        <f ca="1">_xll.VoseOutput(,,"GBMAJ",1)+EXP(G2590)*$L2589</f>
        <v>28.48837152184289</v>
      </c>
      <c r="M2590">
        <f ca="1">_xll.VoseOutput(,,"ARCH",1)+EXP(H2590)*$M2589</f>
        <v>31.798196940944742</v>
      </c>
    </row>
    <row r="2591" spans="1:13" x14ac:dyDescent="0.35">
      <c r="A2591" s="6">
        <v>40616</v>
      </c>
      <c r="D2591" s="7">
        <f ca="1"/>
        <v>1.9205138494989026E-3</v>
      </c>
      <c r="E2591" s="7">
        <f ca="1"/>
        <v>-2.3652091165575154E-3</v>
      </c>
      <c r="F2591" s="7">
        <f ca="1"/>
        <v>-5.4402482230844172E-3</v>
      </c>
      <c r="G2591" s="7">
        <f ca="1"/>
        <v>-7.5677334648516607E-3</v>
      </c>
      <c r="H2591" s="7">
        <f ca="1"/>
        <v>-7.2797741636413792E-3</v>
      </c>
      <c r="I2591">
        <f ca="1">_xll.VoseOutput(,,"APARCH",1)+EXP(D2591)*$I2590</f>
        <v>30.034369372130392</v>
      </c>
      <c r="J2591">
        <f ca="1">_xll.VoseOutput(,,"EGARCH",1)+EXP(E2591)*$J2590</f>
        <v>24.863366789707239</v>
      </c>
      <c r="K2591">
        <f ca="1">_xll.VoseOutput(,,"GARCH",1)+EXP(F2591)*$K2590</f>
        <v>28.065815686315943</v>
      </c>
      <c r="L2591">
        <f ca="1">_xll.VoseOutput(,,"GBMAJ",1)+EXP(G2591)*$L2590</f>
        <v>28.273592838274347</v>
      </c>
      <c r="M2591">
        <f ca="1">_xll.VoseOutput(,,"ARCH",1)+EXP(H2591)*$M2590</f>
        <v>31.56755378203739</v>
      </c>
    </row>
    <row r="2592" spans="1:13" x14ac:dyDescent="0.35">
      <c r="A2592" s="6">
        <v>40617</v>
      </c>
      <c r="D2592" s="7">
        <f ca="1"/>
        <v>1.011149000734066E-2</v>
      </c>
      <c r="E2592" s="7">
        <f ca="1"/>
        <v>-1.4988731495816916E-3</v>
      </c>
      <c r="F2592" s="7">
        <f ca="1"/>
        <v>4.0312323862442372E-3</v>
      </c>
      <c r="G2592" s="7">
        <f ca="1"/>
        <v>-7.1603588008114297E-3</v>
      </c>
      <c r="H2592" s="7">
        <f ca="1"/>
        <v>-1.267892584560718E-2</v>
      </c>
      <c r="I2592">
        <f ca="1">_xll.VoseOutput(,,"APARCH",1)+EXP(D2592)*$I2591</f>
        <v>30.339602176503345</v>
      </c>
      <c r="J2592">
        <f ca="1">_xll.VoseOutput(,,"EGARCH",1)+EXP(E2592)*$J2591</f>
        <v>24.826127672146505</v>
      </c>
      <c r="K2592">
        <f ca="1">_xll.VoseOutput(,,"GARCH",1)+EXP(F2592)*$K2591</f>
        <v>28.179183864665795</v>
      </c>
      <c r="L2592">
        <f ca="1">_xll.VoseOutput(,,"GBMAJ",1)+EXP(G2592)*$L2591</f>
        <v>28.071866846091961</v>
      </c>
      <c r="M2592">
        <f ca="1">_xll.VoseOutput(,,"ARCH",1)+EXP(H2592)*$M2591</f>
        <v>31.169837742488788</v>
      </c>
    </row>
    <row r="2593" spans="1:13" x14ac:dyDescent="0.35">
      <c r="A2593" s="6">
        <v>40618</v>
      </c>
      <c r="D2593" s="7">
        <f ca="1"/>
        <v>1.0359904508041704E-2</v>
      </c>
      <c r="E2593" s="7">
        <f ca="1"/>
        <v>1.8851958509561693E-2</v>
      </c>
      <c r="F2593" s="7">
        <f ca="1"/>
        <v>2.3799099169305258E-3</v>
      </c>
      <c r="G2593" s="7">
        <f ca="1"/>
        <v>-1.4506203524705719E-2</v>
      </c>
      <c r="H2593" s="7">
        <f ca="1"/>
        <v>2.2005872180872896E-2</v>
      </c>
      <c r="I2593">
        <f ca="1">_xll.VoseOutput(,,"APARCH",1)+EXP(D2593)*$I2592</f>
        <v>30.655551333577996</v>
      </c>
      <c r="J2593">
        <f ca="1">_xll.VoseOutput(,,"EGARCH",1)+EXP(E2593)*$J2592</f>
        <v>25.298588211740491</v>
      </c>
      <c r="K2593">
        <f ca="1">_xll.VoseOutput(,,"GARCH",1)+EXP(F2593)*$K2592</f>
        <v>28.24632765018513</v>
      </c>
      <c r="L2593">
        <f ca="1">_xll.VoseOutput(,,"GBMAJ",1)+EXP(G2593)*$L2592</f>
        <v>27.66758998283829</v>
      </c>
      <c r="M2593">
        <f ca="1">_xll.VoseOutput(,,"ARCH",1)+EXP(H2593)*$M2592</f>
        <v>31.86336000207503</v>
      </c>
    </row>
    <row r="2594" spans="1:13" x14ac:dyDescent="0.35">
      <c r="A2594" s="6">
        <v>40619</v>
      </c>
      <c r="D2594" s="7">
        <f ca="1"/>
        <v>-1.5594527515957733E-3</v>
      </c>
      <c r="E2594" s="7">
        <f ca="1"/>
        <v>2.554072652863692E-3</v>
      </c>
      <c r="F2594" s="7">
        <f ca="1"/>
        <v>-1.7249449027191232E-3</v>
      </c>
      <c r="G2594" s="7">
        <f ca="1"/>
        <v>-5.0613640492698647E-3</v>
      </c>
      <c r="H2594" s="7">
        <f ca="1"/>
        <v>5.1704769922310864E-4</v>
      </c>
      <c r="I2594">
        <f ca="1">_xll.VoseOutput(,,"APARCH",1)+EXP(D2594)*$I2593</f>
        <v>30.607782705838826</v>
      </c>
      <c r="J2594">
        <f ca="1">_xll.VoseOutput(,,"EGARCH",1)+EXP(E2594)*$J2593</f>
        <v>25.363285229320052</v>
      </c>
      <c r="K2594">
        <f ca="1">_xll.VoseOutput(,,"GARCH",1)+EXP(F2594)*$K2593</f>
        <v>28.19764628968742</v>
      </c>
      <c r="L2594">
        <f ca="1">_xll.VoseOutput(,,"GBMAJ",1)+EXP(G2594)*$L2593</f>
        <v>27.527908026376256</v>
      </c>
      <c r="M2594">
        <f ca="1">_xll.VoseOutput(,,"ARCH",1)+EXP(H2594)*$M2593</f>
        <v>31.879839138936397</v>
      </c>
    </row>
    <row r="2595" spans="1:13" x14ac:dyDescent="0.35">
      <c r="A2595" s="6">
        <v>40620</v>
      </c>
      <c r="D2595" s="7">
        <f ca="1"/>
        <v>-9.0213656140864205E-3</v>
      </c>
      <c r="E2595" s="7">
        <f ca="1"/>
        <v>-7.4151713114751052E-3</v>
      </c>
      <c r="F2595" s="7">
        <f ca="1"/>
        <v>4.2261328102335951E-3</v>
      </c>
      <c r="G2595" s="7">
        <f ca="1"/>
        <v>2.2618051894044977E-3</v>
      </c>
      <c r="H2595" s="7">
        <f ca="1"/>
        <v>-2.6001229009485337E-2</v>
      </c>
      <c r="I2595">
        <f ca="1">_xll.VoseOutput(,,"APARCH",1)+EXP(D2595)*$I2594</f>
        <v>30.332900478223515</v>
      </c>
      <c r="J2595">
        <f ca="1">_xll.VoseOutput(,,"EGARCH",1)+EXP(E2595)*$J2594</f>
        <v>25.175907701133553</v>
      </c>
      <c r="K2595">
        <f ca="1">_xll.VoseOutput(,,"GARCH",1)+EXP(F2595)*$K2594</f>
        <v>28.317065450723504</v>
      </c>
      <c r="L2595">
        <f ca="1">_xll.VoseOutput(,,"GBMAJ",1)+EXP(G2595)*$L2594</f>
        <v>27.590241257843466</v>
      </c>
      <c r="M2595">
        <f ca="1">_xll.VoseOutput(,,"ARCH",1)+EXP(H2595)*$M2594</f>
        <v>31.061607749114096</v>
      </c>
    </row>
    <row r="2596" spans="1:13" x14ac:dyDescent="0.35">
      <c r="A2596" s="6">
        <v>40621</v>
      </c>
      <c r="D2596" s="7">
        <f ca="1"/>
        <v>1.7772453043862133E-2</v>
      </c>
      <c r="E2596" s="7">
        <f ca="1"/>
        <v>-7.8630631450768689E-3</v>
      </c>
      <c r="F2596" s="7">
        <f ca="1"/>
        <v>8.7702749793622497E-4</v>
      </c>
      <c r="G2596" s="7">
        <f ca="1"/>
        <v>1.6819449108778597E-2</v>
      </c>
      <c r="H2596" s="7">
        <f ca="1"/>
        <v>-2.310140384809916E-2</v>
      </c>
      <c r="I2596">
        <f ca="1">_xll.VoseOutput(,,"APARCH",1)+EXP(D2596)*$I2595</f>
        <v>30.876809509999756</v>
      </c>
      <c r="J2596">
        <f ca="1">_xll.VoseOutput(,,"EGARCH",1)+EXP(E2596)*$J2595</f>
        <v>24.978724198262213</v>
      </c>
      <c r="K2596">
        <f ca="1">_xll.VoseOutput(,,"GARCH",1)+EXP(F2596)*$K2595</f>
        <v>28.341911189390093</v>
      </c>
      <c r="L2596">
        <f ca="1">_xll.VoseOutput(,,"GBMAJ",1)+EXP(G2596)*$L2595</f>
        <v>28.0582184435371</v>
      </c>
      <c r="M2596">
        <f ca="1">_xll.VoseOutput(,,"ARCH",1)+EXP(H2596)*$M2595</f>
        <v>30.352265946267519</v>
      </c>
    </row>
    <row r="2597" spans="1:13" x14ac:dyDescent="0.35">
      <c r="A2597" s="6">
        <v>40622</v>
      </c>
      <c r="D2597" s="7">
        <f ca="1"/>
        <v>2.939994662071805E-3</v>
      </c>
      <c r="E2597" s="7">
        <f ca="1"/>
        <v>5.7047436086542875E-3</v>
      </c>
      <c r="F2597" s="7">
        <f ca="1"/>
        <v>-3.6110551099172439E-3</v>
      </c>
      <c r="G2597" s="7">
        <f ca="1"/>
        <v>-7.2814895402935717E-2</v>
      </c>
      <c r="H2597" s="7">
        <f ca="1"/>
        <v>1.640050147399685E-2</v>
      </c>
      <c r="I2597">
        <f ca="1">_xll.VoseOutput(,,"APARCH",1)+EXP(D2597)*$I2596</f>
        <v>30.967720738921731</v>
      </c>
      <c r="J2597">
        <f ca="1">_xll.VoseOutput(,,"EGARCH",1)+EXP(E2597)*$J2596</f>
        <v>25.121628644540028</v>
      </c>
      <c r="K2597">
        <f ca="1">_xll.VoseOutput(,,"GARCH",1)+EXP(F2597)*$K2596</f>
        <v>28.239751549221214</v>
      </c>
      <c r="L2597">
        <f ca="1">_xll.VoseOutput(,,"GBMAJ",1)+EXP(G2597)*$L2596</f>
        <v>26.087771673716691</v>
      </c>
      <c r="M2597">
        <f ca="1">_xll.VoseOutput(,,"ARCH",1)+EXP(H2597)*$M2596</f>
        <v>30.854162758545119</v>
      </c>
    </row>
    <row r="2598" spans="1:13" x14ac:dyDescent="0.35">
      <c r="A2598" s="6">
        <v>40623</v>
      </c>
      <c r="D2598" s="7">
        <f ca="1"/>
        <v>-1.6477920301826158E-2</v>
      </c>
      <c r="E2598" s="7">
        <f ca="1"/>
        <v>5.8696284097829662E-3</v>
      </c>
      <c r="F2598" s="7">
        <f ca="1"/>
        <v>-8.1650673474436969E-3</v>
      </c>
      <c r="G2598" s="7">
        <f ca="1"/>
        <v>9.6011778685963778E-3</v>
      </c>
      <c r="H2598" s="7">
        <f ca="1"/>
        <v>3.0746128383534112E-2</v>
      </c>
      <c r="I2598">
        <f ca="1">_xll.VoseOutput(,,"APARCH",1)+EXP(D2598)*$I2597</f>
        <v>30.46161831380676</v>
      </c>
      <c r="J2598">
        <f ca="1">_xll.VoseOutput(,,"EGARCH",1)+EXP(E2598)*$J2597</f>
        <v>25.26951686960221</v>
      </c>
      <c r="K2598">
        <f ca="1">_xll.VoseOutput(,,"GARCH",1)+EXP(F2598)*$K2597</f>
        <v>28.010110867574305</v>
      </c>
      <c r="L2598">
        <f ca="1">_xll.VoseOutput(,,"GBMAJ",1)+EXP(G2598)*$L2597</f>
        <v>26.339451286745874</v>
      </c>
      <c r="M2598">
        <f ca="1">_xll.VoseOutput(,,"ARCH",1)+EXP(H2598)*$M2597</f>
        <v>31.81754302349556</v>
      </c>
    </row>
    <row r="2599" spans="1:13" x14ac:dyDescent="0.35">
      <c r="A2599" s="6">
        <v>40624</v>
      </c>
      <c r="D2599" s="7">
        <f ca="1"/>
        <v>4.7818103596152994E-3</v>
      </c>
      <c r="E2599" s="7">
        <f ca="1"/>
        <v>3.6279404145652307E-3</v>
      </c>
      <c r="F2599" s="7">
        <f ca="1"/>
        <v>-1.3827161804289606E-3</v>
      </c>
      <c r="G2599" s="7">
        <f ca="1"/>
        <v>-1.2147181648535552E-2</v>
      </c>
      <c r="H2599" s="7">
        <f ca="1"/>
        <v>-1.3605372026501559E-2</v>
      </c>
      <c r="I2599">
        <f ca="1">_xll.VoseOutput(,,"APARCH",1)+EXP(D2599)*$I2598</f>
        <v>30.607628814874296</v>
      </c>
      <c r="J2599">
        <f ca="1">_xll.VoseOutput(,,"EGARCH",1)+EXP(E2599)*$J2598</f>
        <v>25.361359670478667</v>
      </c>
      <c r="K2599">
        <f ca="1">_xll.VoseOutput(,,"GARCH",1)+EXP(F2599)*$K2598</f>
        <v>27.971407598047019</v>
      </c>
      <c r="L2599">
        <f ca="1">_xll.VoseOutput(,,"GBMAJ",1)+EXP(G2599)*$L2598</f>
        <v>26.021436588946248</v>
      </c>
      <c r="M2599">
        <f ca="1">_xll.VoseOutput(,,"ARCH",1)+EXP(H2599)*$M2598</f>
        <v>31.387585015322266</v>
      </c>
    </row>
    <row r="2600" spans="1:13" x14ac:dyDescent="0.35">
      <c r="A2600" s="6">
        <v>40625</v>
      </c>
      <c r="D2600" s="7">
        <f ca="1"/>
        <v>-9.0601456839959557E-3</v>
      </c>
      <c r="E2600" s="7">
        <f ca="1"/>
        <v>-5.4855250180889754E-3</v>
      </c>
      <c r="F2600" s="7">
        <f ca="1"/>
        <v>4.9831383095327586E-3</v>
      </c>
      <c r="G2600" s="7">
        <f ca="1"/>
        <v>8.6093978384390313E-3</v>
      </c>
      <c r="H2600" s="7">
        <f ca="1"/>
        <v>-1.2562572024207364E-4</v>
      </c>
      <c r="I2600">
        <f ca="1">_xll.VoseOutput(,,"APARCH",1)+EXP(D2600)*$I2599</f>
        <v>30.331571686043741</v>
      </c>
      <c r="J2600">
        <f ca="1">_xll.VoseOutput(,,"EGARCH",1)+EXP(E2600)*$J2599</f>
        <v>25.222620174900992</v>
      </c>
      <c r="K2600">
        <f ca="1">_xll.VoseOutput(,,"GARCH",1)+EXP(F2600)*$K2599</f>
        <v>28.111140856746978</v>
      </c>
      <c r="L2600">
        <f ca="1">_xll.VoseOutput(,,"GBMAJ",1)+EXP(G2600)*$L2599</f>
        <v>26.24643263936693</v>
      </c>
      <c r="M2600">
        <f ca="1">_xll.VoseOutput(,,"ARCH",1)+EXP(H2600)*$M2599</f>
        <v>31.38364217501432</v>
      </c>
    </row>
    <row r="2601" spans="1:13" x14ac:dyDescent="0.35">
      <c r="A2601" s="6">
        <v>40626</v>
      </c>
      <c r="D2601" s="7">
        <f ca="1"/>
        <v>-1.5070739126549989E-2</v>
      </c>
      <c r="E2601" s="7">
        <f ca="1"/>
        <v>8.0304640477835872E-3</v>
      </c>
      <c r="F2601" s="7">
        <f ca="1"/>
        <v>8.890688135623848E-3</v>
      </c>
      <c r="G2601" s="7">
        <f ca="1"/>
        <v>-4.0113606264379625E-3</v>
      </c>
      <c r="H2601" s="7">
        <f ca="1"/>
        <v>-1.3341599456388398E-2</v>
      </c>
      <c r="I2601">
        <f ca="1">_xll.VoseOutput(,,"APARCH",1)+EXP(D2601)*$I2600</f>
        <v>29.877879804970739</v>
      </c>
      <c r="J2601">
        <f ca="1">_xll.VoseOutput(,,"EGARCH",1)+EXP(E2601)*$J2600</f>
        <v>25.42598498341081</v>
      </c>
      <c r="K2601">
        <f ca="1">_xll.VoseOutput(,,"GARCH",1)+EXP(F2601)*$K2600</f>
        <v>28.362182556354519</v>
      </c>
      <c r="L2601">
        <f ca="1">_xll.VoseOutput(,,"GBMAJ",1)+EXP(G2601)*$L2600</f>
        <v>26.141359616680223</v>
      </c>
      <c r="M2601">
        <f ca="1">_xll.VoseOutput(,,"ARCH",1)+EXP(H2601)*$M2600</f>
        <v>30.967714928505057</v>
      </c>
    </row>
    <row r="2602" spans="1:13" x14ac:dyDescent="0.35">
      <c r="A2602" s="6">
        <v>40627</v>
      </c>
      <c r="D2602" s="7">
        <f ca="1"/>
        <v>-3.222421133658756E-3</v>
      </c>
      <c r="E2602" s="7">
        <f ca="1"/>
        <v>7.945475349953034E-3</v>
      </c>
      <c r="F2602" s="7">
        <f ca="1"/>
        <v>4.693071823438354E-3</v>
      </c>
      <c r="G2602" s="7">
        <f ca="1"/>
        <v>6.7895471615864372E-2</v>
      </c>
      <c r="H2602" s="7">
        <f ca="1"/>
        <v>-2.1158811256430953E-3</v>
      </c>
      <c r="I2602">
        <f ca="1">_xll.VoseOutput(,,"APARCH",1)+EXP(D2602)*$I2601</f>
        <v>29.781755653086929</v>
      </c>
      <c r="J2602">
        <f ca="1">_xll.VoseOutput(,,"EGARCH",1)+EXP(E2602)*$J2601</f>
        <v>25.62881122876745</v>
      </c>
      <c r="K2602">
        <f ca="1">_xll.VoseOutput(,,"GARCH",1)+EXP(F2602)*$K2601</f>
        <v>28.495601142787564</v>
      </c>
      <c r="L2602">
        <f ca="1">_xll.VoseOutput(,,"GBMAJ",1)+EXP(G2602)*$L2601</f>
        <v>27.977879814742884</v>
      </c>
      <c r="M2602">
        <f ca="1">_xll.VoseOutput(,,"ARCH",1)+EXP(H2602)*$M2601</f>
        <v>30.902260196619238</v>
      </c>
    </row>
    <row r="2603" spans="1:13" x14ac:dyDescent="0.35">
      <c r="A2603" s="6">
        <v>40628</v>
      </c>
      <c r="D2603" s="7">
        <f ca="1"/>
        <v>-1.660382812910717E-2</v>
      </c>
      <c r="E2603" s="7">
        <f ca="1"/>
        <v>-4.9619341160455875E-3</v>
      </c>
      <c r="F2603" s="7">
        <f ca="1"/>
        <v>2.6897640359115097E-3</v>
      </c>
      <c r="G2603" s="7">
        <f ca="1"/>
        <v>2.6116748055192845E-3</v>
      </c>
      <c r="H2603" s="7">
        <f ca="1"/>
        <v>1.8527128832979581E-2</v>
      </c>
      <c r="I2603">
        <f ca="1">_xll.VoseOutput(,,"APARCH",1)+EXP(D2603)*$I2602</f>
        <v>29.291347097086412</v>
      </c>
      <c r="J2603">
        <f ca="1">_xll.VoseOutput(,,"EGARCH",1)+EXP(E2603)*$J2602</f>
        <v>25.501957735584845</v>
      </c>
      <c r="K2603">
        <f ca="1">_xll.VoseOutput(,,"GARCH",1)+EXP(F2603)*$K2602</f>
        <v>28.572350758829078</v>
      </c>
      <c r="L2603">
        <f ca="1">_xll.VoseOutput(,,"GBMAJ",1)+EXP(G2603)*$L2602</f>
        <v>28.051044438081568</v>
      </c>
      <c r="M2603">
        <f ca="1">_xll.VoseOutput(,,"ARCH",1)+EXP(H2603)*$M2602</f>
        <v>31.480126928690364</v>
      </c>
    </row>
    <row r="2604" spans="1:13" x14ac:dyDescent="0.35">
      <c r="A2604" s="6">
        <v>40629</v>
      </c>
      <c r="D2604" s="7">
        <f ca="1"/>
        <v>7.7273406606987874E-3</v>
      </c>
      <c r="E2604" s="7">
        <f ca="1"/>
        <v>-2.1020220667932889E-2</v>
      </c>
      <c r="F2604" s="7">
        <f ca="1"/>
        <v>1.2045912836055722E-2</v>
      </c>
      <c r="G2604" s="7">
        <f ca="1"/>
        <v>6.8854867116446422E-3</v>
      </c>
      <c r="H2604" s="7">
        <f ca="1"/>
        <v>-9.442512053429138E-3</v>
      </c>
      <c r="I2604">
        <f ca="1">_xll.VoseOutput(,,"APARCH",1)+EXP(D2604)*$I2603</f>
        <v>29.518568090881896</v>
      </c>
      <c r="J2604">
        <f ca="1">_xll.VoseOutput(,,"EGARCH",1)+EXP(E2604)*$J2603</f>
        <v>24.971495702905965</v>
      </c>
      <c r="K2604">
        <f ca="1">_xll.VoseOutput(,,"GARCH",1)+EXP(F2604)*$K2603</f>
        <v>28.918612135790923</v>
      </c>
      <c r="L2604">
        <f ca="1">_xll.VoseOutput(,,"GBMAJ",1)+EXP(G2604)*$L2603</f>
        <v>28.244856009592393</v>
      </c>
      <c r="M2604">
        <f ca="1">_xll.VoseOutput(,,"ARCH",1)+EXP(H2604)*$M2603</f>
        <v>31.184274444254072</v>
      </c>
    </row>
    <row r="2605" spans="1:13" x14ac:dyDescent="0.35">
      <c r="A2605" s="6">
        <v>40630</v>
      </c>
      <c r="D2605" s="7">
        <f ca="1"/>
        <v>8.9743732427088416E-3</v>
      </c>
      <c r="E2605" s="7">
        <f ca="1"/>
        <v>6.0596384608175933E-3</v>
      </c>
      <c r="F2605" s="7">
        <f ca="1"/>
        <v>-3.5817277188228839E-3</v>
      </c>
      <c r="G2605" s="7">
        <f ca="1"/>
        <v>-1.2015030772300206E-3</v>
      </c>
      <c r="H2605" s="7">
        <f ca="1"/>
        <v>1.4290390447024008E-2</v>
      </c>
      <c r="I2605">
        <f ca="1">_xll.VoseOutput(,,"APARCH",1)+EXP(D2605)*$I2604</f>
        <v>29.784671005982517</v>
      </c>
      <c r="J2605">
        <f ca="1">_xll.VoseOutput(,,"EGARCH",1)+EXP(E2605)*$J2604</f>
        <v>25.123273333044601</v>
      </c>
      <c r="K2605">
        <f ca="1">_xll.VoseOutput(,,"GARCH",1)+EXP(F2605)*$K2604</f>
        <v>28.815218815009867</v>
      </c>
      <c r="L2605">
        <f ca="1">_xll.VoseOutput(,,"GBMAJ",1)+EXP(G2605)*$L2604</f>
        <v>28.210940107291549</v>
      </c>
      <c r="M2605">
        <f ca="1">_xll.VoseOutput(,,"ARCH",1)+EXP(H2605)*$M2604</f>
        <v>31.633109276149153</v>
      </c>
    </row>
    <row r="2606" spans="1:13" x14ac:dyDescent="0.35">
      <c r="A2606" s="6">
        <v>40631</v>
      </c>
      <c r="D2606" s="7">
        <f ca="1"/>
        <v>-1.5385971288124447E-3</v>
      </c>
      <c r="E2606" s="7">
        <f ca="1"/>
        <v>-1.5820400790470489E-2</v>
      </c>
      <c r="F2606" s="7">
        <f ca="1"/>
        <v>4.851094090976611E-3</v>
      </c>
      <c r="G2606" s="7">
        <f ca="1"/>
        <v>3.0007503563662941E-4</v>
      </c>
      <c r="H2606" s="7">
        <f ca="1"/>
        <v>-1.2306163607032393E-2</v>
      </c>
      <c r="I2606">
        <f ca="1">_xll.VoseOutput(,,"APARCH",1)+EXP(D2606)*$I2605</f>
        <v>29.738879632961037</v>
      </c>
      <c r="J2606">
        <f ca="1">_xll.VoseOutput(,,"EGARCH",1)+EXP(E2606)*$J2605</f>
        <v>24.728940555638943</v>
      </c>
      <c r="K2606">
        <f ca="1">_xll.VoseOutput(,,"GARCH",1)+EXP(F2606)*$K2605</f>
        <v>28.955343757576092</v>
      </c>
      <c r="L2606">
        <f ca="1">_xll.VoseOutput(,,"GBMAJ",1)+EXP(G2606)*$L2605</f>
        <v>28.219406776404071</v>
      </c>
      <c r="M2606">
        <f ca="1">_xll.VoseOutput(,,"ARCH",1)+EXP(H2606)*$M2605</f>
        <v>31.246212547894189</v>
      </c>
    </row>
    <row r="2607" spans="1:13" x14ac:dyDescent="0.35">
      <c r="A2607" s="6">
        <v>40632</v>
      </c>
      <c r="D2607" s="7">
        <f ca="1"/>
        <v>-1.994590776558126E-2</v>
      </c>
      <c r="E2607" s="7">
        <f ca="1"/>
        <v>1.1253138734666263E-2</v>
      </c>
      <c r="F2607" s="7">
        <f ca="1"/>
        <v>9.756797683742633E-3</v>
      </c>
      <c r="G2607" s="7">
        <f ca="1"/>
        <v>-2.0246831099655013E-3</v>
      </c>
      <c r="H2607" s="7">
        <f ca="1"/>
        <v>2.5191811378228934E-3</v>
      </c>
      <c r="I2607">
        <f ca="1">_xll.VoseOutput(,,"APARCH",1)+EXP(D2607)*$I2606</f>
        <v>29.15158719369829</v>
      </c>
      <c r="J2607">
        <f ca="1">_xll.VoseOutput(,,"EGARCH",1)+EXP(E2607)*$J2606</f>
        <v>25.008790395828893</v>
      </c>
      <c r="K2607">
        <f ca="1">_xll.VoseOutput(,,"GARCH",1)+EXP(F2607)*$K2606</f>
        <v>29.23923788515792</v>
      </c>
      <c r="L2607">
        <f ca="1">_xll.VoseOutput(,,"GBMAJ",1)+EXP(G2607)*$L2606</f>
        <v>28.162329221609578</v>
      </c>
      <c r="M2607">
        <f ca="1">_xll.VoseOutput(,,"ARCH",1)+EXP(H2607)*$M2606</f>
        <v>31.32502664899037</v>
      </c>
    </row>
    <row r="2608" spans="1:13" x14ac:dyDescent="0.35">
      <c r="A2608" s="6">
        <v>40633</v>
      </c>
      <c r="D2608" s="7">
        <f ca="1"/>
        <v>1.8141928807520087E-5</v>
      </c>
      <c r="E2608" s="7">
        <f ca="1"/>
        <v>9.2798372229958917E-3</v>
      </c>
      <c r="F2608" s="7">
        <f ca="1"/>
        <v>-3.8577592015685471E-3</v>
      </c>
      <c r="G2608" s="7">
        <f ca="1"/>
        <v>-1.4672686466553758E-3</v>
      </c>
      <c r="H2608" s="7">
        <f ca="1"/>
        <v>6.0550446891604109E-3</v>
      </c>
      <c r="I2608">
        <f ca="1">_xll.VoseOutput(,,"APARCH",1)+EXP(D2608)*$I2607</f>
        <v>29.152116064515141</v>
      </c>
      <c r="J2608">
        <f ca="1">_xll.VoseOutput(,,"EGARCH",1)+EXP(E2608)*$J2607</f>
        <v>25.241948059225372</v>
      </c>
      <c r="K2608">
        <f ca="1">_xll.VoseOutput(,,"GARCH",1)+EXP(F2608)*$K2607</f>
        <v>29.126657240290527</v>
      </c>
      <c r="L2608">
        <f ca="1">_xll.VoseOutput(,,"GBMAJ",1)+EXP(G2608)*$L2607</f>
        <v>28.121037819123988</v>
      </c>
      <c r="M2608">
        <f ca="1">_xll.VoseOutput(,,"ARCH",1)+EXP(H2608)*$M2607</f>
        <v>31.515276489613239</v>
      </c>
    </row>
    <row r="2609" spans="1:13" x14ac:dyDescent="0.35">
      <c r="A2609" s="6">
        <v>40634</v>
      </c>
      <c r="D2609" s="7">
        <f ca="1"/>
        <v>6.5899732713335961E-4</v>
      </c>
      <c r="E2609" s="7">
        <f ca="1"/>
        <v>-2.0354420445339826E-2</v>
      </c>
      <c r="F2609" s="7">
        <f ca="1"/>
        <v>-5.8243918412633497E-3</v>
      </c>
      <c r="G2609" s="7">
        <f ca="1"/>
        <v>1.0787424989304184E-3</v>
      </c>
      <c r="H2609" s="7">
        <f ca="1"/>
        <v>2.2887678548682719E-2</v>
      </c>
      <c r="I2609">
        <f ca="1">_xll.VoseOutput(,,"APARCH",1)+EXP(D2609)*$I2608</f>
        <v>29.171333562526371</v>
      </c>
      <c r="J2609">
        <f ca="1">_xll.VoseOutput(,,"EGARCH",1)+EXP(E2609)*$J2608</f>
        <v>24.733356438517422</v>
      </c>
      <c r="K2609">
        <f ca="1">_xll.VoseOutput(,,"GARCH",1)+EXP(F2609)*$K2608</f>
        <v>28.957505257397358</v>
      </c>
      <c r="L2609">
        <f ca="1">_xll.VoseOutput(,,"GBMAJ",1)+EXP(G2609)*$L2608</f>
        <v>28.151389545638835</v>
      </c>
      <c r="M2609">
        <f ca="1">_xll.VoseOutput(,,"ARCH",1)+EXP(H2609)*$M2608</f>
        <v>32.244905918359748</v>
      </c>
    </row>
    <row r="2610" spans="1:13" x14ac:dyDescent="0.35">
      <c r="A2610" s="6">
        <v>40635</v>
      </c>
      <c r="D2610" s="7">
        <f ca="1"/>
        <v>-6.6626256044336838E-3</v>
      </c>
      <c r="E2610" s="7">
        <f ca="1"/>
        <v>-1.0005741683833506E-3</v>
      </c>
      <c r="F2610" s="7">
        <f ca="1"/>
        <v>-4.5016747873404756E-3</v>
      </c>
      <c r="G2610" s="7">
        <f ca="1"/>
        <v>1.5952037870832523E-2</v>
      </c>
      <c r="H2610" s="7">
        <f ca="1"/>
        <v>2.8864895482292957E-2</v>
      </c>
      <c r="I2610">
        <f ca="1">_xll.VoseOutput(,,"APARCH",1)+EXP(D2610)*$I2609</f>
        <v>28.977621919274796</v>
      </c>
      <c r="J2610">
        <f ca="1">_xll.VoseOutput(,,"EGARCH",1)+EXP(E2610)*$J2609</f>
        <v>24.708621257722733</v>
      </c>
      <c r="K2610">
        <f ca="1">_xll.VoseOutput(,,"GARCH",1)+EXP(F2610)*$K2609</f>
        <v>28.827440959308404</v>
      </c>
      <c r="L2610">
        <f ca="1">_xll.VoseOutput(,,"GBMAJ",1)+EXP(G2610)*$L2609</f>
        <v>28.604062506723778</v>
      </c>
      <c r="M2610">
        <f ca="1">_xll.VoseOutput(,,"ARCH",1)+EXP(H2610)*$M2609</f>
        <v>33.189214883107532</v>
      </c>
    </row>
    <row r="2611" spans="1:13" x14ac:dyDescent="0.35">
      <c r="A2611" s="6">
        <v>40636</v>
      </c>
      <c r="D2611" s="7">
        <f ca="1"/>
        <v>-7.6610205175219937E-4</v>
      </c>
      <c r="E2611" s="7">
        <f ca="1"/>
        <v>3.1094696789981689E-2</v>
      </c>
      <c r="F2611" s="7">
        <f ca="1"/>
        <v>-2.5122279535515126E-3</v>
      </c>
      <c r="G2611" s="7">
        <f ca="1"/>
        <v>1.2879911132210625E-2</v>
      </c>
      <c r="H2611" s="7">
        <f ca="1"/>
        <v>2.8278570016626891E-3</v>
      </c>
      <c r="I2611">
        <f ca="1">_xll.VoseOutput(,,"APARCH",1)+EXP(D2611)*$I2610</f>
        <v>28.95543060515854</v>
      </c>
      <c r="J2611">
        <f ca="1">_xll.VoseOutput(,,"EGARCH",1)+EXP(E2611)*$J2610</f>
        <v>25.488998260396027</v>
      </c>
      <c r="K2611">
        <f ca="1">_xll.VoseOutput(,,"GARCH",1)+EXP(F2611)*$K2610</f>
        <v>28.755110749330175</v>
      </c>
      <c r="L2611">
        <f ca="1">_xll.VoseOutput(,,"GBMAJ",1)+EXP(G2611)*$L2610</f>
        <v>28.974863103135057</v>
      </c>
      <c r="M2611">
        <f ca="1">_xll.VoseOutput(,,"ARCH",1)+EXP(H2611)*$M2610</f>
        <v>33.283202065317198</v>
      </c>
    </row>
    <row r="2612" spans="1:13" x14ac:dyDescent="0.35">
      <c r="A2612" s="6">
        <v>40637</v>
      </c>
      <c r="D2612" s="7">
        <f ca="1"/>
        <v>-8.390427167216714E-4</v>
      </c>
      <c r="E2612" s="7">
        <f ca="1"/>
        <v>-6.9181590248400347E-3</v>
      </c>
      <c r="F2612" s="7">
        <f ca="1"/>
        <v>3.0527918359998843E-3</v>
      </c>
      <c r="G2612" s="7">
        <f ca="1"/>
        <v>-7.3827785591889829E-3</v>
      </c>
      <c r="H2612" s="7">
        <f ca="1"/>
        <v>3.6810208904956799E-3</v>
      </c>
      <c r="I2612">
        <f ca="1">_xll.VoseOutput(,,"APARCH",1)+EXP(D2612)*$I2611</f>
        <v>28.931145951355379</v>
      </c>
      <c r="J2612">
        <f ca="1">_xll.VoseOutput(,,"EGARCH",1)+EXP(E2612)*$J2611</f>
        <v>25.313269876375998</v>
      </c>
      <c r="K2612">
        <f ca="1">_xll.VoseOutput(,,"GARCH",1)+EXP(F2612)*$K2611</f>
        <v>28.843028245296775</v>
      </c>
      <c r="L2612">
        <f ca="1">_xll.VoseOutput(,,"GBMAJ",1)+EXP(G2612)*$L2611</f>
        <v>28.761735808919351</v>
      </c>
      <c r="M2612">
        <f ca="1">_xll.VoseOutput(,,"ARCH",1)+EXP(H2612)*$M2611</f>
        <v>33.405943996633681</v>
      </c>
    </row>
    <row r="2613" spans="1:13" x14ac:dyDescent="0.35">
      <c r="A2613" s="6">
        <v>40638</v>
      </c>
      <c r="D2613" s="7">
        <f ca="1"/>
        <v>-5.597614488091502E-3</v>
      </c>
      <c r="E2613" s="7">
        <f ca="1"/>
        <v>-6.391469466005547E-3</v>
      </c>
      <c r="F2613" s="7">
        <f ca="1"/>
        <v>-5.2581389365335346E-3</v>
      </c>
      <c r="G2613" s="7">
        <f ca="1"/>
        <v>-3.9825194090554211E-2</v>
      </c>
      <c r="H2613" s="7">
        <f ca="1"/>
        <v>1.1587329131652706E-2</v>
      </c>
      <c r="I2613">
        <f ca="1">_xll.VoseOutput(,,"APARCH",1)+EXP(D2613)*$I2612</f>
        <v>28.769652959053015</v>
      </c>
      <c r="J2613">
        <f ca="1">_xll.VoseOutput(,,"EGARCH",1)+EXP(E2613)*$J2612</f>
        <v>25.151996819796633</v>
      </c>
      <c r="K2613">
        <f ca="1">_xll.VoseOutput(,,"GARCH",1)+EXP(F2613)*$K2612</f>
        <v>28.69176562388153</v>
      </c>
      <c r="L2613">
        <f ca="1">_xll.VoseOutput(,,"GBMAJ",1)+EXP(G2613)*$L2612</f>
        <v>27.638803020740639</v>
      </c>
      <c r="M2613">
        <f ca="1">_xll.VoseOutput(,,"ARCH",1)+EXP(H2613)*$M2612</f>
        <v>33.795280996432709</v>
      </c>
    </row>
    <row r="2614" spans="1:13" x14ac:dyDescent="0.35">
      <c r="A2614" s="6">
        <v>40639</v>
      </c>
      <c r="D2614" s="7">
        <f ca="1"/>
        <v>-1.5335798089688572E-2</v>
      </c>
      <c r="E2614" s="7">
        <f ca="1"/>
        <v>3.5914039057611771E-2</v>
      </c>
      <c r="F2614" s="7">
        <f ca="1"/>
        <v>-7.8929532462422101E-3</v>
      </c>
      <c r="G2614" s="7">
        <f ca="1"/>
        <v>3.2791381101186137E-2</v>
      </c>
      <c r="H2614" s="7">
        <f ca="1"/>
        <v>9.9781966770714809E-4</v>
      </c>
      <c r="I2614">
        <f ca="1">_xll.VoseOutput(,,"APARCH",1)+EXP(D2614)*$I2613</f>
        <v>28.331813261897448</v>
      </c>
      <c r="J2614">
        <f ca="1">_xll.VoseOutput(,,"EGARCH",1)+EXP(E2614)*$J2613</f>
        <v>26.071723307929624</v>
      </c>
      <c r="K2614">
        <f ca="1">_xll.VoseOutput(,,"GARCH",1)+EXP(F2614)*$K2613</f>
        <v>28.466194242509498</v>
      </c>
      <c r="L2614">
        <f ca="1">_xll.VoseOutput(,,"GBMAJ",1)+EXP(G2614)*$L2613</f>
        <v>28.560140959375566</v>
      </c>
      <c r="M2614">
        <f ca="1">_xll.VoseOutput(,,"ARCH",1)+EXP(H2614)*$M2613</f>
        <v>33.829019422119707</v>
      </c>
    </row>
    <row r="2615" spans="1:13" x14ac:dyDescent="0.35">
      <c r="A2615" s="6">
        <v>40640</v>
      </c>
      <c r="D2615" s="7">
        <f ca="1"/>
        <v>-6.8080171914870705E-3</v>
      </c>
      <c r="E2615" s="7">
        <f ca="1"/>
        <v>-8.4283206568516334E-3</v>
      </c>
      <c r="F2615" s="7">
        <f ca="1"/>
        <v>7.7109681992937034E-3</v>
      </c>
      <c r="G2615" s="7">
        <f ca="1"/>
        <v>5.8957705287872725E-3</v>
      </c>
      <c r="H2615" s="7">
        <f ca="1"/>
        <v>1.4152702070559693E-2</v>
      </c>
      <c r="I2615">
        <f ca="1">_xll.VoseOutput(,,"APARCH",1)+EXP(D2615)*$I2614</f>
        <v>28.139584879676978</v>
      </c>
      <c r="J2615">
        <f ca="1">_xll.VoseOutput(,,"EGARCH",1)+EXP(E2615)*$J2614</f>
        <v>25.85290589082738</v>
      </c>
      <c r="K2615">
        <f ca="1">_xll.VoseOutput(,,"GARCH",1)+EXP(F2615)*$K2614</f>
        <v>28.686544626653554</v>
      </c>
      <c r="L2615">
        <f ca="1">_xll.VoseOutput(,,"GBMAJ",1)+EXP(G2615)*$L2614</f>
        <v>28.729022350511865</v>
      </c>
      <c r="M2615">
        <f ca="1">_xll.VoseOutput(,,"ARCH",1)+EXP(H2615)*$M2614</f>
        <v>34.311195453948585</v>
      </c>
    </row>
    <row r="2616" spans="1:13" x14ac:dyDescent="0.35">
      <c r="A2616" s="6">
        <v>40641</v>
      </c>
      <c r="D2616" s="7">
        <f ca="1"/>
        <v>-8.8977025914411881E-3</v>
      </c>
      <c r="E2616" s="7">
        <f ca="1"/>
        <v>-1.3698147453823604E-2</v>
      </c>
      <c r="F2616" s="7">
        <f ca="1"/>
        <v>1.7259361170127495E-5</v>
      </c>
      <c r="G2616" s="7">
        <f ca="1"/>
        <v>-3.6918444498943784E-3</v>
      </c>
      <c r="H2616" s="7">
        <f ca="1"/>
        <v>4.66569156336454E-2</v>
      </c>
      <c r="I2616">
        <f ca="1">_xll.VoseOutput(,,"APARCH",1)+EXP(D2616)*$I2615</f>
        <v>27.890317818975781</v>
      </c>
      <c r="J2616">
        <f ca="1">_xll.VoseOutput(,,"EGARCH",1)+EXP(E2616)*$J2615</f>
        <v>25.501183446504829</v>
      </c>
      <c r="K2616">
        <f ca="1">_xll.VoseOutput(,,"GARCH",1)+EXP(F2616)*$K2615</f>
        <v>28.687039742360668</v>
      </c>
      <c r="L2616">
        <f ca="1">_xll.VoseOutput(,,"GBMAJ",1)+EXP(G2616)*$L2615</f>
        <v>28.623154812283296</v>
      </c>
      <c r="M2616">
        <f ca="1">_xll.VoseOutput(,,"ARCH",1)+EXP(H2616)*$M2615</f>
        <v>35.949983119915984</v>
      </c>
    </row>
    <row r="2617" spans="1:13" x14ac:dyDescent="0.35">
      <c r="A2617" s="6">
        <v>40642</v>
      </c>
      <c r="D2617" s="7">
        <f ca="1"/>
        <v>1.1902594345476721E-2</v>
      </c>
      <c r="E2617" s="7">
        <f ca="1"/>
        <v>1.4378475313825714E-2</v>
      </c>
      <c r="F2617" s="7">
        <f ca="1"/>
        <v>-9.8159196995164068E-4</v>
      </c>
      <c r="G2617" s="7">
        <f ca="1"/>
        <v>-2.0738402020845648E-3</v>
      </c>
      <c r="H2617" s="7">
        <f ca="1"/>
        <v>1.530408117661174E-2</v>
      </c>
      <c r="I2617">
        <f ca="1">_xll.VoseOutput(,,"APARCH",1)+EXP(D2617)*$I2616</f>
        <v>28.224268455012549</v>
      </c>
      <c r="J2617">
        <f ca="1">_xll.VoseOutput(,,"EGARCH",1)+EXP(E2617)*$J2616</f>
        <v>25.870500327280947</v>
      </c>
      <c r="K2617">
        <f ca="1">_xll.VoseOutput(,,"GARCH",1)+EXP(F2617)*$K2616</f>
        <v>28.65889459029539</v>
      </c>
      <c r="L2617">
        <f ca="1">_xll.VoseOutput(,,"GBMAJ",1)+EXP(G2617)*$L2616</f>
        <v>28.563856472016663</v>
      </c>
      <c r="M2617">
        <f ca="1">_xll.VoseOutput(,,"ARCH",1)+EXP(H2617)*$M2616</f>
        <v>36.504396149949009</v>
      </c>
    </row>
    <row r="2618" spans="1:13" x14ac:dyDescent="0.35">
      <c r="A2618" s="6">
        <v>40643</v>
      </c>
      <c r="D2618" s="7">
        <f ca="1"/>
        <v>-4.2083839848225473E-5</v>
      </c>
      <c r="E2618" s="7">
        <f ca="1"/>
        <v>-1.8082701313905963E-2</v>
      </c>
      <c r="F2618" s="7">
        <f ca="1"/>
        <v>-7.763554358123306E-3</v>
      </c>
      <c r="G2618" s="7">
        <f ca="1"/>
        <v>9.7486135459462983E-3</v>
      </c>
      <c r="H2618" s="7">
        <f ca="1"/>
        <v>-2.5347972857006327E-2</v>
      </c>
      <c r="I2618">
        <f ca="1">_xll.VoseOutput(,,"APARCH",1)+EXP(D2618)*$I2617</f>
        <v>28.223080694411994</v>
      </c>
      <c r="J2618">
        <f ca="1">_xll.VoseOutput(,,"EGARCH",1)+EXP(E2618)*$J2617</f>
        <v>25.406896038495635</v>
      </c>
      <c r="K2618">
        <f ca="1">_xll.VoseOutput(,,"GARCH",1)+EXP(F2618)*$K2617</f>
        <v>28.437261149138024</v>
      </c>
      <c r="L2618">
        <f ca="1">_xll.VoseOutput(,,"GBMAJ",1)+EXP(G2618)*$L2617</f>
        <v>28.843676181184978</v>
      </c>
      <c r="M2618">
        <f ca="1">_xll.VoseOutput(,,"ARCH",1)+EXP(H2618)*$M2617</f>
        <v>35.590712640691088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2618"/>
  <sheetViews>
    <sheetView tabSelected="1" topLeftCell="A53" workbookViewId="0">
      <selection activeCell="P45" sqref="P45"/>
    </sheetView>
  </sheetViews>
  <sheetFormatPr defaultRowHeight="14.5" x14ac:dyDescent="0.35"/>
  <cols>
    <col min="17" max="17" width="8.7265625" customWidth="1"/>
  </cols>
  <sheetData>
    <row r="1" spans="1:8" x14ac:dyDescent="0.35">
      <c r="A1" s="2" t="s">
        <v>14</v>
      </c>
      <c r="G1" s="4" t="s">
        <v>19</v>
      </c>
      <c r="H1" s="4" t="s">
        <v>20</v>
      </c>
    </row>
    <row r="2" spans="1:8" x14ac:dyDescent="0.35">
      <c r="G2">
        <f>PERCENTILE(C5:C2518,5%)</f>
        <v>-2.9060382740620672E-2</v>
      </c>
      <c r="H2">
        <f>PERCENTILE(C5:C2518,1%)</f>
        <v>-5.0886049244342521E-2</v>
      </c>
    </row>
    <row r="3" spans="1:8" x14ac:dyDescent="0.35">
      <c r="A3" s="3" t="s">
        <v>1</v>
      </c>
      <c r="B3" s="3" t="s">
        <v>2</v>
      </c>
      <c r="C3" s="4" t="s">
        <v>3</v>
      </c>
    </row>
    <row r="4" spans="1:8" x14ac:dyDescent="0.35">
      <c r="A4" s="6">
        <v>36893</v>
      </c>
      <c r="B4">
        <v>31.38</v>
      </c>
      <c r="C4" s="7"/>
      <c r="G4" s="2" t="s">
        <v>21</v>
      </c>
    </row>
    <row r="5" spans="1:8" x14ac:dyDescent="0.35">
      <c r="A5" s="6">
        <v>36894</v>
      </c>
      <c r="B5">
        <v>31.76</v>
      </c>
      <c r="C5" s="7">
        <f>LN(B5/B4)</f>
        <v>1.2036889074048552E-2</v>
      </c>
      <c r="G5" t="str">
        <f>_xll.VoseDataObject(C5:C2518)</f>
        <v>VoseDataObject('[Answer 7.xlsx]Answer 7 distribution fit'!C5:C2518)</v>
      </c>
    </row>
    <row r="6" spans="1:8" x14ac:dyDescent="0.35">
      <c r="A6" s="6">
        <v>36895</v>
      </c>
      <c r="B6">
        <v>32.229999999999997</v>
      </c>
      <c r="C6" s="7">
        <f t="shared" ref="C6:C69" si="0">LN(B6/B5)</f>
        <v>1.4690059448411336E-2</v>
      </c>
    </row>
    <row r="7" spans="1:8" x14ac:dyDescent="0.35">
      <c r="A7" s="6">
        <v>36896</v>
      </c>
      <c r="B7">
        <v>31.14</v>
      </c>
      <c r="C7" s="7">
        <f t="shared" si="0"/>
        <v>-3.4404529421494072E-2</v>
      </c>
      <c r="F7" s="1" t="s">
        <v>22</v>
      </c>
      <c r="G7" s="2" t="s">
        <v>23</v>
      </c>
    </row>
    <row r="8" spans="1:8" x14ac:dyDescent="0.35">
      <c r="A8" s="6">
        <v>36899</v>
      </c>
      <c r="B8">
        <v>31.38</v>
      </c>
      <c r="C8" s="7">
        <f t="shared" si="0"/>
        <v>7.6775808990341117E-3</v>
      </c>
      <c r="G8" t="str">
        <f>_xll.VoseLaplaceFitObject(G5)</f>
        <v>VoseLaplace(8.756880516629309E-16,0.01787107065066126)</v>
      </c>
    </row>
    <row r="9" spans="1:8" x14ac:dyDescent="0.35">
      <c r="A9" s="6">
        <v>36900</v>
      </c>
      <c r="B9">
        <v>32.51</v>
      </c>
      <c r="C9" s="7">
        <f t="shared" si="0"/>
        <v>3.5376987010927348E-2</v>
      </c>
      <c r="G9" s="4" t="s">
        <v>24</v>
      </c>
      <c r="H9" s="4" t="s">
        <v>25</v>
      </c>
    </row>
    <row r="10" spans="1:8" ht="15" thickBot="1" x14ac:dyDescent="0.4">
      <c r="A10" s="6">
        <v>36901</v>
      </c>
      <c r="B10">
        <v>32.79</v>
      </c>
      <c r="C10" s="7">
        <f t="shared" si="0"/>
        <v>8.5758565407428669E-3</v>
      </c>
      <c r="G10" s="8">
        <f ca="1">_xll.VoseSimulate(G8,5%)</f>
        <v>-2.9097204248985101E-2</v>
      </c>
      <c r="H10" s="9">
        <f ca="1">_xll.VoseOutput("1st Order 1%")+_xll.VoseSimulate(G8,1%)</f>
        <v>-4.9435277229064857E-2</v>
      </c>
    </row>
    <row r="11" spans="1:8" x14ac:dyDescent="0.35">
      <c r="A11" s="6">
        <v>36902</v>
      </c>
      <c r="B11">
        <v>32.79</v>
      </c>
      <c r="C11" s="7">
        <f t="shared" si="0"/>
        <v>0</v>
      </c>
    </row>
    <row r="12" spans="1:8" x14ac:dyDescent="0.35">
      <c r="A12" s="6">
        <v>36903</v>
      </c>
      <c r="B12">
        <v>31.89</v>
      </c>
      <c r="C12" s="7">
        <f t="shared" si="0"/>
        <v>-2.7831109834590577E-2</v>
      </c>
      <c r="F12" s="1" t="s">
        <v>26</v>
      </c>
      <c r="G12" s="2" t="s">
        <v>27</v>
      </c>
    </row>
    <row r="13" spans="1:8" ht="15" thickBot="1" x14ac:dyDescent="0.4">
      <c r="A13" s="6">
        <v>36907</v>
      </c>
      <c r="B13">
        <v>31.34</v>
      </c>
      <c r="C13" s="7">
        <f t="shared" si="0"/>
        <v>-1.7397244094091463E-2</v>
      </c>
      <c r="G13" t="str">
        <f ca="1">_xll.VoseLaplaceFitObject(G5,TRUE)</f>
        <v>VoseLaplace(-0.000130452808751567,0.01772734444756391)</v>
      </c>
    </row>
    <row r="14" spans="1:8" ht="15" thickBot="1" x14ac:dyDescent="0.4">
      <c r="A14" s="6">
        <v>36908</v>
      </c>
      <c r="B14">
        <v>31.49</v>
      </c>
      <c r="C14" s="7">
        <f t="shared" si="0"/>
        <v>4.7747981850584723E-3</v>
      </c>
      <c r="G14" s="10">
        <f ca="1">_xll.VoseSimulate(G13,5%)</f>
        <v>-2.8993645857781809E-2</v>
      </c>
      <c r="H14" s="11">
        <f ca="1">_xll.VoseOutput("2nd Order 1%")+_xll.VoseSimulate(G13,1%)</f>
        <v>-4.940901257173453E-2</v>
      </c>
    </row>
    <row r="15" spans="1:8" x14ac:dyDescent="0.35">
      <c r="A15" s="6">
        <v>36909</v>
      </c>
      <c r="B15">
        <v>31.65</v>
      </c>
      <c r="C15" s="7">
        <f t="shared" si="0"/>
        <v>5.068113477251817E-3</v>
      </c>
      <c r="G15" t="str">
        <f ca="1">_xll.VoseSimMean(G14)</f>
        <v>No simulation results</v>
      </c>
      <c r="H15" t="str">
        <f ca="1">_xll.VoseSimMean(H14)</f>
        <v>No simulation results</v>
      </c>
    </row>
    <row r="16" spans="1:8" x14ac:dyDescent="0.35">
      <c r="A16" s="6">
        <v>36910</v>
      </c>
      <c r="B16">
        <v>31.11</v>
      </c>
      <c r="C16" s="7">
        <f t="shared" si="0"/>
        <v>-1.7208837680639494E-2</v>
      </c>
    </row>
    <row r="17" spans="1:16" x14ac:dyDescent="0.35">
      <c r="A17" s="6">
        <v>36913</v>
      </c>
      <c r="B17">
        <v>30.6</v>
      </c>
      <c r="C17" s="7">
        <f t="shared" si="0"/>
        <v>-1.6529301951210471E-2</v>
      </c>
      <c r="F17" s="1" t="s">
        <v>28</v>
      </c>
      <c r="G17" s="2" t="s">
        <v>29</v>
      </c>
    </row>
    <row r="18" spans="1:16" x14ac:dyDescent="0.35">
      <c r="A18" s="6">
        <v>36914</v>
      </c>
      <c r="B18">
        <v>30.87</v>
      </c>
      <c r="C18" s="7">
        <f t="shared" si="0"/>
        <v>8.7848295557328114E-3</v>
      </c>
      <c r="G18" t="s">
        <v>30</v>
      </c>
      <c r="I18" t="s">
        <v>31</v>
      </c>
    </row>
    <row r="19" spans="1:16" x14ac:dyDescent="0.35">
      <c r="A19" s="6">
        <v>36915</v>
      </c>
      <c r="B19">
        <v>29.66</v>
      </c>
      <c r="C19" s="7">
        <f t="shared" si="0"/>
        <v>-3.998550180428196E-2</v>
      </c>
      <c r="G19" t="s">
        <v>33</v>
      </c>
      <c r="H19" t="str">
        <f ca="1">_xll.VoseLaplaceFitObject(C5:C2518,TRUE)</f>
        <v>VoseLaplace(-0.0001715760442536299,0.01784876830651149)</v>
      </c>
      <c r="I19">
        <v>0.44</v>
      </c>
    </row>
    <row r="20" spans="1:16" x14ac:dyDescent="0.35">
      <c r="A20" s="6">
        <v>36916</v>
      </c>
      <c r="B20">
        <v>29.66</v>
      </c>
      <c r="C20" s="7">
        <f t="shared" si="0"/>
        <v>0</v>
      </c>
      <c r="G20" t="s">
        <v>32</v>
      </c>
      <c r="H20" t="str">
        <f ca="1">_xll.VoseStudent3FitObject(C5:C2518,TRUE)</f>
        <v>VoseStudent3(9.530018444620537E-5,0.02006663514618099,3)</v>
      </c>
      <c r="I20">
        <v>1</v>
      </c>
    </row>
    <row r="21" spans="1:16" x14ac:dyDescent="0.35">
      <c r="A21" s="6">
        <v>36917</v>
      </c>
      <c r="B21">
        <v>29.23</v>
      </c>
      <c r="C21" s="7">
        <f t="shared" si="0"/>
        <v>-1.4603757586631454E-2</v>
      </c>
      <c r="G21" t="s">
        <v>34</v>
      </c>
      <c r="H21" t="str">
        <f ca="1">_xll.VoseErrorFitObject(C5:C2518,TRUE)</f>
        <v>VoseError(-0.0002740063990272612,0.01831018588247251,0.9684997141357822)</v>
      </c>
      <c r="I21">
        <v>0.28999999999999998</v>
      </c>
    </row>
    <row r="22" spans="1:16" x14ac:dyDescent="0.35">
      <c r="A22" s="6">
        <v>36920</v>
      </c>
      <c r="B22">
        <v>29.99</v>
      </c>
      <c r="C22" s="7">
        <f t="shared" si="0"/>
        <v>2.5668413637763121E-2</v>
      </c>
      <c r="G22" t="s">
        <v>58</v>
      </c>
      <c r="H22" t="str">
        <f ca="1">_xll.VoseHSFitObject(C5:C2518,TRUE)</f>
        <v>VoseHS(0.000246248201878263,0.01744012649102848)</v>
      </c>
      <c r="I22">
        <v>0</v>
      </c>
    </row>
    <row r="23" spans="1:16" x14ac:dyDescent="0.35">
      <c r="A23" s="6">
        <v>36921</v>
      </c>
      <c r="B23">
        <v>30</v>
      </c>
      <c r="C23" s="7">
        <f t="shared" si="0"/>
        <v>3.3338890123779571E-4</v>
      </c>
      <c r="G23" t="s">
        <v>57</v>
      </c>
      <c r="H23" t="str">
        <f ca="1">_xll.VoseNormalMixFitObject(C5:C2518,TRUE)</f>
        <v>VoseNormalMix(-0.0006448080512445508,0.01823542842235398,1.831954556191852)</v>
      </c>
      <c r="I23">
        <v>0</v>
      </c>
    </row>
    <row r="24" spans="1:16" x14ac:dyDescent="0.35">
      <c r="A24" s="6">
        <v>36922</v>
      </c>
      <c r="B24">
        <v>30.27</v>
      </c>
      <c r="C24" s="7">
        <f t="shared" si="0"/>
        <v>8.9597413714718015E-3</v>
      </c>
    </row>
    <row r="25" spans="1:16" x14ac:dyDescent="0.35">
      <c r="A25" s="6">
        <v>36923</v>
      </c>
      <c r="B25">
        <v>31.64</v>
      </c>
      <c r="C25" s="7">
        <f t="shared" si="0"/>
        <v>4.4265019865825865E-2</v>
      </c>
      <c r="G25" t="str">
        <f ca="1">_xll.VoseBMAObject(H19:H23,I19:I23)</f>
        <v>VoseBMA('[Answer 7.xlsx]Answer 7 distribution fit'!H19:H23,'[Answer 7.xlsx]Answer 7 distribution fit'!I19:I23)</v>
      </c>
    </row>
    <row r="26" spans="1:16" x14ac:dyDescent="0.35">
      <c r="A26" s="6">
        <v>36924</v>
      </c>
      <c r="B26">
        <v>31.17</v>
      </c>
      <c r="C26" s="7">
        <f t="shared" si="0"/>
        <v>-1.4966049120207407E-2</v>
      </c>
      <c r="G26">
        <f>_xll.VoseSimulate(G25,5%)</f>
        <v>-2.7814719114472954E-2</v>
      </c>
      <c r="H26">
        <f>_xll.VoseOutput("BMA 1%")+_xll.VoseSimulate(G25,1%)</f>
        <v>-5.0653851735894623E-2</v>
      </c>
    </row>
    <row r="27" spans="1:16" x14ac:dyDescent="0.35">
      <c r="A27" s="6">
        <v>36927</v>
      </c>
      <c r="B27">
        <v>31.11</v>
      </c>
      <c r="C27" s="7">
        <f t="shared" si="0"/>
        <v>-1.9267828697001679E-3</v>
      </c>
      <c r="G27" t="str">
        <f>_xll.VoseSimMean(G26)</f>
        <v>No simulation results</v>
      </c>
      <c r="H27" t="str">
        <f>_xll.VoseSimMean(H26)</f>
        <v>No simulation results</v>
      </c>
    </row>
    <row r="28" spans="1:16" x14ac:dyDescent="0.35">
      <c r="A28" s="6">
        <v>36928</v>
      </c>
      <c r="B28">
        <v>31.14</v>
      </c>
      <c r="C28" s="7">
        <f t="shared" si="0"/>
        <v>9.6385549630665897E-4</v>
      </c>
    </row>
    <row r="29" spans="1:16" x14ac:dyDescent="0.35">
      <c r="A29" s="6">
        <v>36929</v>
      </c>
      <c r="B29">
        <v>30.46</v>
      </c>
      <c r="C29" s="7">
        <f t="shared" si="0"/>
        <v>-2.2078818938836457E-2</v>
      </c>
      <c r="H29" s="2" t="s">
        <v>35</v>
      </c>
      <c r="I29" s="2" t="s">
        <v>36</v>
      </c>
      <c r="J29" s="2" t="s">
        <v>37</v>
      </c>
    </row>
    <row r="30" spans="1:16" x14ac:dyDescent="0.35">
      <c r="A30" s="6">
        <v>36930</v>
      </c>
      <c r="B30">
        <v>30.19</v>
      </c>
      <c r="C30" s="7">
        <f t="shared" si="0"/>
        <v>-8.9036037482682663E-3</v>
      </c>
      <c r="H30" s="12">
        <v>1000</v>
      </c>
      <c r="I30" s="12">
        <v>1000</v>
      </c>
      <c r="J30" s="12">
        <v>1000</v>
      </c>
      <c r="N30" t="s">
        <v>38</v>
      </c>
      <c r="O30" t="s">
        <v>39</v>
      </c>
      <c r="P30" t="s">
        <v>40</v>
      </c>
    </row>
    <row r="31" spans="1:16" x14ac:dyDescent="0.35">
      <c r="A31" s="6">
        <v>36931</v>
      </c>
      <c r="B31">
        <v>29.15</v>
      </c>
      <c r="C31" s="7">
        <f t="shared" si="0"/>
        <v>-3.5055830922246137E-2</v>
      </c>
      <c r="H31" s="13">
        <f ca="1">_xll.VoseOutput(H29)+H30*EXP(O31)</f>
        <v>983.45094719621545</v>
      </c>
      <c r="I31" s="13">
        <f ca="1">_xll.VoseOutput(I29)+I30*EXP(P31)</f>
        <v>995.0816102574812</v>
      </c>
      <c r="J31" s="14">
        <f ca="1">_xll.VoseOutput(J29)+J30*EXP(P31)</f>
        <v>995.0816102574812</v>
      </c>
      <c r="N31" s="15">
        <f ca="1">_xll.VoseSimulate($G$8)</f>
        <v>1.9502958541857418E-3</v>
      </c>
      <c r="O31" s="15">
        <f ca="1">_xll.VoseSimulate($G$13)</f>
        <v>-1.6687518150580886E-2</v>
      </c>
      <c r="P31" s="15">
        <f ca="1">_xll.VoseSimulate($G$25)</f>
        <v>-4.9305248277524078E-3</v>
      </c>
    </row>
    <row r="32" spans="1:16" x14ac:dyDescent="0.35">
      <c r="A32" s="6">
        <v>36934</v>
      </c>
      <c r="B32">
        <v>29.9</v>
      </c>
      <c r="C32" s="7">
        <f t="shared" si="0"/>
        <v>2.5403567600139253E-2</v>
      </c>
      <c r="G32" s="2" t="s">
        <v>41</v>
      </c>
    </row>
    <row r="33" spans="1:11" x14ac:dyDescent="0.35">
      <c r="A33" s="6">
        <v>36935</v>
      </c>
      <c r="B33">
        <v>30.34</v>
      </c>
      <c r="C33" s="7">
        <f t="shared" si="0"/>
        <v>1.4608493523745481E-2</v>
      </c>
    </row>
    <row r="34" spans="1:11" x14ac:dyDescent="0.35">
      <c r="A34" s="6">
        <v>36936</v>
      </c>
      <c r="B34">
        <v>29.42</v>
      </c>
      <c r="C34" s="7">
        <f t="shared" si="0"/>
        <v>-3.0792258747094636E-2</v>
      </c>
      <c r="G34" s="16">
        <v>0.01</v>
      </c>
      <c r="H34" s="12" t="str">
        <f ca="1">_xll.VoseSimPercentile(H$31,$G34)</f>
        <v>No simulation results</v>
      </c>
      <c r="I34" s="12" t="str">
        <f ca="1">_xll.VoseSimPercentile(I$31,$G34)</f>
        <v>No simulation results</v>
      </c>
      <c r="J34" s="12" t="str">
        <f ca="1">_xll.VoseSimPercentile(J$31,$G34)</f>
        <v>No simulation results</v>
      </c>
    </row>
    <row r="35" spans="1:11" x14ac:dyDescent="0.35">
      <c r="A35" s="6">
        <v>36937</v>
      </c>
      <c r="B35">
        <v>29.42</v>
      </c>
      <c r="C35" s="7">
        <f t="shared" si="0"/>
        <v>0</v>
      </c>
      <c r="G35" s="16">
        <v>0.05</v>
      </c>
      <c r="H35" s="12" t="str">
        <f ca="1">_xll.VoseSimPercentile(H$31,$G35)</f>
        <v>No simulation results</v>
      </c>
      <c r="I35" s="12" t="str">
        <f ca="1">_xll.VoseSimPercentile(I$31,$G35)</f>
        <v>No simulation results</v>
      </c>
      <c r="J35" s="12" t="str">
        <f ca="1">_xll.VoseSimPercentile(J$31,$G35)</f>
        <v>No simulation results</v>
      </c>
      <c r="K35" s="12"/>
    </row>
    <row r="36" spans="1:11" ht="15" thickBot="1" x14ac:dyDescent="0.4">
      <c r="A36" s="6">
        <v>36938</v>
      </c>
      <c r="B36">
        <v>29.87</v>
      </c>
      <c r="C36" s="7">
        <f t="shared" si="0"/>
        <v>1.5179917054726844E-2</v>
      </c>
    </row>
    <row r="37" spans="1:11" x14ac:dyDescent="0.35">
      <c r="A37" s="6">
        <v>36942</v>
      </c>
      <c r="B37">
        <v>30.53</v>
      </c>
      <c r="C37" s="7">
        <f t="shared" si="0"/>
        <v>2.1855174518767971E-2</v>
      </c>
      <c r="G37" s="17" t="s">
        <v>42</v>
      </c>
      <c r="H37" s="18" t="e">
        <f ca="1">H$30-H34</f>
        <v>#VALUE!</v>
      </c>
      <c r="I37" s="18" t="e">
        <f t="shared" ref="I37:J38" ca="1" si="1">I$30-I34</f>
        <v>#VALUE!</v>
      </c>
      <c r="J37" s="18" t="e">
        <f t="shared" ca="1" si="1"/>
        <v>#VALUE!</v>
      </c>
    </row>
    <row r="38" spans="1:11" ht="15" thickBot="1" x14ac:dyDescent="0.4">
      <c r="A38" s="6">
        <v>36943</v>
      </c>
      <c r="B38">
        <v>29.74</v>
      </c>
      <c r="C38" s="7">
        <f t="shared" si="0"/>
        <v>-2.6216865714777521E-2</v>
      </c>
      <c r="G38" s="8" t="s">
        <v>43</v>
      </c>
      <c r="H38" s="19" t="e">
        <f ca="1">H$30-H35</f>
        <v>#VALUE!</v>
      </c>
      <c r="I38" s="19" t="e">
        <f t="shared" ca="1" si="1"/>
        <v>#VALUE!</v>
      </c>
      <c r="J38" s="19" t="e">
        <f t="shared" ca="1" si="1"/>
        <v>#VALUE!</v>
      </c>
    </row>
    <row r="39" spans="1:11" x14ac:dyDescent="0.35">
      <c r="A39" s="6">
        <v>36944</v>
      </c>
      <c r="B39">
        <v>30.63</v>
      </c>
      <c r="C39" s="7">
        <f t="shared" si="0"/>
        <v>2.9486979812674913E-2</v>
      </c>
    </row>
    <row r="40" spans="1:11" x14ac:dyDescent="0.35">
      <c r="A40" s="6">
        <v>36945</v>
      </c>
      <c r="B40">
        <v>31.12</v>
      </c>
      <c r="C40" s="7">
        <f t="shared" si="0"/>
        <v>1.5870778465507E-2</v>
      </c>
      <c r="G40" t="s">
        <v>44</v>
      </c>
      <c r="H40" s="12">
        <f ca="1">H30-H31</f>
        <v>16.549052803784548</v>
      </c>
      <c r="I40" s="12">
        <f t="shared" ref="I40:J40" ca="1" si="2">I30-I31</f>
        <v>4.9183897425187979</v>
      </c>
      <c r="J40" s="12">
        <f t="shared" ca="1" si="2"/>
        <v>4.9183897425187979</v>
      </c>
    </row>
    <row r="41" spans="1:11" ht="15" thickBot="1" x14ac:dyDescent="0.4">
      <c r="A41" s="6">
        <v>36948</v>
      </c>
      <c r="B41">
        <v>31.49</v>
      </c>
      <c r="C41" s="7">
        <f t="shared" si="0"/>
        <v>1.1819335802742418E-2</v>
      </c>
    </row>
    <row r="42" spans="1:11" x14ac:dyDescent="0.35">
      <c r="A42" s="6">
        <v>36949</v>
      </c>
      <c r="B42">
        <v>31.66</v>
      </c>
      <c r="C42" s="7">
        <f t="shared" si="0"/>
        <v>5.3840193399328174E-3</v>
      </c>
      <c r="G42" s="17" t="s">
        <v>45</v>
      </c>
      <c r="H42" s="20" t="str">
        <f ca="1">_xll.VoseSimCVARp(H$40,$G34)</f>
        <v>No simulation results</v>
      </c>
      <c r="I42" s="20" t="str">
        <f ca="1">_xll.VoseSimCVARp(I$40,$G34)</f>
        <v>No simulation results</v>
      </c>
      <c r="J42" s="20" t="str">
        <f ca="1">_xll.VoseSimCVARp(J$40,$G34)</f>
        <v>No simulation results</v>
      </c>
    </row>
    <row r="43" spans="1:11" ht="15" thickBot="1" x14ac:dyDescent="0.4">
      <c r="A43" s="6">
        <v>36950</v>
      </c>
      <c r="B43">
        <v>29.86</v>
      </c>
      <c r="C43" s="7">
        <f t="shared" si="0"/>
        <v>-5.8534262341821776E-2</v>
      </c>
      <c r="G43" s="8" t="s">
        <v>46</v>
      </c>
      <c r="H43" s="21" t="str">
        <f ca="1">_xll.VoseSimCVARp(H$40,$G35)</f>
        <v>No simulation results</v>
      </c>
      <c r="I43" s="21" t="str">
        <f ca="1">_xll.VoseSimCVARp(I$40,$G35)</f>
        <v>No simulation results</v>
      </c>
      <c r="J43" s="21" t="str">
        <f ca="1">_xll.VoseSimCVARp(J$40,$G35)</f>
        <v>No simulation results</v>
      </c>
    </row>
    <row r="44" spans="1:11" x14ac:dyDescent="0.35">
      <c r="A44" s="6">
        <v>36951</v>
      </c>
      <c r="B44">
        <v>28.48</v>
      </c>
      <c r="C44" s="7">
        <f t="shared" si="0"/>
        <v>-4.7317705567269247E-2</v>
      </c>
    </row>
    <row r="45" spans="1:11" x14ac:dyDescent="0.35">
      <c r="A45" s="6">
        <v>36952</v>
      </c>
      <c r="B45">
        <v>29.15</v>
      </c>
      <c r="C45" s="7">
        <f t="shared" si="0"/>
        <v>2.3252826252726361E-2</v>
      </c>
    </row>
    <row r="46" spans="1:11" x14ac:dyDescent="0.35">
      <c r="A46" s="6">
        <v>36955</v>
      </c>
      <c r="B46">
        <v>28.43</v>
      </c>
      <c r="C46" s="7">
        <f t="shared" si="0"/>
        <v>-2.5009987133592933E-2</v>
      </c>
      <c r="F46" s="2" t="s">
        <v>47</v>
      </c>
    </row>
    <row r="47" spans="1:11" x14ac:dyDescent="0.35">
      <c r="A47" s="6">
        <v>36956</v>
      </c>
      <c r="B47">
        <v>28.8</v>
      </c>
      <c r="C47" s="7">
        <f t="shared" si="0"/>
        <v>1.2930461478991887E-2</v>
      </c>
    </row>
    <row r="48" spans="1:11" x14ac:dyDescent="0.35">
      <c r="A48" s="6">
        <v>36957</v>
      </c>
      <c r="B48">
        <v>27.53</v>
      </c>
      <c r="C48" s="7">
        <f t="shared" si="0"/>
        <v>-4.5099067987384313E-2</v>
      </c>
      <c r="J48" s="22">
        <v>1</v>
      </c>
      <c r="K48" t="s">
        <v>48</v>
      </c>
    </row>
    <row r="49" spans="1:11" x14ac:dyDescent="0.35">
      <c r="A49" s="6">
        <v>36958</v>
      </c>
      <c r="B49">
        <v>28.46</v>
      </c>
      <c r="C49" s="7">
        <f t="shared" si="0"/>
        <v>3.322327350719044E-2</v>
      </c>
      <c r="H49" t="s">
        <v>49</v>
      </c>
      <c r="J49" s="15">
        <v>225</v>
      </c>
      <c r="K49" t="s">
        <v>50</v>
      </c>
    </row>
    <row r="50" spans="1:11" x14ac:dyDescent="0.35">
      <c r="A50" s="6">
        <v>36959</v>
      </c>
      <c r="B50">
        <v>28.17</v>
      </c>
      <c r="C50" s="7">
        <f t="shared" si="0"/>
        <v>-1.0242010773425082E-2</v>
      </c>
    </row>
    <row r="51" spans="1:11" x14ac:dyDescent="0.35">
      <c r="A51" s="6">
        <v>36962</v>
      </c>
      <c r="B51">
        <v>28.1</v>
      </c>
      <c r="C51" s="7">
        <f t="shared" si="0"/>
        <v>-2.4880055485811208E-3</v>
      </c>
      <c r="I51" t="s">
        <v>27</v>
      </c>
      <c r="K51" t="s">
        <v>29</v>
      </c>
    </row>
    <row r="52" spans="1:11" x14ac:dyDescent="0.35">
      <c r="A52" s="6">
        <v>36963</v>
      </c>
      <c r="B52">
        <v>28.13</v>
      </c>
      <c r="C52" s="7">
        <f t="shared" si="0"/>
        <v>1.0670461620652968E-3</v>
      </c>
      <c r="I52" t="s">
        <v>51</v>
      </c>
      <c r="J52" t="s">
        <v>52</v>
      </c>
    </row>
    <row r="53" spans="1:11" x14ac:dyDescent="0.35">
      <c r="A53" s="6">
        <v>36964</v>
      </c>
      <c r="B53">
        <v>26.36</v>
      </c>
      <c r="C53" s="7">
        <f t="shared" si="0"/>
        <v>-6.4988912867458948E-2</v>
      </c>
      <c r="G53">
        <v>1</v>
      </c>
      <c r="H53" t="s">
        <v>53</v>
      </c>
      <c r="I53" s="23">
        <f ca="1">EXP(_xll.VoseKthSmallest($G$8,$J$49,$G53))-1</f>
        <v>-5.8856467249150834E-2</v>
      </c>
      <c r="J53" s="23">
        <f ca="1">EXP(_xll.VoseKthSmallest($G$13,$J$49,$G53))-1</f>
        <v>-6.8159969763747275E-2</v>
      </c>
      <c r="K53" s="23">
        <f ca="1">EXP(_xll.VoseKthSmallest($G$25,$J$49,$G53))-1</f>
        <v>-5.7867903667551568E-2</v>
      </c>
    </row>
    <row r="54" spans="1:11" x14ac:dyDescent="0.35">
      <c r="A54" s="6">
        <v>36965</v>
      </c>
      <c r="B54">
        <v>26.81</v>
      </c>
      <c r="C54" s="7">
        <f t="shared" si="0"/>
        <v>1.6927242613561384E-2</v>
      </c>
      <c r="G54">
        <v>2</v>
      </c>
      <c r="H54" t="s">
        <v>54</v>
      </c>
      <c r="I54" s="23">
        <f ca="1">EXP(_xll.VoseKthSmallest($G$8,$J$49,$G54))-1</f>
        <v>-7.2924693167426669E-2</v>
      </c>
      <c r="J54" s="23">
        <f ca="1">EXP(_xll.VoseKthSmallest($G$13,$J$49,$G54))-1</f>
        <v>-5.511945397577811E-2</v>
      </c>
      <c r="K54" s="23">
        <f ca="1">EXP(_xll.VoseKthSmallest($G$25,$J$49,$G54))-1</f>
        <v>-5.0849271425596032E-2</v>
      </c>
    </row>
    <row r="55" spans="1:11" x14ac:dyDescent="0.35">
      <c r="A55" s="6">
        <v>36966</v>
      </c>
      <c r="B55">
        <v>26.38</v>
      </c>
      <c r="C55" s="7">
        <f t="shared" si="0"/>
        <v>-1.6168804958699354E-2</v>
      </c>
      <c r="I55" s="23"/>
      <c r="J55" s="23"/>
      <c r="K55" s="23"/>
    </row>
    <row r="56" spans="1:11" x14ac:dyDescent="0.35">
      <c r="A56" s="6">
        <v>36969</v>
      </c>
      <c r="B56">
        <v>26.96</v>
      </c>
      <c r="C56" s="7">
        <f t="shared" si="0"/>
        <v>2.1748138754937921E-2</v>
      </c>
      <c r="H56" t="s">
        <v>55</v>
      </c>
      <c r="I56" s="23" t="str">
        <f ca="1">_xll.VoseSimMean(I53)</f>
        <v>No simulation results</v>
      </c>
      <c r="J56" s="23" t="str">
        <f ca="1">_xll.VoseSimMean(J53)</f>
        <v>No simulation results</v>
      </c>
      <c r="K56" s="23" t="str">
        <f ca="1">_xll.VoseSimMean(K53)</f>
        <v>No simulation results</v>
      </c>
    </row>
    <row r="57" spans="1:11" x14ac:dyDescent="0.35">
      <c r="A57" s="6">
        <v>36970</v>
      </c>
      <c r="B57">
        <v>25.6</v>
      </c>
      <c r="C57" s="7">
        <f t="shared" si="0"/>
        <v>-5.1761934558589455E-2</v>
      </c>
      <c r="H57" t="s">
        <v>56</v>
      </c>
      <c r="I57" s="23" t="str">
        <f ca="1">_xll.VoseSimMean(I54)</f>
        <v>No simulation results</v>
      </c>
      <c r="J57" s="23" t="str">
        <f ca="1">_xll.VoseSimMean(J54)</f>
        <v>No simulation results</v>
      </c>
      <c r="K57" s="23" t="str">
        <f ca="1">_xll.VoseSimMean(K54)</f>
        <v>No simulation results</v>
      </c>
    </row>
    <row r="58" spans="1:11" x14ac:dyDescent="0.35">
      <c r="A58" s="6">
        <v>36971</v>
      </c>
      <c r="B58">
        <v>25.12</v>
      </c>
      <c r="C58" s="7">
        <f t="shared" si="0"/>
        <v>-1.8928009885518911E-2</v>
      </c>
    </row>
    <row r="59" spans="1:11" x14ac:dyDescent="0.35">
      <c r="A59" s="6">
        <v>36972</v>
      </c>
      <c r="B59">
        <v>25.36</v>
      </c>
      <c r="C59" s="7">
        <f t="shared" si="0"/>
        <v>9.5087879690271358E-3</v>
      </c>
    </row>
    <row r="60" spans="1:11" x14ac:dyDescent="0.35">
      <c r="A60" s="6">
        <v>36973</v>
      </c>
      <c r="B60">
        <v>26.2</v>
      </c>
      <c r="C60" s="7">
        <f t="shared" si="0"/>
        <v>3.2586281198026014E-2</v>
      </c>
    </row>
    <row r="61" spans="1:11" x14ac:dyDescent="0.35">
      <c r="A61" s="6">
        <v>36976</v>
      </c>
      <c r="B61">
        <v>25.82</v>
      </c>
      <c r="C61" s="7">
        <f t="shared" si="0"/>
        <v>-1.4610025348554719E-2</v>
      </c>
    </row>
    <row r="62" spans="1:11" x14ac:dyDescent="0.35">
      <c r="A62" s="6">
        <v>36977</v>
      </c>
      <c r="B62">
        <v>27.48</v>
      </c>
      <c r="C62" s="7">
        <f t="shared" si="0"/>
        <v>6.2309081935652176E-2</v>
      </c>
    </row>
    <row r="63" spans="1:11" x14ac:dyDescent="0.35">
      <c r="A63" s="6">
        <v>36978</v>
      </c>
      <c r="B63">
        <v>26.41</v>
      </c>
      <c r="C63" s="7">
        <f t="shared" si="0"/>
        <v>-3.9715741045107771E-2</v>
      </c>
    </row>
    <row r="64" spans="1:11" x14ac:dyDescent="0.35">
      <c r="A64" s="6">
        <v>36979</v>
      </c>
      <c r="B64">
        <v>27.22</v>
      </c>
      <c r="C64" s="7">
        <f t="shared" si="0"/>
        <v>3.0209270914279159E-2</v>
      </c>
    </row>
    <row r="65" spans="1:3" x14ac:dyDescent="0.35">
      <c r="A65" s="6">
        <v>36980</v>
      </c>
      <c r="B65">
        <v>27.94</v>
      </c>
      <c r="C65" s="7">
        <f t="shared" si="0"/>
        <v>2.6107356605495846E-2</v>
      </c>
    </row>
    <row r="66" spans="1:3" x14ac:dyDescent="0.35">
      <c r="A66" s="6">
        <v>36983</v>
      </c>
      <c r="B66">
        <v>27.39</v>
      </c>
      <c r="C66" s="7">
        <f t="shared" si="0"/>
        <v>-1.9881370553829044E-2</v>
      </c>
    </row>
    <row r="67" spans="1:3" x14ac:dyDescent="0.35">
      <c r="A67" s="6">
        <v>36984</v>
      </c>
      <c r="B67">
        <v>26.99</v>
      </c>
      <c r="C67" s="7">
        <f t="shared" si="0"/>
        <v>-1.4711556245073587E-2</v>
      </c>
    </row>
    <row r="68" spans="1:3" x14ac:dyDescent="0.35">
      <c r="A68" s="6">
        <v>36985</v>
      </c>
      <c r="B68">
        <v>27.53</v>
      </c>
      <c r="C68" s="7">
        <f t="shared" si="0"/>
        <v>1.9809892124602865E-2</v>
      </c>
    </row>
    <row r="69" spans="1:3" x14ac:dyDescent="0.35">
      <c r="A69" s="6">
        <v>36986</v>
      </c>
      <c r="B69">
        <v>27.82</v>
      </c>
      <c r="C69" s="7">
        <f t="shared" si="0"/>
        <v>1.047886734078087E-2</v>
      </c>
    </row>
    <row r="70" spans="1:3" x14ac:dyDescent="0.35">
      <c r="A70" s="6">
        <v>36987</v>
      </c>
      <c r="B70">
        <v>27.26</v>
      </c>
      <c r="C70" s="7">
        <f t="shared" ref="C70:C133" si="3">LN(B70/B69)</f>
        <v>-2.033476022691022E-2</v>
      </c>
    </row>
    <row r="71" spans="1:3" x14ac:dyDescent="0.35">
      <c r="A71" s="6">
        <v>36990</v>
      </c>
      <c r="B71">
        <v>27.29</v>
      </c>
      <c r="C71" s="7">
        <f t="shared" si="3"/>
        <v>1.0999084518604864E-3</v>
      </c>
    </row>
    <row r="72" spans="1:3" x14ac:dyDescent="0.35">
      <c r="A72" s="6">
        <v>36991</v>
      </c>
      <c r="B72">
        <v>27.07</v>
      </c>
      <c r="C72" s="7">
        <f t="shared" si="3"/>
        <v>-8.09423109403728E-3</v>
      </c>
    </row>
    <row r="73" spans="1:3" x14ac:dyDescent="0.35">
      <c r="A73" s="6">
        <v>36992</v>
      </c>
      <c r="B73">
        <v>25.94</v>
      </c>
      <c r="C73" s="7">
        <f t="shared" si="3"/>
        <v>-4.2639924737911936E-2</v>
      </c>
    </row>
    <row r="74" spans="1:3" x14ac:dyDescent="0.35">
      <c r="A74" s="6">
        <v>36993</v>
      </c>
      <c r="B74">
        <v>25.93</v>
      </c>
      <c r="C74" s="7">
        <f t="shared" si="3"/>
        <v>-3.8557933772485756E-4</v>
      </c>
    </row>
    <row r="75" spans="1:3" x14ac:dyDescent="0.35">
      <c r="A75" s="6">
        <v>36997</v>
      </c>
      <c r="B75">
        <v>26.44</v>
      </c>
      <c r="C75" s="7">
        <f t="shared" si="3"/>
        <v>1.9477415432912554E-2</v>
      </c>
    </row>
    <row r="76" spans="1:3" x14ac:dyDescent="0.35">
      <c r="A76" s="6">
        <v>36998</v>
      </c>
      <c r="B76">
        <v>27.18</v>
      </c>
      <c r="C76" s="7">
        <f t="shared" si="3"/>
        <v>2.7603393739511952E-2</v>
      </c>
    </row>
    <row r="77" spans="1:3" x14ac:dyDescent="0.35">
      <c r="A77" s="6">
        <v>36999</v>
      </c>
      <c r="B77">
        <v>26.28</v>
      </c>
      <c r="C77" s="7">
        <f t="shared" si="3"/>
        <v>-3.3673215106587835E-2</v>
      </c>
    </row>
    <row r="78" spans="1:3" x14ac:dyDescent="0.35">
      <c r="A78" s="6">
        <v>37000</v>
      </c>
      <c r="B78">
        <v>26.04</v>
      </c>
      <c r="C78" s="7">
        <f t="shared" si="3"/>
        <v>-9.1743762760413804E-3</v>
      </c>
    </row>
    <row r="79" spans="1:3" x14ac:dyDescent="0.35">
      <c r="A79" s="6">
        <v>37001</v>
      </c>
      <c r="B79">
        <v>25.19</v>
      </c>
      <c r="C79" s="7">
        <f t="shared" si="3"/>
        <v>-3.3186726975849588E-2</v>
      </c>
    </row>
    <row r="80" spans="1:3" x14ac:dyDescent="0.35">
      <c r="A80" s="6">
        <v>37004</v>
      </c>
      <c r="B80">
        <v>24.71</v>
      </c>
      <c r="C80" s="7">
        <f t="shared" si="3"/>
        <v>-1.9239070364000084E-2</v>
      </c>
    </row>
    <row r="81" spans="1:3" x14ac:dyDescent="0.35">
      <c r="A81" s="6">
        <v>37005</v>
      </c>
      <c r="B81">
        <v>25</v>
      </c>
      <c r="C81" s="7">
        <f t="shared" si="3"/>
        <v>1.1667804867681982E-2</v>
      </c>
    </row>
    <row r="82" spans="1:3" x14ac:dyDescent="0.35">
      <c r="A82" s="6">
        <v>37006</v>
      </c>
      <c r="B82">
        <v>25.68</v>
      </c>
      <c r="C82" s="7">
        <f t="shared" si="3"/>
        <v>2.683665395355957E-2</v>
      </c>
    </row>
    <row r="83" spans="1:3" x14ac:dyDescent="0.35">
      <c r="A83" s="6">
        <v>37007</v>
      </c>
      <c r="B83">
        <v>25.76</v>
      </c>
      <c r="C83" s="7">
        <f t="shared" si="3"/>
        <v>3.1104224143925518E-3</v>
      </c>
    </row>
    <row r="84" spans="1:3" x14ac:dyDescent="0.35">
      <c r="A84" s="6">
        <v>37008</v>
      </c>
      <c r="B84">
        <v>26.38</v>
      </c>
      <c r="C84" s="7">
        <f t="shared" si="3"/>
        <v>2.3783246053015517E-2</v>
      </c>
    </row>
    <row r="85" spans="1:3" x14ac:dyDescent="0.35">
      <c r="A85" s="6">
        <v>37011</v>
      </c>
      <c r="B85">
        <v>25.97</v>
      </c>
      <c r="C85" s="7">
        <f t="shared" si="3"/>
        <v>-1.5664121614511497E-2</v>
      </c>
    </row>
    <row r="86" spans="1:3" x14ac:dyDescent="0.35">
      <c r="A86" s="6">
        <v>37012</v>
      </c>
      <c r="B86">
        <v>26.9</v>
      </c>
      <c r="C86" s="7">
        <f t="shared" si="3"/>
        <v>3.518426093313641E-2</v>
      </c>
    </row>
    <row r="87" spans="1:3" x14ac:dyDescent="0.35">
      <c r="A87" s="6">
        <v>37013</v>
      </c>
      <c r="B87">
        <v>26.68</v>
      </c>
      <c r="C87" s="7">
        <f t="shared" si="3"/>
        <v>-8.21206556037039E-3</v>
      </c>
    </row>
    <row r="88" spans="1:3" x14ac:dyDescent="0.35">
      <c r="A88" s="6">
        <v>37014</v>
      </c>
      <c r="B88">
        <v>26.32</v>
      </c>
      <c r="C88" s="7">
        <f t="shared" si="3"/>
        <v>-1.358511459030648E-2</v>
      </c>
    </row>
    <row r="89" spans="1:3" x14ac:dyDescent="0.35">
      <c r="A89" s="6">
        <v>37015</v>
      </c>
      <c r="B89">
        <v>26.54</v>
      </c>
      <c r="C89" s="7">
        <f t="shared" si="3"/>
        <v>8.3239224469450063E-3</v>
      </c>
    </row>
    <row r="90" spans="1:3" x14ac:dyDescent="0.35">
      <c r="A90" s="6">
        <v>37018</v>
      </c>
      <c r="B90">
        <v>27.06</v>
      </c>
      <c r="C90" s="7">
        <f t="shared" si="3"/>
        <v>1.940359383858057E-2</v>
      </c>
    </row>
    <row r="91" spans="1:3" x14ac:dyDescent="0.35">
      <c r="A91" s="6">
        <v>37019</v>
      </c>
      <c r="B91">
        <v>26.73</v>
      </c>
      <c r="C91" s="7">
        <f t="shared" si="3"/>
        <v>-1.2270092591814247E-2</v>
      </c>
    </row>
    <row r="92" spans="1:3" x14ac:dyDescent="0.35">
      <c r="A92" s="6">
        <v>37020</v>
      </c>
      <c r="B92">
        <v>26.6</v>
      </c>
      <c r="C92" s="7">
        <f t="shared" si="3"/>
        <v>-4.8753143631742202E-3</v>
      </c>
    </row>
    <row r="93" spans="1:3" x14ac:dyDescent="0.35">
      <c r="A93" s="6">
        <v>37021</v>
      </c>
      <c r="B93">
        <v>26.85</v>
      </c>
      <c r="C93" s="7">
        <f t="shared" si="3"/>
        <v>9.3546051672203177E-3</v>
      </c>
    </row>
    <row r="94" spans="1:3" x14ac:dyDescent="0.35">
      <c r="A94" s="6">
        <v>37022</v>
      </c>
      <c r="B94">
        <v>26.6</v>
      </c>
      <c r="C94" s="7">
        <f t="shared" si="3"/>
        <v>-9.3546051672203489E-3</v>
      </c>
    </row>
    <row r="95" spans="1:3" x14ac:dyDescent="0.35">
      <c r="A95" s="6">
        <v>37025</v>
      </c>
      <c r="B95">
        <v>26.95</v>
      </c>
      <c r="C95" s="7">
        <f t="shared" si="3"/>
        <v>1.3072081567352701E-2</v>
      </c>
    </row>
    <row r="96" spans="1:3" x14ac:dyDescent="0.35">
      <c r="A96" s="6">
        <v>37026</v>
      </c>
      <c r="B96">
        <v>27.29</v>
      </c>
      <c r="C96" s="7">
        <f t="shared" si="3"/>
        <v>1.2537037365240852E-2</v>
      </c>
    </row>
    <row r="97" spans="1:3" x14ac:dyDescent="0.35">
      <c r="A97" s="6">
        <v>37027</v>
      </c>
      <c r="B97">
        <v>28.27</v>
      </c>
      <c r="C97" s="7">
        <f t="shared" si="3"/>
        <v>3.5280836985251987E-2</v>
      </c>
    </row>
    <row r="98" spans="1:3" x14ac:dyDescent="0.35">
      <c r="A98" s="6">
        <v>37028</v>
      </c>
      <c r="B98">
        <v>27.51</v>
      </c>
      <c r="C98" s="7">
        <f t="shared" si="3"/>
        <v>-2.7251596769015757E-2</v>
      </c>
    </row>
    <row r="99" spans="1:3" x14ac:dyDescent="0.35">
      <c r="A99" s="6">
        <v>37029</v>
      </c>
      <c r="B99">
        <v>28.03</v>
      </c>
      <c r="C99" s="7">
        <f t="shared" si="3"/>
        <v>1.8725790240213716E-2</v>
      </c>
    </row>
    <row r="100" spans="1:3" x14ac:dyDescent="0.35">
      <c r="A100" s="6">
        <v>37032</v>
      </c>
      <c r="B100">
        <v>27.71</v>
      </c>
      <c r="C100" s="7">
        <f t="shared" si="3"/>
        <v>-1.1482006301809913E-2</v>
      </c>
    </row>
    <row r="101" spans="1:3" x14ac:dyDescent="0.35">
      <c r="A101" s="6">
        <v>37033</v>
      </c>
      <c r="B101">
        <v>27.31</v>
      </c>
      <c r="C101" s="7">
        <f t="shared" si="3"/>
        <v>-1.4540423389273513E-2</v>
      </c>
    </row>
    <row r="102" spans="1:3" x14ac:dyDescent="0.35">
      <c r="A102" s="6">
        <v>37034</v>
      </c>
      <c r="B102">
        <v>26.98</v>
      </c>
      <c r="C102" s="7">
        <f t="shared" si="3"/>
        <v>-1.2157084706003702E-2</v>
      </c>
    </row>
    <row r="103" spans="1:3" x14ac:dyDescent="0.35">
      <c r="A103" s="6">
        <v>37035</v>
      </c>
      <c r="B103">
        <v>27.13</v>
      </c>
      <c r="C103" s="7">
        <f t="shared" si="3"/>
        <v>5.544275891230418E-3</v>
      </c>
    </row>
    <row r="104" spans="1:3" x14ac:dyDescent="0.35">
      <c r="A104" s="6">
        <v>37036</v>
      </c>
      <c r="B104">
        <v>26.66</v>
      </c>
      <c r="C104" s="7">
        <f t="shared" si="3"/>
        <v>-1.747581192027773E-2</v>
      </c>
    </row>
    <row r="105" spans="1:3" x14ac:dyDescent="0.35">
      <c r="A105" s="6">
        <v>37040</v>
      </c>
      <c r="B105">
        <v>27.19</v>
      </c>
      <c r="C105" s="7">
        <f t="shared" si="3"/>
        <v>1.9684943893816691E-2</v>
      </c>
    </row>
    <row r="106" spans="1:3" x14ac:dyDescent="0.35">
      <c r="A106" s="6">
        <v>37041</v>
      </c>
      <c r="B106">
        <v>26.61</v>
      </c>
      <c r="C106" s="7">
        <f t="shared" si="3"/>
        <v>-2.1562173654781556E-2</v>
      </c>
    </row>
    <row r="107" spans="1:3" x14ac:dyDescent="0.35">
      <c r="A107" s="6">
        <v>37042</v>
      </c>
      <c r="B107">
        <v>27.11</v>
      </c>
      <c r="C107" s="7">
        <f t="shared" si="3"/>
        <v>1.861557852097635E-2</v>
      </c>
    </row>
    <row r="108" spans="1:3" x14ac:dyDescent="0.35">
      <c r="A108" s="6">
        <v>37043</v>
      </c>
      <c r="B108">
        <v>26.48</v>
      </c>
      <c r="C108" s="7">
        <f t="shared" si="3"/>
        <v>-2.3512932441766651E-2</v>
      </c>
    </row>
    <row r="109" spans="1:3" x14ac:dyDescent="0.35">
      <c r="A109" s="6">
        <v>37046</v>
      </c>
      <c r="B109">
        <v>26.47</v>
      </c>
      <c r="C109" s="7">
        <f t="shared" si="3"/>
        <v>-3.7771482979757106E-4</v>
      </c>
    </row>
    <row r="110" spans="1:3" x14ac:dyDescent="0.35">
      <c r="A110" s="6">
        <v>37047</v>
      </c>
      <c r="B110">
        <v>26.7</v>
      </c>
      <c r="C110" s="7">
        <f t="shared" si="3"/>
        <v>8.651549167193899E-3</v>
      </c>
    </row>
    <row r="111" spans="1:3" x14ac:dyDescent="0.35">
      <c r="A111" s="6">
        <v>37048</v>
      </c>
      <c r="B111">
        <v>26.32</v>
      </c>
      <c r="C111" s="7">
        <f t="shared" si="3"/>
        <v>-1.4334458949087362E-2</v>
      </c>
    </row>
    <row r="112" spans="1:3" x14ac:dyDescent="0.35">
      <c r="A112" s="6">
        <v>37049</v>
      </c>
      <c r="B112">
        <v>26.26</v>
      </c>
      <c r="C112" s="7">
        <f t="shared" si="3"/>
        <v>-2.2822375824662756E-3</v>
      </c>
    </row>
    <row r="113" spans="1:3" x14ac:dyDescent="0.35">
      <c r="A113" s="6">
        <v>37050</v>
      </c>
      <c r="B113">
        <v>26.09</v>
      </c>
      <c r="C113" s="7">
        <f t="shared" si="3"/>
        <v>-6.4947697260131134E-3</v>
      </c>
    </row>
    <row r="114" spans="1:3" x14ac:dyDescent="0.35">
      <c r="A114" s="6">
        <v>37053</v>
      </c>
      <c r="B114">
        <v>26.56</v>
      </c>
      <c r="C114" s="7">
        <f t="shared" si="3"/>
        <v>1.7854225459595949E-2</v>
      </c>
    </row>
    <row r="115" spans="1:3" x14ac:dyDescent="0.35">
      <c r="A115" s="6">
        <v>37054</v>
      </c>
      <c r="B115">
        <v>26.47</v>
      </c>
      <c r="C115" s="7">
        <f t="shared" si="3"/>
        <v>-3.3943083692231884E-3</v>
      </c>
    </row>
    <row r="116" spans="1:3" x14ac:dyDescent="0.35">
      <c r="A116" s="6">
        <v>37055</v>
      </c>
      <c r="B116">
        <v>26.46</v>
      </c>
      <c r="C116" s="7">
        <f t="shared" si="3"/>
        <v>-3.7785755220018109E-4</v>
      </c>
    </row>
    <row r="117" spans="1:3" x14ac:dyDescent="0.35">
      <c r="A117" s="6">
        <v>37056</v>
      </c>
      <c r="B117">
        <v>26.26</v>
      </c>
      <c r="C117" s="7">
        <f t="shared" si="3"/>
        <v>-7.5872898121594808E-3</v>
      </c>
    </row>
    <row r="118" spans="1:3" x14ac:dyDescent="0.35">
      <c r="A118" s="6">
        <v>37057</v>
      </c>
      <c r="B118">
        <v>25.38</v>
      </c>
      <c r="C118" s="7">
        <f t="shared" si="3"/>
        <v>-3.4085406588408612E-2</v>
      </c>
    </row>
    <row r="119" spans="1:3" x14ac:dyDescent="0.35">
      <c r="A119" s="6">
        <v>37060</v>
      </c>
      <c r="B119">
        <v>25.03</v>
      </c>
      <c r="C119" s="7">
        <f t="shared" si="3"/>
        <v>-1.388635684255872E-2</v>
      </c>
    </row>
    <row r="120" spans="1:3" x14ac:dyDescent="0.35">
      <c r="A120" s="6">
        <v>37061</v>
      </c>
      <c r="B120">
        <v>25.45</v>
      </c>
      <c r="C120" s="7">
        <f t="shared" si="3"/>
        <v>1.6640637552848874E-2</v>
      </c>
    </row>
    <row r="121" spans="1:3" x14ac:dyDescent="0.35">
      <c r="A121" s="6">
        <v>37062</v>
      </c>
      <c r="B121">
        <v>25.19</v>
      </c>
      <c r="C121" s="7">
        <f t="shared" si="3"/>
        <v>-1.0268652632012844E-2</v>
      </c>
    </row>
    <row r="122" spans="1:3" x14ac:dyDescent="0.35">
      <c r="A122" s="6">
        <v>37063</v>
      </c>
      <c r="B122">
        <v>24.77</v>
      </c>
      <c r="C122" s="7">
        <f t="shared" si="3"/>
        <v>-1.6813846863250714E-2</v>
      </c>
    </row>
    <row r="123" spans="1:3" x14ac:dyDescent="0.35">
      <c r="A123" s="6">
        <v>37064</v>
      </c>
      <c r="B123">
        <v>24.46</v>
      </c>
      <c r="C123" s="7">
        <f t="shared" si="3"/>
        <v>-1.2594113242241814E-2</v>
      </c>
    </row>
    <row r="124" spans="1:3" x14ac:dyDescent="0.35">
      <c r="A124" s="6">
        <v>37067</v>
      </c>
      <c r="B124">
        <v>24.37</v>
      </c>
      <c r="C124" s="7">
        <f t="shared" si="3"/>
        <v>-3.6862626219114395E-3</v>
      </c>
    </row>
    <row r="125" spans="1:3" x14ac:dyDescent="0.35">
      <c r="A125" s="6">
        <v>37068</v>
      </c>
      <c r="B125">
        <v>24.83</v>
      </c>
      <c r="C125" s="7">
        <f t="shared" si="3"/>
        <v>1.8699731882960181E-2</v>
      </c>
    </row>
    <row r="126" spans="1:3" x14ac:dyDescent="0.35">
      <c r="A126" s="6">
        <v>37069</v>
      </c>
      <c r="B126">
        <v>24.81</v>
      </c>
      <c r="C126" s="7">
        <f t="shared" si="3"/>
        <v>-8.0580181636558676E-4</v>
      </c>
    </row>
    <row r="127" spans="1:3" x14ac:dyDescent="0.35">
      <c r="A127" s="6">
        <v>37070</v>
      </c>
      <c r="B127">
        <v>25.07</v>
      </c>
      <c r="C127" s="7">
        <f t="shared" si="3"/>
        <v>1.0425114466492387E-2</v>
      </c>
    </row>
    <row r="128" spans="1:3" x14ac:dyDescent="0.35">
      <c r="A128" s="6">
        <v>37071</v>
      </c>
      <c r="B128">
        <v>25.22</v>
      </c>
      <c r="C128" s="7">
        <f t="shared" si="3"/>
        <v>5.9654183665715267E-3</v>
      </c>
    </row>
    <row r="129" spans="1:3" x14ac:dyDescent="0.35">
      <c r="A129" s="6">
        <v>37074</v>
      </c>
      <c r="B129">
        <v>25.56</v>
      </c>
      <c r="C129" s="7">
        <f t="shared" si="3"/>
        <v>1.3391298972560509E-2</v>
      </c>
    </row>
    <row r="130" spans="1:3" x14ac:dyDescent="0.35">
      <c r="A130" s="6">
        <v>37075</v>
      </c>
      <c r="B130">
        <v>25.58</v>
      </c>
      <c r="C130" s="7">
        <f t="shared" si="3"/>
        <v>7.8216664136247685E-4</v>
      </c>
    </row>
    <row r="131" spans="1:3" x14ac:dyDescent="0.35">
      <c r="A131" s="6">
        <v>37077</v>
      </c>
      <c r="B131">
        <v>26</v>
      </c>
      <c r="C131" s="7">
        <f t="shared" si="3"/>
        <v>1.6285741870785467E-2</v>
      </c>
    </row>
    <row r="132" spans="1:3" x14ac:dyDescent="0.35">
      <c r="A132" s="6">
        <v>37078</v>
      </c>
      <c r="B132">
        <v>25.34</v>
      </c>
      <c r="C132" s="7">
        <f t="shared" si="3"/>
        <v>-2.5712363128489006E-2</v>
      </c>
    </row>
    <row r="133" spans="1:3" x14ac:dyDescent="0.35">
      <c r="A133" s="6">
        <v>37081</v>
      </c>
      <c r="B133">
        <v>25.5</v>
      </c>
      <c r="C133" s="7">
        <f t="shared" si="3"/>
        <v>6.2942772713874846E-3</v>
      </c>
    </row>
    <row r="134" spans="1:3" x14ac:dyDescent="0.35">
      <c r="A134" s="6">
        <v>37082</v>
      </c>
      <c r="B134">
        <v>25.5</v>
      </c>
      <c r="C134" s="7">
        <f t="shared" ref="C134:C197" si="4">LN(B134/B133)</f>
        <v>0</v>
      </c>
    </row>
    <row r="135" spans="1:3" x14ac:dyDescent="0.35">
      <c r="A135" s="6">
        <v>37083</v>
      </c>
      <c r="B135">
        <v>26.62</v>
      </c>
      <c r="C135" s="7">
        <f t="shared" si="4"/>
        <v>4.298436080258513E-2</v>
      </c>
    </row>
    <row r="136" spans="1:3" x14ac:dyDescent="0.35">
      <c r="A136" s="6">
        <v>37084</v>
      </c>
      <c r="B136">
        <v>26.61</v>
      </c>
      <c r="C136" s="7">
        <f t="shared" si="4"/>
        <v>-3.7572797736783935E-4</v>
      </c>
    </row>
    <row r="137" spans="1:3" x14ac:dyDescent="0.35">
      <c r="A137" s="6">
        <v>37085</v>
      </c>
      <c r="B137">
        <v>26.58</v>
      </c>
      <c r="C137" s="7">
        <f t="shared" si="4"/>
        <v>-1.1280317044986366E-3</v>
      </c>
    </row>
    <row r="138" spans="1:3" x14ac:dyDescent="0.35">
      <c r="A138" s="6">
        <v>37088</v>
      </c>
      <c r="B138">
        <v>27.23</v>
      </c>
      <c r="C138" s="7">
        <f t="shared" si="4"/>
        <v>2.4160253400569147E-2</v>
      </c>
    </row>
    <row r="139" spans="1:3" x14ac:dyDescent="0.35">
      <c r="A139" s="6">
        <v>37089</v>
      </c>
      <c r="B139">
        <v>27.91</v>
      </c>
      <c r="C139" s="7">
        <f t="shared" si="4"/>
        <v>2.4665740862562503E-2</v>
      </c>
    </row>
    <row r="140" spans="1:3" x14ac:dyDescent="0.35">
      <c r="A140" s="6">
        <v>37090</v>
      </c>
      <c r="B140">
        <v>27.94</v>
      </c>
      <c r="C140" s="7">
        <f t="shared" si="4"/>
        <v>1.0743062805850948E-3</v>
      </c>
    </row>
    <row r="141" spans="1:3" x14ac:dyDescent="0.35">
      <c r="A141" s="6">
        <v>37091</v>
      </c>
      <c r="B141">
        <v>27.78</v>
      </c>
      <c r="C141" s="7">
        <f t="shared" si="4"/>
        <v>-5.7430165026180011E-3</v>
      </c>
    </row>
    <row r="142" spans="1:3" x14ac:dyDescent="0.35">
      <c r="A142" s="6">
        <v>37092</v>
      </c>
      <c r="B142">
        <v>27.18</v>
      </c>
      <c r="C142" s="7">
        <f t="shared" si="4"/>
        <v>-2.183492860320007E-2</v>
      </c>
    </row>
    <row r="143" spans="1:3" x14ac:dyDescent="0.35">
      <c r="A143" s="6">
        <v>37095</v>
      </c>
      <c r="B143">
        <v>26.65</v>
      </c>
      <c r="C143" s="7">
        <f t="shared" si="4"/>
        <v>-1.9692258111144133E-2</v>
      </c>
    </row>
    <row r="144" spans="1:3" x14ac:dyDescent="0.35">
      <c r="A144" s="6">
        <v>37096</v>
      </c>
      <c r="B144">
        <v>25.85</v>
      </c>
      <c r="C144" s="7">
        <f t="shared" si="4"/>
        <v>-3.0478549657415251E-2</v>
      </c>
    </row>
    <row r="145" spans="1:3" x14ac:dyDescent="0.35">
      <c r="A145" s="6">
        <v>37097</v>
      </c>
      <c r="B145">
        <v>27.48</v>
      </c>
      <c r="C145" s="7">
        <f t="shared" si="4"/>
        <v>6.1147866399710378E-2</v>
      </c>
    </row>
    <row r="146" spans="1:3" x14ac:dyDescent="0.35">
      <c r="A146" s="6">
        <v>37098</v>
      </c>
      <c r="B146">
        <v>27.72</v>
      </c>
      <c r="C146" s="7">
        <f t="shared" si="4"/>
        <v>8.695706967553913E-3</v>
      </c>
    </row>
    <row r="147" spans="1:3" x14ac:dyDescent="0.35">
      <c r="A147" s="6">
        <v>37099</v>
      </c>
      <c r="B147">
        <v>27.79</v>
      </c>
      <c r="C147" s="7">
        <f t="shared" si="4"/>
        <v>2.5220694327099391E-3</v>
      </c>
    </row>
    <row r="148" spans="1:3" x14ac:dyDescent="0.35">
      <c r="A148" s="6">
        <v>37102</v>
      </c>
      <c r="B148">
        <v>27.97</v>
      </c>
      <c r="C148" s="7">
        <f t="shared" si="4"/>
        <v>6.4562634594559571E-3</v>
      </c>
    </row>
    <row r="149" spans="1:3" x14ac:dyDescent="0.35">
      <c r="A149" s="6">
        <v>37103</v>
      </c>
      <c r="B149">
        <v>28.53</v>
      </c>
      <c r="C149" s="7">
        <f t="shared" si="4"/>
        <v>1.9823658011540447E-2</v>
      </c>
    </row>
    <row r="150" spans="1:3" x14ac:dyDescent="0.35">
      <c r="A150" s="6">
        <v>37104</v>
      </c>
      <c r="B150">
        <v>28.46</v>
      </c>
      <c r="C150" s="7">
        <f t="shared" si="4"/>
        <v>-2.4565725637023402E-3</v>
      </c>
    </row>
    <row r="151" spans="1:3" x14ac:dyDescent="0.35">
      <c r="A151" s="6">
        <v>37105</v>
      </c>
      <c r="B151">
        <v>28.02</v>
      </c>
      <c r="C151" s="7">
        <f t="shared" si="4"/>
        <v>-1.5581051752845384E-2</v>
      </c>
    </row>
    <row r="152" spans="1:3" x14ac:dyDescent="0.35">
      <c r="A152" s="6">
        <v>37106</v>
      </c>
      <c r="B152">
        <v>27.55</v>
      </c>
      <c r="C152" s="7">
        <f t="shared" si="4"/>
        <v>-1.691600530993739E-2</v>
      </c>
    </row>
    <row r="153" spans="1:3" x14ac:dyDescent="0.35">
      <c r="A153" s="6">
        <v>37109</v>
      </c>
      <c r="B153">
        <v>27.55</v>
      </c>
      <c r="C153" s="7">
        <f t="shared" si="4"/>
        <v>0</v>
      </c>
    </row>
    <row r="154" spans="1:3" x14ac:dyDescent="0.35">
      <c r="A154" s="6">
        <v>37110</v>
      </c>
      <c r="B154">
        <v>27.76</v>
      </c>
      <c r="C154" s="7">
        <f t="shared" si="4"/>
        <v>7.5936000396803205E-3</v>
      </c>
    </row>
    <row r="155" spans="1:3" x14ac:dyDescent="0.35">
      <c r="A155" s="6">
        <v>37111</v>
      </c>
      <c r="B155">
        <v>27.16</v>
      </c>
      <c r="C155" s="7">
        <f t="shared" si="4"/>
        <v>-2.1850832948108422E-2</v>
      </c>
    </row>
    <row r="156" spans="1:3" x14ac:dyDescent="0.35">
      <c r="A156" s="6">
        <v>37112</v>
      </c>
      <c r="B156">
        <v>27.34</v>
      </c>
      <c r="C156" s="7">
        <f t="shared" si="4"/>
        <v>6.6055286053081008E-3</v>
      </c>
    </row>
    <row r="157" spans="1:3" x14ac:dyDescent="0.35">
      <c r="A157" s="6">
        <v>37113</v>
      </c>
      <c r="B157">
        <v>28.21</v>
      </c>
      <c r="C157" s="7">
        <f t="shared" si="4"/>
        <v>3.1325693718101372E-2</v>
      </c>
    </row>
    <row r="158" spans="1:3" x14ac:dyDescent="0.35">
      <c r="A158" s="6">
        <v>37116</v>
      </c>
      <c r="B158">
        <v>28.14</v>
      </c>
      <c r="C158" s="7">
        <f t="shared" si="4"/>
        <v>-2.4844733276619449E-3</v>
      </c>
    </row>
    <row r="159" spans="1:3" x14ac:dyDescent="0.35">
      <c r="A159" s="6">
        <v>37117</v>
      </c>
      <c r="B159">
        <v>27.88</v>
      </c>
      <c r="C159" s="7">
        <f t="shared" si="4"/>
        <v>-9.282465793919949E-3</v>
      </c>
    </row>
    <row r="160" spans="1:3" x14ac:dyDescent="0.35">
      <c r="A160" s="6">
        <v>37118</v>
      </c>
      <c r="B160">
        <v>27.47</v>
      </c>
      <c r="C160" s="7">
        <f t="shared" si="4"/>
        <v>-1.4815085785140699E-2</v>
      </c>
    </row>
    <row r="161" spans="1:3" x14ac:dyDescent="0.35">
      <c r="A161" s="6">
        <v>37119</v>
      </c>
      <c r="B161">
        <v>27.62</v>
      </c>
      <c r="C161" s="7">
        <f t="shared" si="4"/>
        <v>5.4456478739636285E-3</v>
      </c>
    </row>
    <row r="162" spans="1:3" x14ac:dyDescent="0.35">
      <c r="A162" s="6">
        <v>37120</v>
      </c>
      <c r="B162">
        <v>26.96</v>
      </c>
      <c r="C162" s="7">
        <f t="shared" si="4"/>
        <v>-2.4185861937039786E-2</v>
      </c>
    </row>
    <row r="163" spans="1:3" x14ac:dyDescent="0.35">
      <c r="A163" s="6">
        <v>37123</v>
      </c>
      <c r="B163">
        <v>27.69</v>
      </c>
      <c r="C163" s="7">
        <f t="shared" si="4"/>
        <v>2.6717051138764256E-2</v>
      </c>
    </row>
    <row r="164" spans="1:3" x14ac:dyDescent="0.35">
      <c r="A164" s="6">
        <v>37124</v>
      </c>
      <c r="B164">
        <v>27.3</v>
      </c>
      <c r="C164" s="7">
        <f t="shared" si="4"/>
        <v>-1.4184634991956413E-2</v>
      </c>
    </row>
    <row r="165" spans="1:3" x14ac:dyDescent="0.35">
      <c r="A165" s="6">
        <v>37125</v>
      </c>
      <c r="B165">
        <v>26.77</v>
      </c>
      <c r="C165" s="7">
        <f t="shared" si="4"/>
        <v>-1.9604844658652951E-2</v>
      </c>
    </row>
    <row r="166" spans="1:3" x14ac:dyDescent="0.35">
      <c r="A166" s="6">
        <v>37126</v>
      </c>
      <c r="B166">
        <v>26.64</v>
      </c>
      <c r="C166" s="7">
        <f t="shared" si="4"/>
        <v>-4.8680118600726765E-3</v>
      </c>
    </row>
    <row r="167" spans="1:3" x14ac:dyDescent="0.35">
      <c r="A167" s="6">
        <v>37127</v>
      </c>
      <c r="B167">
        <v>27</v>
      </c>
      <c r="C167" s="7">
        <f t="shared" si="4"/>
        <v>1.3423020332140771E-2</v>
      </c>
    </row>
    <row r="168" spans="1:3" x14ac:dyDescent="0.35">
      <c r="A168" s="6">
        <v>37130</v>
      </c>
      <c r="B168">
        <v>26.44</v>
      </c>
      <c r="C168" s="7">
        <f t="shared" si="4"/>
        <v>-2.0958851020843522E-2</v>
      </c>
    </row>
    <row r="169" spans="1:3" x14ac:dyDescent="0.35">
      <c r="A169" s="6">
        <v>37131</v>
      </c>
      <c r="B169">
        <v>26.21</v>
      </c>
      <c r="C169" s="7">
        <f t="shared" si="4"/>
        <v>-8.7369976481705379E-3</v>
      </c>
    </row>
    <row r="170" spans="1:3" x14ac:dyDescent="0.35">
      <c r="A170" s="6">
        <v>37132</v>
      </c>
      <c r="B170">
        <v>26.26</v>
      </c>
      <c r="C170" s="7">
        <f t="shared" si="4"/>
        <v>1.905851539335238E-3</v>
      </c>
    </row>
    <row r="171" spans="1:3" x14ac:dyDescent="0.35">
      <c r="A171" s="6">
        <v>37133</v>
      </c>
      <c r="B171">
        <v>25.96</v>
      </c>
      <c r="C171" s="7">
        <f t="shared" si="4"/>
        <v>-1.1489977038760936E-2</v>
      </c>
    </row>
    <row r="172" spans="1:3" x14ac:dyDescent="0.35">
      <c r="A172" s="6">
        <v>37134</v>
      </c>
      <c r="B172">
        <v>25.92</v>
      </c>
      <c r="C172" s="7">
        <f t="shared" si="4"/>
        <v>-1.5420203518152259E-3</v>
      </c>
    </row>
    <row r="173" spans="1:3" x14ac:dyDescent="0.35">
      <c r="A173" s="6">
        <v>37138</v>
      </c>
      <c r="B173">
        <v>26.61</v>
      </c>
      <c r="C173" s="7">
        <f t="shared" si="4"/>
        <v>2.627221350552374E-2</v>
      </c>
    </row>
    <row r="174" spans="1:3" x14ac:dyDescent="0.35">
      <c r="A174" s="6">
        <v>37139</v>
      </c>
      <c r="B174">
        <v>26.76</v>
      </c>
      <c r="C174" s="7">
        <f t="shared" si="4"/>
        <v>5.6211502704299112E-3</v>
      </c>
    </row>
    <row r="175" spans="1:3" x14ac:dyDescent="0.35">
      <c r="A175" s="6">
        <v>37140</v>
      </c>
      <c r="B175">
        <v>26.55</v>
      </c>
      <c r="C175" s="7">
        <f t="shared" si="4"/>
        <v>-7.878487572079939E-3</v>
      </c>
    </row>
    <row r="176" spans="1:3" x14ac:dyDescent="0.35">
      <c r="A176" s="6">
        <v>37141</v>
      </c>
      <c r="B176">
        <v>25.98</v>
      </c>
      <c r="C176" s="7">
        <f t="shared" si="4"/>
        <v>-2.1702736445494319E-2</v>
      </c>
    </row>
    <row r="177" spans="1:3" x14ac:dyDescent="0.35">
      <c r="A177" s="6">
        <v>37144</v>
      </c>
      <c r="B177">
        <v>27.52</v>
      </c>
      <c r="C177" s="7">
        <f t="shared" si="4"/>
        <v>5.758600182268931E-2</v>
      </c>
    </row>
    <row r="178" spans="1:3" x14ac:dyDescent="0.35">
      <c r="A178" s="6">
        <v>37151</v>
      </c>
      <c r="B178">
        <v>28.07</v>
      </c>
      <c r="C178" s="7">
        <f t="shared" si="4"/>
        <v>1.9788377308648328E-2</v>
      </c>
    </row>
    <row r="179" spans="1:3" x14ac:dyDescent="0.35">
      <c r="A179" s="6">
        <v>37152</v>
      </c>
      <c r="B179">
        <v>28.92</v>
      </c>
      <c r="C179" s="7">
        <f t="shared" si="4"/>
        <v>2.9832006916772846E-2</v>
      </c>
    </row>
    <row r="180" spans="1:3" x14ac:dyDescent="0.35">
      <c r="A180" s="6">
        <v>37153</v>
      </c>
      <c r="B180">
        <v>28.69</v>
      </c>
      <c r="C180" s="7">
        <f t="shared" si="4"/>
        <v>-7.9847672972904876E-3</v>
      </c>
    </row>
    <row r="181" spans="1:3" x14ac:dyDescent="0.35">
      <c r="A181" s="6">
        <v>37154</v>
      </c>
      <c r="B181">
        <v>29.08</v>
      </c>
      <c r="C181" s="7">
        <f t="shared" si="4"/>
        <v>1.3502022672045149E-2</v>
      </c>
    </row>
    <row r="182" spans="1:3" x14ac:dyDescent="0.35">
      <c r="A182" s="6">
        <v>37155</v>
      </c>
      <c r="B182">
        <v>28.03</v>
      </c>
      <c r="C182" s="7">
        <f t="shared" si="4"/>
        <v>-3.6775287488621647E-2</v>
      </c>
    </row>
    <row r="183" spans="1:3" x14ac:dyDescent="0.35">
      <c r="A183" s="6">
        <v>37158</v>
      </c>
      <c r="B183">
        <v>28.55</v>
      </c>
      <c r="C183" s="7">
        <f t="shared" si="4"/>
        <v>1.8381570925322225E-2</v>
      </c>
    </row>
    <row r="184" spans="1:3" x14ac:dyDescent="0.35">
      <c r="A184" s="6">
        <v>37159</v>
      </c>
      <c r="B184">
        <v>29.87</v>
      </c>
      <c r="C184" s="7">
        <f t="shared" si="4"/>
        <v>4.5197696125999318E-2</v>
      </c>
    </row>
    <row r="185" spans="1:3" x14ac:dyDescent="0.35">
      <c r="A185" s="6">
        <v>37160</v>
      </c>
      <c r="B185">
        <v>29.99</v>
      </c>
      <c r="C185" s="7">
        <f t="shared" si="4"/>
        <v>4.0093605328992959E-3</v>
      </c>
    </row>
    <row r="186" spans="1:3" x14ac:dyDescent="0.35">
      <c r="A186" s="6">
        <v>37161</v>
      </c>
      <c r="B186">
        <v>29.3</v>
      </c>
      <c r="C186" s="7">
        <f t="shared" si="4"/>
        <v>-2.327647673789603E-2</v>
      </c>
    </row>
    <row r="187" spans="1:3" x14ac:dyDescent="0.35">
      <c r="A187" s="6">
        <v>37162</v>
      </c>
      <c r="B187">
        <v>29.85</v>
      </c>
      <c r="C187" s="7">
        <f t="shared" si="4"/>
        <v>1.8597323815589418E-2</v>
      </c>
    </row>
    <row r="188" spans="1:3" x14ac:dyDescent="0.35">
      <c r="A188" s="6">
        <v>37165</v>
      </c>
      <c r="B188">
        <v>29.45</v>
      </c>
      <c r="C188" s="7">
        <f t="shared" si="4"/>
        <v>-1.3490929741015402E-2</v>
      </c>
    </row>
    <row r="189" spans="1:3" x14ac:dyDescent="0.35">
      <c r="A189" s="6">
        <v>37166</v>
      </c>
      <c r="B189">
        <v>29.78</v>
      </c>
      <c r="C189" s="7">
        <f t="shared" si="4"/>
        <v>1.1143117158267341E-2</v>
      </c>
    </row>
    <row r="190" spans="1:3" x14ac:dyDescent="0.35">
      <c r="A190" s="6">
        <v>37167</v>
      </c>
      <c r="B190">
        <v>29.26</v>
      </c>
      <c r="C190" s="7">
        <f t="shared" si="4"/>
        <v>-1.7615631663884662E-2</v>
      </c>
    </row>
    <row r="191" spans="1:3" x14ac:dyDescent="0.35">
      <c r="A191" s="6">
        <v>37168</v>
      </c>
      <c r="B191">
        <v>28.97</v>
      </c>
      <c r="C191" s="7">
        <f t="shared" si="4"/>
        <v>-9.9605838107193444E-3</v>
      </c>
    </row>
    <row r="192" spans="1:3" x14ac:dyDescent="0.35">
      <c r="A192" s="6">
        <v>37169</v>
      </c>
      <c r="B192">
        <v>28.59</v>
      </c>
      <c r="C192" s="7">
        <f t="shared" si="4"/>
        <v>-1.3203805447038532E-2</v>
      </c>
    </row>
    <row r="193" spans="1:3" x14ac:dyDescent="0.35">
      <c r="A193" s="6">
        <v>37172</v>
      </c>
      <c r="B193">
        <v>29.21</v>
      </c>
      <c r="C193" s="7">
        <f t="shared" si="4"/>
        <v>2.1454110065429195E-2</v>
      </c>
    </row>
    <row r="194" spans="1:3" x14ac:dyDescent="0.35">
      <c r="A194" s="6">
        <v>37173</v>
      </c>
      <c r="B194">
        <v>29.75</v>
      </c>
      <c r="C194" s="7">
        <f t="shared" si="4"/>
        <v>1.8318015591989242E-2</v>
      </c>
    </row>
    <row r="195" spans="1:3" x14ac:dyDescent="0.35">
      <c r="A195" s="6">
        <v>37174</v>
      </c>
      <c r="B195">
        <v>29.89</v>
      </c>
      <c r="C195" s="7">
        <f t="shared" si="4"/>
        <v>4.6948443042076635E-3</v>
      </c>
    </row>
    <row r="196" spans="1:3" x14ac:dyDescent="0.35">
      <c r="A196" s="6">
        <v>37175</v>
      </c>
      <c r="B196">
        <v>29.02</v>
      </c>
      <c r="C196" s="7">
        <f t="shared" si="4"/>
        <v>-2.9538728839804736E-2</v>
      </c>
    </row>
    <row r="197" spans="1:3" x14ac:dyDescent="0.35">
      <c r="A197" s="6">
        <v>37176</v>
      </c>
      <c r="B197">
        <v>28.13</v>
      </c>
      <c r="C197" s="7">
        <f t="shared" si="4"/>
        <v>-3.114862495427629E-2</v>
      </c>
    </row>
    <row r="198" spans="1:3" x14ac:dyDescent="0.35">
      <c r="A198" s="6">
        <v>37179</v>
      </c>
      <c r="B198">
        <v>27.95</v>
      </c>
      <c r="C198" s="7">
        <f t="shared" ref="C198:C261" si="5">LN(B198/B197)</f>
        <v>-6.4194229006573041E-3</v>
      </c>
    </row>
    <row r="199" spans="1:3" x14ac:dyDescent="0.35">
      <c r="A199" s="6">
        <v>37180</v>
      </c>
      <c r="B199">
        <v>27.64</v>
      </c>
      <c r="C199" s="7">
        <f t="shared" si="5"/>
        <v>-1.1153200701639002E-2</v>
      </c>
    </row>
    <row r="200" spans="1:3" x14ac:dyDescent="0.35">
      <c r="A200" s="6">
        <v>37181</v>
      </c>
      <c r="B200">
        <v>27.51</v>
      </c>
      <c r="C200" s="7">
        <f t="shared" si="5"/>
        <v>-4.7144239629858965E-3</v>
      </c>
    </row>
    <row r="201" spans="1:3" x14ac:dyDescent="0.35">
      <c r="A201" s="6">
        <v>37182</v>
      </c>
      <c r="B201">
        <v>27.58</v>
      </c>
      <c r="C201" s="7">
        <f t="shared" si="5"/>
        <v>2.5412974286725481E-3</v>
      </c>
    </row>
    <row r="202" spans="1:3" x14ac:dyDescent="0.35">
      <c r="A202" s="6">
        <v>37183</v>
      </c>
      <c r="B202">
        <v>27.8</v>
      </c>
      <c r="C202" s="7">
        <f t="shared" si="5"/>
        <v>7.9451483314357946E-3</v>
      </c>
    </row>
    <row r="203" spans="1:3" x14ac:dyDescent="0.35">
      <c r="A203" s="6">
        <v>37186</v>
      </c>
      <c r="B203">
        <v>26.38</v>
      </c>
      <c r="C203" s="7">
        <f t="shared" si="5"/>
        <v>-5.2429873407422931E-2</v>
      </c>
    </row>
    <row r="204" spans="1:3" x14ac:dyDescent="0.35">
      <c r="A204" s="6">
        <v>37187</v>
      </c>
      <c r="B204">
        <v>24.71</v>
      </c>
      <c r="C204" s="7">
        <f t="shared" si="5"/>
        <v>-6.5398127288649757E-2</v>
      </c>
    </row>
    <row r="205" spans="1:3" x14ac:dyDescent="0.35">
      <c r="A205" s="6">
        <v>37188</v>
      </c>
      <c r="B205">
        <v>24.98</v>
      </c>
      <c r="C205" s="7">
        <f t="shared" si="5"/>
        <v>1.086748469691293E-2</v>
      </c>
    </row>
    <row r="206" spans="1:3" x14ac:dyDescent="0.35">
      <c r="A206" s="6">
        <v>37189</v>
      </c>
      <c r="B206">
        <v>24.78</v>
      </c>
      <c r="C206" s="7">
        <f t="shared" si="5"/>
        <v>-8.0386284964351733E-3</v>
      </c>
    </row>
    <row r="207" spans="1:3" x14ac:dyDescent="0.35">
      <c r="A207" s="6">
        <v>37190</v>
      </c>
      <c r="B207">
        <v>24.98</v>
      </c>
      <c r="C207" s="7">
        <f t="shared" si="5"/>
        <v>8.0386284964350917E-3</v>
      </c>
    </row>
    <row r="208" spans="1:3" x14ac:dyDescent="0.35">
      <c r="A208" s="6">
        <v>37193</v>
      </c>
      <c r="B208">
        <v>25.26</v>
      </c>
      <c r="C208" s="7">
        <f t="shared" si="5"/>
        <v>1.1146612224913425E-2</v>
      </c>
    </row>
    <row r="209" spans="1:3" x14ac:dyDescent="0.35">
      <c r="A209" s="6">
        <v>37194</v>
      </c>
      <c r="B209">
        <v>24.27</v>
      </c>
      <c r="C209" s="7">
        <f t="shared" si="5"/>
        <v>-3.9981097183835176E-2</v>
      </c>
    </row>
    <row r="210" spans="1:3" x14ac:dyDescent="0.35">
      <c r="A210" s="6">
        <v>37195</v>
      </c>
      <c r="B210">
        <v>24.28</v>
      </c>
      <c r="C210" s="7">
        <f t="shared" si="5"/>
        <v>4.1194645278766414E-4</v>
      </c>
    </row>
    <row r="211" spans="1:3" x14ac:dyDescent="0.35">
      <c r="A211" s="6">
        <v>37196</v>
      </c>
      <c r="B211">
        <v>24.94</v>
      </c>
      <c r="C211" s="7">
        <f t="shared" si="5"/>
        <v>2.6819974060592968E-2</v>
      </c>
    </row>
    <row r="212" spans="1:3" x14ac:dyDescent="0.35">
      <c r="A212" s="6">
        <v>37197</v>
      </c>
      <c r="B212">
        <v>24.6</v>
      </c>
      <c r="C212" s="7">
        <f t="shared" si="5"/>
        <v>-1.3726497313573257E-2</v>
      </c>
    </row>
    <row r="213" spans="1:3" x14ac:dyDescent="0.35">
      <c r="A213" s="6">
        <v>37200</v>
      </c>
      <c r="B213">
        <v>24.54</v>
      </c>
      <c r="C213" s="7">
        <f t="shared" si="5"/>
        <v>-2.4420036555518557E-3</v>
      </c>
    </row>
    <row r="214" spans="1:3" x14ac:dyDescent="0.35">
      <c r="A214" s="6">
        <v>37201</v>
      </c>
      <c r="B214">
        <v>24.4</v>
      </c>
      <c r="C214" s="7">
        <f t="shared" si="5"/>
        <v>-5.7213069836091653E-3</v>
      </c>
    </row>
    <row r="215" spans="1:3" x14ac:dyDescent="0.35">
      <c r="A215" s="6">
        <v>37202</v>
      </c>
      <c r="B215">
        <v>24.24</v>
      </c>
      <c r="C215" s="7">
        <f t="shared" si="5"/>
        <v>-6.578971098042511E-3</v>
      </c>
    </row>
    <row r="216" spans="1:3" x14ac:dyDescent="0.35">
      <c r="A216" s="6">
        <v>37203</v>
      </c>
      <c r="B216">
        <v>24.2</v>
      </c>
      <c r="C216" s="7">
        <f t="shared" si="5"/>
        <v>-1.6515280384729533E-3</v>
      </c>
    </row>
    <row r="217" spans="1:3" x14ac:dyDescent="0.35">
      <c r="A217" s="6">
        <v>37204</v>
      </c>
      <c r="B217">
        <v>24.49</v>
      </c>
      <c r="C217" s="7">
        <f t="shared" si="5"/>
        <v>1.191223780143552E-2</v>
      </c>
    </row>
    <row r="218" spans="1:3" x14ac:dyDescent="0.35">
      <c r="A218" s="6">
        <v>37207</v>
      </c>
      <c r="B218">
        <v>24.17</v>
      </c>
      <c r="C218" s="7">
        <f t="shared" si="5"/>
        <v>-1.3152676248684589E-2</v>
      </c>
    </row>
    <row r="219" spans="1:3" x14ac:dyDescent="0.35">
      <c r="A219" s="6">
        <v>37208</v>
      </c>
      <c r="B219">
        <v>23.83</v>
      </c>
      <c r="C219" s="7">
        <f t="shared" si="5"/>
        <v>-1.4166903604741049E-2</v>
      </c>
    </row>
    <row r="220" spans="1:3" x14ac:dyDescent="0.35">
      <c r="A220" s="6">
        <v>37209</v>
      </c>
      <c r="B220">
        <v>23.85</v>
      </c>
      <c r="C220" s="7">
        <f t="shared" si="5"/>
        <v>8.3892622369956282E-4</v>
      </c>
    </row>
    <row r="221" spans="1:3" x14ac:dyDescent="0.35">
      <c r="A221" s="6">
        <v>37210</v>
      </c>
      <c r="B221">
        <v>24.85</v>
      </c>
      <c r="C221" s="7">
        <f t="shared" si="5"/>
        <v>4.1073535208287569E-2</v>
      </c>
    </row>
    <row r="222" spans="1:3" x14ac:dyDescent="0.35">
      <c r="A222" s="6">
        <v>37211</v>
      </c>
      <c r="B222">
        <v>24.93</v>
      </c>
      <c r="C222" s="7">
        <f t="shared" si="5"/>
        <v>3.2141449928287141E-3</v>
      </c>
    </row>
    <row r="223" spans="1:3" x14ac:dyDescent="0.35">
      <c r="A223" s="6">
        <v>37214</v>
      </c>
      <c r="B223">
        <v>25.42</v>
      </c>
      <c r="C223" s="7">
        <f t="shared" si="5"/>
        <v>1.9464368225841484E-2</v>
      </c>
    </row>
    <row r="224" spans="1:3" x14ac:dyDescent="0.35">
      <c r="A224" s="6">
        <v>37215</v>
      </c>
      <c r="B224">
        <v>24.91</v>
      </c>
      <c r="C224" s="7">
        <f t="shared" si="5"/>
        <v>-2.0266936487219011E-2</v>
      </c>
    </row>
    <row r="225" spans="1:3" x14ac:dyDescent="0.35">
      <c r="A225" s="6">
        <v>37216</v>
      </c>
      <c r="B225">
        <v>24.84</v>
      </c>
      <c r="C225" s="7">
        <f t="shared" si="5"/>
        <v>-2.8140722088110222E-3</v>
      </c>
    </row>
    <row r="226" spans="1:3" x14ac:dyDescent="0.35">
      <c r="A226" s="6">
        <v>37218</v>
      </c>
      <c r="B226">
        <v>25.01</v>
      </c>
      <c r="C226" s="7">
        <f t="shared" si="5"/>
        <v>6.820487824249699E-3</v>
      </c>
    </row>
    <row r="227" spans="1:3" x14ac:dyDescent="0.35">
      <c r="A227" s="6">
        <v>37221</v>
      </c>
      <c r="B227">
        <v>24.86</v>
      </c>
      <c r="C227" s="7">
        <f t="shared" si="5"/>
        <v>-6.0156588069626886E-3</v>
      </c>
    </row>
    <row r="228" spans="1:3" x14ac:dyDescent="0.35">
      <c r="A228" s="6">
        <v>37222</v>
      </c>
      <c r="B228">
        <v>24.36</v>
      </c>
      <c r="C228" s="7">
        <f t="shared" si="5"/>
        <v>-2.0317643240868811E-2</v>
      </c>
    </row>
    <row r="229" spans="1:3" x14ac:dyDescent="0.35">
      <c r="A229" s="6">
        <v>37223</v>
      </c>
      <c r="B229">
        <v>23.96</v>
      </c>
      <c r="C229" s="7">
        <f t="shared" si="5"/>
        <v>-1.6556669594447654E-2</v>
      </c>
    </row>
    <row r="230" spans="1:3" x14ac:dyDescent="0.35">
      <c r="A230" s="6">
        <v>37224</v>
      </c>
      <c r="B230">
        <v>24.12</v>
      </c>
      <c r="C230" s="7">
        <f t="shared" si="5"/>
        <v>6.6555986117360667E-3</v>
      </c>
    </row>
    <row r="231" spans="1:3" x14ac:dyDescent="0.35">
      <c r="A231" s="6">
        <v>37225</v>
      </c>
      <c r="B231">
        <v>23.82</v>
      </c>
      <c r="C231" s="7">
        <f t="shared" si="5"/>
        <v>-1.2515807931830646E-2</v>
      </c>
    </row>
    <row r="232" spans="1:3" x14ac:dyDescent="0.35">
      <c r="A232" s="6">
        <v>37228</v>
      </c>
      <c r="B232">
        <v>24.26</v>
      </c>
      <c r="C232" s="7">
        <f t="shared" si="5"/>
        <v>1.8303339588750085E-2</v>
      </c>
    </row>
    <row r="233" spans="1:3" x14ac:dyDescent="0.35">
      <c r="A233" s="6">
        <v>37229</v>
      </c>
      <c r="B233">
        <v>24.14</v>
      </c>
      <c r="C233" s="7">
        <f t="shared" si="5"/>
        <v>-4.9586878465187135E-3</v>
      </c>
    </row>
    <row r="234" spans="1:3" x14ac:dyDescent="0.35">
      <c r="A234" s="6">
        <v>37230</v>
      </c>
      <c r="B234">
        <v>24.45</v>
      </c>
      <c r="C234" s="7">
        <f t="shared" si="5"/>
        <v>1.2760000251495637E-2</v>
      </c>
    </row>
    <row r="235" spans="1:3" x14ac:dyDescent="0.35">
      <c r="A235" s="6">
        <v>37231</v>
      </c>
      <c r="B235">
        <v>24.34</v>
      </c>
      <c r="C235" s="7">
        <f t="shared" si="5"/>
        <v>-4.5091283614998546E-3</v>
      </c>
    </row>
    <row r="236" spans="1:3" x14ac:dyDescent="0.35">
      <c r="A236" s="6">
        <v>37232</v>
      </c>
      <c r="B236">
        <v>23.86</v>
      </c>
      <c r="C236" s="7">
        <f t="shared" si="5"/>
        <v>-1.9917670889611064E-2</v>
      </c>
    </row>
    <row r="237" spans="1:3" x14ac:dyDescent="0.35">
      <c r="A237" s="6">
        <v>37235</v>
      </c>
      <c r="B237">
        <v>24.01</v>
      </c>
      <c r="C237" s="7">
        <f t="shared" si="5"/>
        <v>6.2669935633918403E-3</v>
      </c>
    </row>
    <row r="238" spans="1:3" x14ac:dyDescent="0.35">
      <c r="A238" s="6">
        <v>37236</v>
      </c>
      <c r="B238">
        <v>24.21</v>
      </c>
      <c r="C238" s="7">
        <f t="shared" si="5"/>
        <v>8.2953607168053268E-3</v>
      </c>
    </row>
    <row r="239" spans="1:3" x14ac:dyDescent="0.35">
      <c r="A239" s="6">
        <v>37237</v>
      </c>
      <c r="B239">
        <v>24.36</v>
      </c>
      <c r="C239" s="7">
        <f t="shared" si="5"/>
        <v>6.1766718917291366E-3</v>
      </c>
    </row>
    <row r="240" spans="1:3" x14ac:dyDescent="0.35">
      <c r="A240" s="6">
        <v>37238</v>
      </c>
      <c r="B240">
        <v>24.64</v>
      </c>
      <c r="C240" s="7">
        <f t="shared" si="5"/>
        <v>1.142869582362285E-2</v>
      </c>
    </row>
    <row r="241" spans="1:3" x14ac:dyDescent="0.35">
      <c r="A241" s="6">
        <v>37239</v>
      </c>
      <c r="B241">
        <v>24.82</v>
      </c>
      <c r="C241" s="7">
        <f t="shared" si="5"/>
        <v>7.2786411111420771E-3</v>
      </c>
    </row>
    <row r="242" spans="1:3" x14ac:dyDescent="0.35">
      <c r="A242" s="6">
        <v>37242</v>
      </c>
      <c r="B242">
        <v>25.44</v>
      </c>
      <c r="C242" s="7">
        <f t="shared" si="5"/>
        <v>2.467295869546034E-2</v>
      </c>
    </row>
    <row r="243" spans="1:3" x14ac:dyDescent="0.35">
      <c r="A243" s="6">
        <v>37243</v>
      </c>
      <c r="B243">
        <v>24.98</v>
      </c>
      <c r="C243" s="7">
        <f t="shared" si="5"/>
        <v>-1.8247233774489804E-2</v>
      </c>
    </row>
    <row r="244" spans="1:3" x14ac:dyDescent="0.35">
      <c r="A244" s="6">
        <v>37244</v>
      </c>
      <c r="B244">
        <v>25.09</v>
      </c>
      <c r="C244" s="7">
        <f t="shared" si="5"/>
        <v>4.3938556808993225E-3</v>
      </c>
    </row>
    <row r="245" spans="1:3" x14ac:dyDescent="0.35">
      <c r="A245" s="6">
        <v>37245</v>
      </c>
      <c r="B245">
        <v>25.33</v>
      </c>
      <c r="C245" s="7">
        <f t="shared" si="5"/>
        <v>9.5201036352528662E-3</v>
      </c>
    </row>
    <row r="246" spans="1:3" x14ac:dyDescent="0.35">
      <c r="A246" s="6">
        <v>37246</v>
      </c>
      <c r="B246">
        <v>25.04</v>
      </c>
      <c r="C246" s="7">
        <f t="shared" si="5"/>
        <v>-1.1514917781685986E-2</v>
      </c>
    </row>
    <row r="247" spans="1:3" x14ac:dyDescent="0.35">
      <c r="A247" s="6">
        <v>37249</v>
      </c>
      <c r="B247">
        <v>24.91</v>
      </c>
      <c r="C247" s="7">
        <f t="shared" si="5"/>
        <v>-5.2052169578086661E-3</v>
      </c>
    </row>
    <row r="248" spans="1:3" x14ac:dyDescent="0.35">
      <c r="A248" s="6">
        <v>37251</v>
      </c>
      <c r="B248">
        <v>24.92</v>
      </c>
      <c r="C248" s="7">
        <f t="shared" si="5"/>
        <v>4.013646451634026E-4</v>
      </c>
    </row>
    <row r="249" spans="1:3" x14ac:dyDescent="0.35">
      <c r="A249" s="6">
        <v>37252</v>
      </c>
      <c r="B249">
        <v>25.29</v>
      </c>
      <c r="C249" s="7">
        <f t="shared" si="5"/>
        <v>1.4738366762621304E-2</v>
      </c>
    </row>
    <row r="250" spans="1:3" x14ac:dyDescent="0.35">
      <c r="A250" s="6">
        <v>37253</v>
      </c>
      <c r="B250">
        <v>25.16</v>
      </c>
      <c r="C250" s="7">
        <f t="shared" si="5"/>
        <v>-5.1536288496339131E-3</v>
      </c>
    </row>
    <row r="251" spans="1:3" x14ac:dyDescent="0.35">
      <c r="A251" s="6">
        <v>37256</v>
      </c>
      <c r="B251">
        <v>24.96</v>
      </c>
      <c r="C251" s="7">
        <f t="shared" si="5"/>
        <v>-7.980888331012877E-3</v>
      </c>
    </row>
    <row r="252" spans="1:3" x14ac:dyDescent="0.35">
      <c r="A252" s="6">
        <v>37258</v>
      </c>
      <c r="B252">
        <v>25.42</v>
      </c>
      <c r="C252" s="7">
        <f t="shared" si="5"/>
        <v>1.8261722260081121E-2</v>
      </c>
    </row>
    <row r="253" spans="1:3" x14ac:dyDescent="0.35">
      <c r="A253" s="6">
        <v>37259</v>
      </c>
      <c r="B253">
        <v>25.59</v>
      </c>
      <c r="C253" s="7">
        <f t="shared" si="5"/>
        <v>6.6653844103893639E-3</v>
      </c>
    </row>
    <row r="254" spans="1:3" x14ac:dyDescent="0.35">
      <c r="A254" s="6">
        <v>37260</v>
      </c>
      <c r="B254">
        <v>25.48</v>
      </c>
      <c r="C254" s="7">
        <f t="shared" si="5"/>
        <v>-4.3078194677348535E-3</v>
      </c>
    </row>
    <row r="255" spans="1:3" x14ac:dyDescent="0.35">
      <c r="A255" s="6">
        <v>37263</v>
      </c>
      <c r="B255">
        <v>25.43</v>
      </c>
      <c r="C255" s="7">
        <f t="shared" si="5"/>
        <v>-1.9642512699343698E-3</v>
      </c>
    </row>
    <row r="256" spans="1:3" x14ac:dyDescent="0.35">
      <c r="A256" s="6">
        <v>37264</v>
      </c>
      <c r="B256">
        <v>25.48</v>
      </c>
      <c r="C256" s="7">
        <f t="shared" si="5"/>
        <v>1.9642512699343485E-3</v>
      </c>
    </row>
    <row r="257" spans="1:3" x14ac:dyDescent="0.35">
      <c r="A257" s="6">
        <v>37265</v>
      </c>
      <c r="B257">
        <v>24.48</v>
      </c>
      <c r="C257" s="7">
        <f t="shared" si="5"/>
        <v>-4.0037373059837303E-2</v>
      </c>
    </row>
    <row r="258" spans="1:3" x14ac:dyDescent="0.35">
      <c r="A258" s="6">
        <v>37266</v>
      </c>
      <c r="B258">
        <v>24.69</v>
      </c>
      <c r="C258" s="7">
        <f t="shared" si="5"/>
        <v>8.5418457129627732E-3</v>
      </c>
    </row>
    <row r="259" spans="1:3" x14ac:dyDescent="0.35">
      <c r="A259" s="6">
        <v>37267</v>
      </c>
      <c r="B259">
        <v>24.26</v>
      </c>
      <c r="C259" s="7">
        <f t="shared" si="5"/>
        <v>-1.7569399841184032E-2</v>
      </c>
    </row>
    <row r="260" spans="1:3" x14ac:dyDescent="0.35">
      <c r="A260" s="6">
        <v>37270</v>
      </c>
      <c r="B260">
        <v>24.37</v>
      </c>
      <c r="C260" s="7">
        <f t="shared" si="5"/>
        <v>4.5239641212106952E-3</v>
      </c>
    </row>
    <row r="261" spans="1:3" x14ac:dyDescent="0.35">
      <c r="A261" s="6">
        <v>37271</v>
      </c>
      <c r="B261">
        <v>24.23</v>
      </c>
      <c r="C261" s="7">
        <f t="shared" si="5"/>
        <v>-5.7613328086805662E-3</v>
      </c>
    </row>
    <row r="262" spans="1:3" x14ac:dyDescent="0.35">
      <c r="A262" s="6">
        <v>37272</v>
      </c>
      <c r="B262">
        <v>23.8</v>
      </c>
      <c r="C262" s="7">
        <f t="shared" ref="C262:C325" si="6">LN(B262/B261)</f>
        <v>-1.7905954151005321E-2</v>
      </c>
    </row>
    <row r="263" spans="1:3" x14ac:dyDescent="0.35">
      <c r="A263" s="6">
        <v>37273</v>
      </c>
      <c r="B263">
        <v>23.65</v>
      </c>
      <c r="C263" s="7">
        <f t="shared" si="6"/>
        <v>-6.3224657394871263E-3</v>
      </c>
    </row>
    <row r="264" spans="1:3" x14ac:dyDescent="0.35">
      <c r="A264" s="6">
        <v>37274</v>
      </c>
      <c r="B264">
        <v>23.41</v>
      </c>
      <c r="C264" s="7">
        <f t="shared" si="6"/>
        <v>-1.0199833435122535E-2</v>
      </c>
    </row>
    <row r="265" spans="1:3" x14ac:dyDescent="0.35">
      <c r="A265" s="6">
        <v>37278</v>
      </c>
      <c r="B265">
        <v>22.81</v>
      </c>
      <c r="C265" s="7">
        <f t="shared" si="6"/>
        <v>-2.5964245206522761E-2</v>
      </c>
    </row>
    <row r="266" spans="1:3" x14ac:dyDescent="0.35">
      <c r="A266" s="6">
        <v>37279</v>
      </c>
      <c r="B266">
        <v>23.3</v>
      </c>
      <c r="C266" s="7">
        <f t="shared" si="6"/>
        <v>2.1254324275358359E-2</v>
      </c>
    </row>
    <row r="267" spans="1:3" x14ac:dyDescent="0.35">
      <c r="A267" s="6">
        <v>37280</v>
      </c>
      <c r="B267">
        <v>23.34</v>
      </c>
      <c r="C267" s="7">
        <f t="shared" si="6"/>
        <v>1.715266286754946E-3</v>
      </c>
    </row>
    <row r="268" spans="1:3" x14ac:dyDescent="0.35">
      <c r="A268" s="6">
        <v>37281</v>
      </c>
      <c r="B268">
        <v>22.78</v>
      </c>
      <c r="C268" s="7">
        <f t="shared" si="6"/>
        <v>-2.4285668839373786E-2</v>
      </c>
    </row>
    <row r="269" spans="1:3" x14ac:dyDescent="0.35">
      <c r="A269" s="6">
        <v>37284</v>
      </c>
      <c r="B269">
        <v>23.11</v>
      </c>
      <c r="C269" s="7">
        <f t="shared" si="6"/>
        <v>1.4382466267253133E-2</v>
      </c>
    </row>
    <row r="270" spans="1:3" x14ac:dyDescent="0.35">
      <c r="A270" s="6">
        <v>37285</v>
      </c>
      <c r="B270">
        <v>23.15</v>
      </c>
      <c r="C270" s="7">
        <f t="shared" si="6"/>
        <v>1.7293562459536002E-3</v>
      </c>
    </row>
    <row r="271" spans="1:3" x14ac:dyDescent="0.35">
      <c r="A271" s="6">
        <v>37286</v>
      </c>
      <c r="B271">
        <v>23.28</v>
      </c>
      <c r="C271" s="7">
        <f t="shared" si="6"/>
        <v>5.5998423309941365E-3</v>
      </c>
    </row>
    <row r="272" spans="1:3" x14ac:dyDescent="0.35">
      <c r="A272" s="6">
        <v>37287</v>
      </c>
      <c r="B272">
        <v>24.01</v>
      </c>
      <c r="C272" s="7">
        <f t="shared" si="6"/>
        <v>3.0875787369924888E-2</v>
      </c>
    </row>
    <row r="273" spans="1:3" x14ac:dyDescent="0.35">
      <c r="A273" s="6">
        <v>37288</v>
      </c>
      <c r="B273">
        <v>23.7</v>
      </c>
      <c r="C273" s="7">
        <f t="shared" si="6"/>
        <v>-1.2995362092076456E-2</v>
      </c>
    </row>
    <row r="274" spans="1:3" x14ac:dyDescent="0.35">
      <c r="A274" s="6">
        <v>37291</v>
      </c>
      <c r="B274">
        <v>22.96</v>
      </c>
      <c r="C274" s="7">
        <f t="shared" si="6"/>
        <v>-3.1721476689719738E-2</v>
      </c>
    </row>
    <row r="275" spans="1:3" x14ac:dyDescent="0.35">
      <c r="A275" s="6">
        <v>37292</v>
      </c>
      <c r="B275">
        <v>23.09</v>
      </c>
      <c r="C275" s="7">
        <f t="shared" si="6"/>
        <v>5.6460519150382457E-3</v>
      </c>
    </row>
    <row r="276" spans="1:3" x14ac:dyDescent="0.35">
      <c r="A276" s="6">
        <v>37293</v>
      </c>
      <c r="B276">
        <v>22.12</v>
      </c>
      <c r="C276" s="7">
        <f t="shared" si="6"/>
        <v>-4.2917446712269866E-2</v>
      </c>
    </row>
    <row r="277" spans="1:3" x14ac:dyDescent="0.35">
      <c r="A277" s="6">
        <v>37294</v>
      </c>
      <c r="B277">
        <v>22.51</v>
      </c>
      <c r="C277" s="7">
        <f t="shared" si="6"/>
        <v>1.7477478264506949E-2</v>
      </c>
    </row>
    <row r="278" spans="1:3" x14ac:dyDescent="0.35">
      <c r="A278" s="6">
        <v>37295</v>
      </c>
      <c r="B278">
        <v>22.85</v>
      </c>
      <c r="C278" s="7">
        <f t="shared" si="6"/>
        <v>1.4991462421572798E-2</v>
      </c>
    </row>
    <row r="279" spans="1:3" x14ac:dyDescent="0.35">
      <c r="A279" s="6">
        <v>37298</v>
      </c>
      <c r="B279">
        <v>22.67</v>
      </c>
      <c r="C279" s="7">
        <f t="shared" si="6"/>
        <v>-7.9086528207760933E-3</v>
      </c>
    </row>
    <row r="280" spans="1:3" x14ac:dyDescent="0.35">
      <c r="A280" s="6">
        <v>37299</v>
      </c>
      <c r="B280">
        <v>23.12</v>
      </c>
      <c r="C280" s="7">
        <f t="shared" si="6"/>
        <v>1.9655579284738989E-2</v>
      </c>
    </row>
    <row r="281" spans="1:3" x14ac:dyDescent="0.35">
      <c r="A281" s="6">
        <v>37300</v>
      </c>
      <c r="B281">
        <v>23.58</v>
      </c>
      <c r="C281" s="7">
        <f t="shared" si="6"/>
        <v>1.9700851305048065E-2</v>
      </c>
    </row>
    <row r="282" spans="1:3" x14ac:dyDescent="0.35">
      <c r="A282" s="6">
        <v>37301</v>
      </c>
      <c r="B282">
        <v>23.74</v>
      </c>
      <c r="C282" s="7">
        <f t="shared" si="6"/>
        <v>6.7624940722971708E-3</v>
      </c>
    </row>
    <row r="283" spans="1:3" x14ac:dyDescent="0.35">
      <c r="A283" s="6">
        <v>37302</v>
      </c>
      <c r="B283">
        <v>23.8</v>
      </c>
      <c r="C283" s="7">
        <f t="shared" si="6"/>
        <v>2.5241914959071438E-3</v>
      </c>
    </row>
    <row r="284" spans="1:3" x14ac:dyDescent="0.35">
      <c r="A284" s="6">
        <v>37306</v>
      </c>
      <c r="B284">
        <v>23.41</v>
      </c>
      <c r="C284" s="7">
        <f t="shared" si="6"/>
        <v>-1.6522299174609668E-2</v>
      </c>
    </row>
    <row r="285" spans="1:3" x14ac:dyDescent="0.35">
      <c r="A285" s="6">
        <v>37307</v>
      </c>
      <c r="B285">
        <v>23.76</v>
      </c>
      <c r="C285" s="7">
        <f t="shared" si="6"/>
        <v>1.4840212991624861E-2</v>
      </c>
    </row>
    <row r="286" spans="1:3" x14ac:dyDescent="0.35">
      <c r="A286" s="6">
        <v>37308</v>
      </c>
      <c r="B286">
        <v>23.41</v>
      </c>
      <c r="C286" s="7">
        <f t="shared" si="6"/>
        <v>-1.4840212991624867E-2</v>
      </c>
    </row>
    <row r="287" spans="1:3" x14ac:dyDescent="0.35">
      <c r="A287" s="6">
        <v>37309</v>
      </c>
      <c r="B287">
        <v>23.6</v>
      </c>
      <c r="C287" s="7">
        <f t="shared" si="6"/>
        <v>8.0834305287450746E-3</v>
      </c>
    </row>
    <row r="288" spans="1:3" x14ac:dyDescent="0.35">
      <c r="A288" s="6">
        <v>37312</v>
      </c>
      <c r="B288">
        <v>24.12</v>
      </c>
      <c r="C288" s="7">
        <f t="shared" si="6"/>
        <v>2.1794659827420293E-2</v>
      </c>
    </row>
    <row r="289" spans="1:3" x14ac:dyDescent="0.35">
      <c r="A289" s="6">
        <v>37313</v>
      </c>
      <c r="B289">
        <v>24.05</v>
      </c>
      <c r="C289" s="7">
        <f t="shared" si="6"/>
        <v>-2.9063753072145209E-3</v>
      </c>
    </row>
    <row r="290" spans="1:3" x14ac:dyDescent="0.35">
      <c r="A290" s="6">
        <v>37314</v>
      </c>
      <c r="B290">
        <v>24.24</v>
      </c>
      <c r="C290" s="7">
        <f t="shared" si="6"/>
        <v>7.8691646493433513E-3</v>
      </c>
    </row>
    <row r="291" spans="1:3" x14ac:dyDescent="0.35">
      <c r="A291" s="6">
        <v>37315</v>
      </c>
      <c r="B291">
        <v>24.26</v>
      </c>
      <c r="C291" s="7">
        <f t="shared" si="6"/>
        <v>8.2474231479051825E-4</v>
      </c>
    </row>
    <row r="292" spans="1:3" x14ac:dyDescent="0.35">
      <c r="A292" s="6">
        <v>37316</v>
      </c>
      <c r="B292">
        <v>25.01</v>
      </c>
      <c r="C292" s="7">
        <f t="shared" si="6"/>
        <v>3.044684137362353E-2</v>
      </c>
    </row>
    <row r="293" spans="1:3" x14ac:dyDescent="0.35">
      <c r="A293" s="6">
        <v>37319</v>
      </c>
      <c r="B293">
        <v>25.24</v>
      </c>
      <c r="C293" s="7">
        <f t="shared" si="6"/>
        <v>9.1542927834845408E-3</v>
      </c>
    </row>
    <row r="294" spans="1:3" x14ac:dyDescent="0.35">
      <c r="A294" s="6">
        <v>37320</v>
      </c>
      <c r="B294">
        <v>24.86</v>
      </c>
      <c r="C294" s="7">
        <f t="shared" si="6"/>
        <v>-1.5169951590447371E-2</v>
      </c>
    </row>
    <row r="295" spans="1:3" x14ac:dyDescent="0.35">
      <c r="A295" s="6">
        <v>37321</v>
      </c>
      <c r="B295">
        <v>25.03</v>
      </c>
      <c r="C295" s="7">
        <f t="shared" si="6"/>
        <v>6.8150193611179128E-3</v>
      </c>
    </row>
    <row r="296" spans="1:3" x14ac:dyDescent="0.35">
      <c r="A296" s="6">
        <v>37322</v>
      </c>
      <c r="B296">
        <v>24.85</v>
      </c>
      <c r="C296" s="7">
        <f t="shared" si="6"/>
        <v>-7.2173529010450691E-3</v>
      </c>
    </row>
    <row r="297" spans="1:3" x14ac:dyDescent="0.35">
      <c r="A297" s="6">
        <v>37323</v>
      </c>
      <c r="B297">
        <v>24.62</v>
      </c>
      <c r="C297" s="7">
        <f t="shared" si="6"/>
        <v>-9.2986317863302526E-3</v>
      </c>
    </row>
    <row r="298" spans="1:3" x14ac:dyDescent="0.35">
      <c r="A298" s="6">
        <v>37326</v>
      </c>
      <c r="B298">
        <v>24.75</v>
      </c>
      <c r="C298" s="7">
        <f t="shared" si="6"/>
        <v>5.2663682583918535E-3</v>
      </c>
    </row>
    <row r="299" spans="1:3" x14ac:dyDescent="0.35">
      <c r="A299" s="6">
        <v>37327</v>
      </c>
      <c r="B299">
        <v>24.87</v>
      </c>
      <c r="C299" s="7">
        <f t="shared" si="6"/>
        <v>4.8367688006140212E-3</v>
      </c>
    </row>
    <row r="300" spans="1:3" x14ac:dyDescent="0.35">
      <c r="A300" s="6">
        <v>37328</v>
      </c>
      <c r="B300">
        <v>24.88</v>
      </c>
      <c r="C300" s="7">
        <f t="shared" si="6"/>
        <v>4.0201005566526733E-4</v>
      </c>
    </row>
    <row r="301" spans="1:3" x14ac:dyDescent="0.35">
      <c r="A301" s="6">
        <v>37329</v>
      </c>
      <c r="B301">
        <v>24.81</v>
      </c>
      <c r="C301" s="7">
        <f t="shared" si="6"/>
        <v>-2.8174701672690561E-3</v>
      </c>
    </row>
    <row r="302" spans="1:3" x14ac:dyDescent="0.35">
      <c r="A302" s="6">
        <v>37330</v>
      </c>
      <c r="B302">
        <v>25.01</v>
      </c>
      <c r="C302" s="7">
        <f t="shared" si="6"/>
        <v>8.0289471858181506E-3</v>
      </c>
    </row>
    <row r="303" spans="1:3" x14ac:dyDescent="0.35">
      <c r="A303" s="6">
        <v>37333</v>
      </c>
      <c r="B303">
        <v>24.94</v>
      </c>
      <c r="C303" s="7">
        <f t="shared" si="6"/>
        <v>-2.8028046376372602E-3</v>
      </c>
    </row>
    <row r="304" spans="1:3" x14ac:dyDescent="0.35">
      <c r="A304" s="6">
        <v>37334</v>
      </c>
      <c r="B304">
        <v>25.17</v>
      </c>
      <c r="C304" s="7">
        <f t="shared" si="6"/>
        <v>9.1798688953341704E-3</v>
      </c>
    </row>
    <row r="305" spans="1:3" x14ac:dyDescent="0.35">
      <c r="A305" s="6">
        <v>37335</v>
      </c>
      <c r="B305">
        <v>25.02</v>
      </c>
      <c r="C305" s="7">
        <f t="shared" si="6"/>
        <v>-5.9773041084595262E-3</v>
      </c>
    </row>
    <row r="306" spans="1:3" x14ac:dyDescent="0.35">
      <c r="A306" s="6">
        <v>37336</v>
      </c>
      <c r="B306">
        <v>24.77</v>
      </c>
      <c r="C306" s="7">
        <f t="shared" si="6"/>
        <v>-1.0042261537496867E-2</v>
      </c>
    </row>
    <row r="307" spans="1:3" x14ac:dyDescent="0.35">
      <c r="A307" s="6">
        <v>37337</v>
      </c>
      <c r="B307">
        <v>24.32</v>
      </c>
      <c r="C307" s="7">
        <f t="shared" si="6"/>
        <v>-1.8334186403301943E-2</v>
      </c>
    </row>
    <row r="308" spans="1:3" x14ac:dyDescent="0.35">
      <c r="A308" s="6">
        <v>37340</v>
      </c>
      <c r="B308">
        <v>24.37</v>
      </c>
      <c r="C308" s="7">
        <f t="shared" si="6"/>
        <v>2.0538105391486572E-3</v>
      </c>
    </row>
    <row r="309" spans="1:3" x14ac:dyDescent="0.35">
      <c r="A309" s="6">
        <v>37341</v>
      </c>
      <c r="B309">
        <v>24.59</v>
      </c>
      <c r="C309" s="7">
        <f t="shared" si="6"/>
        <v>8.9869885909862335E-3</v>
      </c>
    </row>
    <row r="310" spans="1:3" x14ac:dyDescent="0.35">
      <c r="A310" s="6">
        <v>37342</v>
      </c>
      <c r="B310">
        <v>24.14</v>
      </c>
      <c r="C310" s="7">
        <f t="shared" si="6"/>
        <v>-1.8469640558715739E-2</v>
      </c>
    </row>
    <row r="311" spans="1:3" x14ac:dyDescent="0.35">
      <c r="A311" s="6">
        <v>37343</v>
      </c>
      <c r="B311">
        <v>24.01</v>
      </c>
      <c r="C311" s="7">
        <f t="shared" si="6"/>
        <v>-5.3998054362235969E-3</v>
      </c>
    </row>
    <row r="312" spans="1:3" x14ac:dyDescent="0.35">
      <c r="A312" s="6">
        <v>37347</v>
      </c>
      <c r="B312">
        <v>23.51</v>
      </c>
      <c r="C312" s="7">
        <f t="shared" si="6"/>
        <v>-2.1044547681183749E-2</v>
      </c>
    </row>
    <row r="313" spans="1:3" x14ac:dyDescent="0.35">
      <c r="A313" s="6">
        <v>37348</v>
      </c>
      <c r="B313">
        <v>23.85</v>
      </c>
      <c r="C313" s="7">
        <f t="shared" si="6"/>
        <v>1.435835478237198E-2</v>
      </c>
    </row>
    <row r="314" spans="1:3" x14ac:dyDescent="0.35">
      <c r="A314" s="6">
        <v>37349</v>
      </c>
      <c r="B314">
        <v>24.12</v>
      </c>
      <c r="C314" s="7">
        <f t="shared" si="6"/>
        <v>1.1257154524634468E-2</v>
      </c>
    </row>
    <row r="315" spans="1:3" x14ac:dyDescent="0.35">
      <c r="A315" s="6">
        <v>37350</v>
      </c>
      <c r="B315">
        <v>24.46</v>
      </c>
      <c r="C315" s="7">
        <f t="shared" si="6"/>
        <v>1.3997758400041704E-2</v>
      </c>
    </row>
    <row r="316" spans="1:3" x14ac:dyDescent="0.35">
      <c r="A316" s="6">
        <v>37351</v>
      </c>
      <c r="B316">
        <v>23.94</v>
      </c>
      <c r="C316" s="7">
        <f t="shared" si="6"/>
        <v>-2.1488430129199231E-2</v>
      </c>
    </row>
    <row r="317" spans="1:3" x14ac:dyDescent="0.35">
      <c r="A317" s="6">
        <v>37354</v>
      </c>
      <c r="B317">
        <v>23.6</v>
      </c>
      <c r="C317" s="7">
        <f t="shared" si="6"/>
        <v>-1.4303988098262646E-2</v>
      </c>
    </row>
    <row r="318" spans="1:3" x14ac:dyDescent="0.35">
      <c r="A318" s="6">
        <v>37355</v>
      </c>
      <c r="B318">
        <v>22.54</v>
      </c>
      <c r="C318" s="7">
        <f t="shared" si="6"/>
        <v>-4.5955203419934275E-2</v>
      </c>
    </row>
    <row r="319" spans="1:3" x14ac:dyDescent="0.35">
      <c r="A319" s="6">
        <v>37356</v>
      </c>
      <c r="B319">
        <v>23.03</v>
      </c>
      <c r="C319" s="7">
        <f t="shared" si="6"/>
        <v>2.1506205220963682E-2</v>
      </c>
    </row>
    <row r="320" spans="1:3" x14ac:dyDescent="0.35">
      <c r="A320" s="6">
        <v>37357</v>
      </c>
      <c r="B320">
        <v>21.8</v>
      </c>
      <c r="C320" s="7">
        <f t="shared" si="6"/>
        <v>-5.48877440375505E-2</v>
      </c>
    </row>
    <row r="321" spans="1:3" x14ac:dyDescent="0.35">
      <c r="A321" s="6">
        <v>37358</v>
      </c>
      <c r="B321">
        <v>21.96</v>
      </c>
      <c r="C321" s="7">
        <f t="shared" si="6"/>
        <v>7.3126468462865572E-3</v>
      </c>
    </row>
    <row r="322" spans="1:3" x14ac:dyDescent="0.35">
      <c r="A322" s="6">
        <v>37361</v>
      </c>
      <c r="B322">
        <v>21.62</v>
      </c>
      <c r="C322" s="7">
        <f t="shared" si="6"/>
        <v>-1.5603804430267605E-2</v>
      </c>
    </row>
    <row r="323" spans="1:3" x14ac:dyDescent="0.35">
      <c r="A323" s="6">
        <v>37362</v>
      </c>
      <c r="B323">
        <v>22.33</v>
      </c>
      <c r="C323" s="7">
        <f t="shared" si="6"/>
        <v>3.2312253641004193E-2</v>
      </c>
    </row>
    <row r="324" spans="1:3" x14ac:dyDescent="0.35">
      <c r="A324" s="6">
        <v>37363</v>
      </c>
      <c r="B324">
        <v>22.28</v>
      </c>
      <c r="C324" s="7">
        <f t="shared" si="6"/>
        <v>-2.2416507929831518E-3</v>
      </c>
    </row>
    <row r="325" spans="1:3" x14ac:dyDescent="0.35">
      <c r="A325" s="6">
        <v>37364</v>
      </c>
      <c r="B325">
        <v>21.89</v>
      </c>
      <c r="C325" s="7">
        <f t="shared" si="6"/>
        <v>-1.7659503524311716E-2</v>
      </c>
    </row>
    <row r="326" spans="1:3" x14ac:dyDescent="0.35">
      <c r="A326" s="6">
        <v>37365</v>
      </c>
      <c r="B326">
        <v>21.13</v>
      </c>
      <c r="C326" s="7">
        <f t="shared" ref="C326:C389" si="7">LN(B326/B325)</f>
        <v>-3.533607990680631E-2</v>
      </c>
    </row>
    <row r="327" spans="1:3" x14ac:dyDescent="0.35">
      <c r="A327" s="6">
        <v>37368</v>
      </c>
      <c r="B327">
        <v>20.45</v>
      </c>
      <c r="C327" s="7">
        <f t="shared" si="7"/>
        <v>-3.2710949139154524E-2</v>
      </c>
    </row>
    <row r="328" spans="1:3" x14ac:dyDescent="0.35">
      <c r="A328" s="6">
        <v>37369</v>
      </c>
      <c r="B328">
        <v>20.2</v>
      </c>
      <c r="C328" s="7">
        <f t="shared" si="7"/>
        <v>-1.2300278081651676E-2</v>
      </c>
    </row>
    <row r="329" spans="1:3" x14ac:dyDescent="0.35">
      <c r="A329" s="6">
        <v>37370</v>
      </c>
      <c r="B329">
        <v>20.399999999999999</v>
      </c>
      <c r="C329" s="7">
        <f t="shared" si="7"/>
        <v>9.8522964430116395E-3</v>
      </c>
    </row>
    <row r="330" spans="1:3" x14ac:dyDescent="0.35">
      <c r="A330" s="6">
        <v>37371</v>
      </c>
      <c r="B330">
        <v>20.65</v>
      </c>
      <c r="C330" s="7">
        <f t="shared" si="7"/>
        <v>1.2180418556871013E-2</v>
      </c>
    </row>
    <row r="331" spans="1:3" x14ac:dyDescent="0.35">
      <c r="A331" s="6">
        <v>37372</v>
      </c>
      <c r="B331">
        <v>20.28</v>
      </c>
      <c r="C331" s="7">
        <f t="shared" si="7"/>
        <v>-1.808014068405922E-2</v>
      </c>
    </row>
    <row r="332" spans="1:3" x14ac:dyDescent="0.35">
      <c r="A332" s="6">
        <v>37375</v>
      </c>
      <c r="B332">
        <v>19.47</v>
      </c>
      <c r="C332" s="7">
        <f t="shared" si="7"/>
        <v>-4.0760359338874251E-2</v>
      </c>
    </row>
    <row r="333" spans="1:3" x14ac:dyDescent="0.35">
      <c r="A333" s="6">
        <v>37376</v>
      </c>
      <c r="B333">
        <v>20.059999999999999</v>
      </c>
      <c r="C333" s="7">
        <f t="shared" si="7"/>
        <v>2.9852963149681128E-2</v>
      </c>
    </row>
    <row r="334" spans="1:3" x14ac:dyDescent="0.35">
      <c r="A334" s="6">
        <v>37377</v>
      </c>
      <c r="B334">
        <v>21.09</v>
      </c>
      <c r="C334" s="7">
        <f t="shared" si="7"/>
        <v>5.0071211956893888E-2</v>
      </c>
    </row>
    <row r="335" spans="1:3" x14ac:dyDescent="0.35">
      <c r="A335" s="6">
        <v>37378</v>
      </c>
      <c r="B335">
        <v>20.95</v>
      </c>
      <c r="C335" s="7">
        <f t="shared" si="7"/>
        <v>-6.6603481225364809E-3</v>
      </c>
    </row>
    <row r="336" spans="1:3" x14ac:dyDescent="0.35">
      <c r="A336" s="6">
        <v>37379</v>
      </c>
      <c r="B336">
        <v>20.11</v>
      </c>
      <c r="C336" s="7">
        <f t="shared" si="7"/>
        <v>-4.0921442583586022E-2</v>
      </c>
    </row>
    <row r="337" spans="1:3" x14ac:dyDescent="0.35">
      <c r="A337" s="6">
        <v>37382</v>
      </c>
      <c r="B337">
        <v>20.059999999999999</v>
      </c>
      <c r="C337" s="7">
        <f t="shared" si="7"/>
        <v>-2.4894212507711889E-3</v>
      </c>
    </row>
    <row r="338" spans="1:3" x14ac:dyDescent="0.35">
      <c r="A338" s="6">
        <v>37383</v>
      </c>
      <c r="B338">
        <v>19.7</v>
      </c>
      <c r="C338" s="7">
        <f t="shared" si="7"/>
        <v>-1.8109146789846594E-2</v>
      </c>
    </row>
    <row r="339" spans="1:3" x14ac:dyDescent="0.35">
      <c r="A339" s="6">
        <v>37384</v>
      </c>
      <c r="B339">
        <v>20.57</v>
      </c>
      <c r="C339" s="7">
        <f t="shared" si="7"/>
        <v>4.3215067920923007E-2</v>
      </c>
    </row>
    <row r="340" spans="1:3" x14ac:dyDescent="0.35">
      <c r="A340" s="6">
        <v>37385</v>
      </c>
      <c r="B340">
        <v>20.25</v>
      </c>
      <c r="C340" s="7">
        <f t="shared" si="7"/>
        <v>-1.5678910112317614E-2</v>
      </c>
    </row>
    <row r="341" spans="1:3" x14ac:dyDescent="0.35">
      <c r="A341" s="6">
        <v>37386</v>
      </c>
      <c r="B341">
        <v>19.670000000000002</v>
      </c>
      <c r="C341" s="7">
        <f t="shared" si="7"/>
        <v>-2.9060161151580343E-2</v>
      </c>
    </row>
    <row r="342" spans="1:3" x14ac:dyDescent="0.35">
      <c r="A342" s="6">
        <v>37389</v>
      </c>
      <c r="B342">
        <v>20.7</v>
      </c>
      <c r="C342" s="7">
        <f t="shared" si="7"/>
        <v>5.103906787035551E-2</v>
      </c>
    </row>
    <row r="343" spans="1:3" x14ac:dyDescent="0.35">
      <c r="A343" s="6">
        <v>37390</v>
      </c>
      <c r="B343">
        <v>21.34</v>
      </c>
      <c r="C343" s="7">
        <f t="shared" si="7"/>
        <v>3.0449545602284009E-2</v>
      </c>
    </row>
    <row r="344" spans="1:3" x14ac:dyDescent="0.35">
      <c r="A344" s="6">
        <v>37391</v>
      </c>
      <c r="B344">
        <v>21.58</v>
      </c>
      <c r="C344" s="7">
        <f t="shared" si="7"/>
        <v>1.1183713956381134E-2</v>
      </c>
    </row>
    <row r="345" spans="1:3" x14ac:dyDescent="0.35">
      <c r="A345" s="6">
        <v>37392</v>
      </c>
      <c r="B345">
        <v>22.4</v>
      </c>
      <c r="C345" s="7">
        <f t="shared" si="7"/>
        <v>3.7293999031005678E-2</v>
      </c>
    </row>
    <row r="346" spans="1:3" x14ac:dyDescent="0.35">
      <c r="A346" s="6">
        <v>37393</v>
      </c>
      <c r="B346">
        <v>22.33</v>
      </c>
      <c r="C346" s="7">
        <f t="shared" si="7"/>
        <v>-3.1298930089277044E-3</v>
      </c>
    </row>
    <row r="347" spans="1:3" x14ac:dyDescent="0.35">
      <c r="A347" s="6">
        <v>37396</v>
      </c>
      <c r="B347">
        <v>22.06</v>
      </c>
      <c r="C347" s="7">
        <f t="shared" si="7"/>
        <v>-1.2165052026710112E-2</v>
      </c>
    </row>
    <row r="348" spans="1:3" x14ac:dyDescent="0.35">
      <c r="A348" s="6">
        <v>37397</v>
      </c>
      <c r="B348">
        <v>22.41</v>
      </c>
      <c r="C348" s="7">
        <f t="shared" si="7"/>
        <v>1.5741273987479185E-2</v>
      </c>
    </row>
    <row r="349" spans="1:3" x14ac:dyDescent="0.35">
      <c r="A349" s="6">
        <v>37398</v>
      </c>
      <c r="B349">
        <v>22.56</v>
      </c>
      <c r="C349" s="7">
        <f t="shared" si="7"/>
        <v>6.6711388170223804E-3</v>
      </c>
    </row>
    <row r="350" spans="1:3" x14ac:dyDescent="0.35">
      <c r="A350" s="6">
        <v>37399</v>
      </c>
      <c r="B350">
        <v>23.41</v>
      </c>
      <c r="C350" s="7">
        <f t="shared" si="7"/>
        <v>3.6984854872961374E-2</v>
      </c>
    </row>
    <row r="351" spans="1:3" x14ac:dyDescent="0.35">
      <c r="A351" s="6">
        <v>37400</v>
      </c>
      <c r="B351">
        <v>22.65</v>
      </c>
      <c r="C351" s="7">
        <f t="shared" si="7"/>
        <v>-3.3003429573776388E-2</v>
      </c>
    </row>
    <row r="352" spans="1:3" x14ac:dyDescent="0.35">
      <c r="A352" s="6">
        <v>37404</v>
      </c>
      <c r="B352">
        <v>22.85</v>
      </c>
      <c r="C352" s="7">
        <f t="shared" si="7"/>
        <v>8.7912654111707237E-3</v>
      </c>
    </row>
    <row r="353" spans="1:3" x14ac:dyDescent="0.35">
      <c r="A353" s="6">
        <v>37405</v>
      </c>
      <c r="B353">
        <v>22.64</v>
      </c>
      <c r="C353" s="7">
        <f t="shared" si="7"/>
        <v>-9.2328640052315378E-3</v>
      </c>
    </row>
    <row r="354" spans="1:3" x14ac:dyDescent="0.35">
      <c r="A354" s="6">
        <v>37406</v>
      </c>
      <c r="B354">
        <v>22.32</v>
      </c>
      <c r="C354" s="7">
        <f t="shared" si="7"/>
        <v>-1.4235115821871985E-2</v>
      </c>
    </row>
    <row r="355" spans="1:3" x14ac:dyDescent="0.35">
      <c r="A355" s="6">
        <v>37407</v>
      </c>
      <c r="B355">
        <v>22.15</v>
      </c>
      <c r="C355" s="7">
        <f t="shared" si="7"/>
        <v>-7.6456410219655751E-3</v>
      </c>
    </row>
    <row r="356" spans="1:3" x14ac:dyDescent="0.35">
      <c r="A356" s="6">
        <v>37410</v>
      </c>
      <c r="B356">
        <v>21.41</v>
      </c>
      <c r="C356" s="7">
        <f t="shared" si="7"/>
        <v>-3.3979393889553185E-2</v>
      </c>
    </row>
    <row r="357" spans="1:3" x14ac:dyDescent="0.35">
      <c r="A357" s="6">
        <v>37411</v>
      </c>
      <c r="B357">
        <v>21.48</v>
      </c>
      <c r="C357" s="7">
        <f t="shared" si="7"/>
        <v>3.2641670390724507E-3</v>
      </c>
    </row>
    <row r="358" spans="1:3" x14ac:dyDescent="0.35">
      <c r="A358" s="6">
        <v>37412</v>
      </c>
      <c r="B358">
        <v>21.69</v>
      </c>
      <c r="C358" s="7">
        <f t="shared" si="7"/>
        <v>9.7290551981191586E-3</v>
      </c>
    </row>
    <row r="359" spans="1:3" x14ac:dyDescent="0.35">
      <c r="A359" s="6">
        <v>37413</v>
      </c>
      <c r="B359">
        <v>20.9</v>
      </c>
      <c r="C359" s="7">
        <f t="shared" si="7"/>
        <v>-3.7102165868017789E-2</v>
      </c>
    </row>
    <row r="360" spans="1:3" x14ac:dyDescent="0.35">
      <c r="A360" s="6">
        <v>37414</v>
      </c>
      <c r="B360">
        <v>21.35</v>
      </c>
      <c r="C360" s="7">
        <f t="shared" si="7"/>
        <v>2.1302580703868406E-2</v>
      </c>
    </row>
    <row r="361" spans="1:3" x14ac:dyDescent="0.35">
      <c r="A361" s="6">
        <v>37417</v>
      </c>
      <c r="B361">
        <v>21.41</v>
      </c>
      <c r="C361" s="7">
        <f t="shared" si="7"/>
        <v>2.8063629269577382E-3</v>
      </c>
    </row>
    <row r="362" spans="1:3" x14ac:dyDescent="0.35">
      <c r="A362" s="6">
        <v>37418</v>
      </c>
      <c r="B362">
        <v>20.75</v>
      </c>
      <c r="C362" s="7">
        <f t="shared" si="7"/>
        <v>-3.1311855924884099E-2</v>
      </c>
    </row>
    <row r="363" spans="1:3" x14ac:dyDescent="0.35">
      <c r="A363" s="6">
        <v>37419</v>
      </c>
      <c r="B363">
        <v>21.21</v>
      </c>
      <c r="C363" s="7">
        <f t="shared" si="7"/>
        <v>2.1926521899883835E-2</v>
      </c>
    </row>
    <row r="364" spans="1:3" x14ac:dyDescent="0.35">
      <c r="A364" s="6">
        <v>37420</v>
      </c>
      <c r="B364">
        <v>21.09</v>
      </c>
      <c r="C364" s="7">
        <f t="shared" si="7"/>
        <v>-5.6737740859079365E-3</v>
      </c>
    </row>
    <row r="365" spans="1:3" x14ac:dyDescent="0.35">
      <c r="A365" s="6">
        <v>37421</v>
      </c>
      <c r="B365">
        <v>20.82</v>
      </c>
      <c r="C365" s="7">
        <f t="shared" si="7"/>
        <v>-1.2884931303860401E-2</v>
      </c>
    </row>
    <row r="366" spans="1:3" x14ac:dyDescent="0.35">
      <c r="A366" s="6">
        <v>37424</v>
      </c>
      <c r="B366">
        <v>21.51</v>
      </c>
      <c r="C366" s="7">
        <f t="shared" si="7"/>
        <v>3.2603880092815882E-2</v>
      </c>
    </row>
    <row r="367" spans="1:3" x14ac:dyDescent="0.35">
      <c r="A367" s="6">
        <v>37425</v>
      </c>
      <c r="B367">
        <v>21.3</v>
      </c>
      <c r="C367" s="7">
        <f t="shared" si="7"/>
        <v>-9.8108705642593348E-3</v>
      </c>
    </row>
    <row r="368" spans="1:3" x14ac:dyDescent="0.35">
      <c r="A368" s="6">
        <v>37426</v>
      </c>
      <c r="B368">
        <v>20.18</v>
      </c>
      <c r="C368" s="7">
        <f t="shared" si="7"/>
        <v>-5.4015057789916533E-2</v>
      </c>
    </row>
    <row r="369" spans="1:3" x14ac:dyDescent="0.35">
      <c r="A369" s="6">
        <v>37427</v>
      </c>
      <c r="B369">
        <v>19.989999999999998</v>
      </c>
      <c r="C369" s="7">
        <f t="shared" si="7"/>
        <v>-9.4598664131542338E-3</v>
      </c>
    </row>
    <row r="370" spans="1:3" x14ac:dyDescent="0.35">
      <c r="A370" s="6">
        <v>37428</v>
      </c>
      <c r="B370">
        <v>20.25</v>
      </c>
      <c r="C370" s="7">
        <f t="shared" si="7"/>
        <v>1.2922645040239636E-2</v>
      </c>
    </row>
    <row r="371" spans="1:3" x14ac:dyDescent="0.35">
      <c r="A371" s="6">
        <v>37431</v>
      </c>
      <c r="B371">
        <v>19.670000000000002</v>
      </c>
      <c r="C371" s="7">
        <f t="shared" si="7"/>
        <v>-2.9060161151580343E-2</v>
      </c>
    </row>
    <row r="372" spans="1:3" x14ac:dyDescent="0.35">
      <c r="A372" s="6">
        <v>37432</v>
      </c>
      <c r="B372">
        <v>19.12</v>
      </c>
      <c r="C372" s="7">
        <f t="shared" si="7"/>
        <v>-2.8359724777712546E-2</v>
      </c>
    </row>
    <row r="373" spans="1:3" x14ac:dyDescent="0.35">
      <c r="A373" s="6">
        <v>37433</v>
      </c>
      <c r="B373">
        <v>19.05</v>
      </c>
      <c r="C373" s="7">
        <f t="shared" si="7"/>
        <v>-3.6678060505452169E-3</v>
      </c>
    </row>
    <row r="374" spans="1:3" x14ac:dyDescent="0.35">
      <c r="A374" s="6">
        <v>37434</v>
      </c>
      <c r="B374">
        <v>19.47</v>
      </c>
      <c r="C374" s="7">
        <f t="shared" si="7"/>
        <v>2.1807717811398265E-2</v>
      </c>
    </row>
    <row r="375" spans="1:3" x14ac:dyDescent="0.35">
      <c r="A375" s="6">
        <v>37435</v>
      </c>
      <c r="B375">
        <v>19.7</v>
      </c>
      <c r="C375" s="7">
        <f t="shared" si="7"/>
        <v>1.1743816359834488E-2</v>
      </c>
    </row>
    <row r="376" spans="1:3" x14ac:dyDescent="0.35">
      <c r="A376" s="6">
        <v>37438</v>
      </c>
      <c r="B376">
        <v>19.350000000000001</v>
      </c>
      <c r="C376" s="7">
        <f t="shared" si="7"/>
        <v>-1.7926216268151895E-2</v>
      </c>
    </row>
    <row r="377" spans="1:3" x14ac:dyDescent="0.35">
      <c r="A377" s="6">
        <v>37439</v>
      </c>
      <c r="B377">
        <v>19.34</v>
      </c>
      <c r="C377" s="7">
        <f t="shared" si="7"/>
        <v>-5.1692945064260587E-4</v>
      </c>
    </row>
    <row r="378" spans="1:3" x14ac:dyDescent="0.35">
      <c r="A378" s="6">
        <v>37440</v>
      </c>
      <c r="B378">
        <v>19.829999999999998</v>
      </c>
      <c r="C378" s="7">
        <f t="shared" si="7"/>
        <v>2.5020452506556157E-2</v>
      </c>
    </row>
    <row r="379" spans="1:3" x14ac:dyDescent="0.35">
      <c r="A379" s="6">
        <v>37442</v>
      </c>
      <c r="B379">
        <v>20.48</v>
      </c>
      <c r="C379" s="7">
        <f t="shared" si="7"/>
        <v>3.225285763960252E-2</v>
      </c>
    </row>
    <row r="380" spans="1:3" x14ac:dyDescent="0.35">
      <c r="A380" s="6">
        <v>37445</v>
      </c>
      <c r="B380">
        <v>20.59</v>
      </c>
      <c r="C380" s="7">
        <f t="shared" si="7"/>
        <v>5.3567208683910445E-3</v>
      </c>
    </row>
    <row r="381" spans="1:3" x14ac:dyDescent="0.35">
      <c r="A381" s="6">
        <v>37446</v>
      </c>
      <c r="B381">
        <v>19.920000000000002</v>
      </c>
      <c r="C381" s="7">
        <f t="shared" si="7"/>
        <v>-3.3081268883245835E-2</v>
      </c>
    </row>
    <row r="382" spans="1:3" x14ac:dyDescent="0.35">
      <c r="A382" s="6">
        <v>37447</v>
      </c>
      <c r="B382">
        <v>19.55</v>
      </c>
      <c r="C382" s="7">
        <f t="shared" si="7"/>
        <v>-1.8748965725077407E-2</v>
      </c>
    </row>
    <row r="383" spans="1:3" x14ac:dyDescent="0.35">
      <c r="A383" s="6">
        <v>37448</v>
      </c>
      <c r="B383">
        <v>19.97</v>
      </c>
      <c r="C383" s="7">
        <f t="shared" si="7"/>
        <v>2.1255860996348911E-2</v>
      </c>
    </row>
    <row r="384" spans="1:3" x14ac:dyDescent="0.35">
      <c r="A384" s="6">
        <v>37449</v>
      </c>
      <c r="B384">
        <v>19.309999999999999</v>
      </c>
      <c r="C384" s="7">
        <f t="shared" si="7"/>
        <v>-3.3608050987300783E-2</v>
      </c>
    </row>
    <row r="385" spans="1:3" x14ac:dyDescent="0.35">
      <c r="A385" s="6">
        <v>37452</v>
      </c>
      <c r="B385">
        <v>19.22</v>
      </c>
      <c r="C385" s="7">
        <f t="shared" si="7"/>
        <v>-4.6716928982766248E-3</v>
      </c>
    </row>
    <row r="386" spans="1:3" x14ac:dyDescent="0.35">
      <c r="A386" s="6">
        <v>37453</v>
      </c>
      <c r="B386">
        <v>19.260000000000002</v>
      </c>
      <c r="C386" s="7">
        <f t="shared" si="7"/>
        <v>2.0790028278331553E-3</v>
      </c>
    </row>
    <row r="387" spans="1:3" x14ac:dyDescent="0.35">
      <c r="A387" s="6">
        <v>37454</v>
      </c>
      <c r="B387">
        <v>18.82</v>
      </c>
      <c r="C387" s="7">
        <f t="shared" si="7"/>
        <v>-2.3110272212745999E-2</v>
      </c>
    </row>
    <row r="388" spans="1:3" x14ac:dyDescent="0.35">
      <c r="A388" s="6">
        <v>37455</v>
      </c>
      <c r="B388">
        <v>18.07</v>
      </c>
      <c r="C388" s="7">
        <f t="shared" si="7"/>
        <v>-4.0667029553096409E-2</v>
      </c>
    </row>
    <row r="389" spans="1:3" x14ac:dyDescent="0.35">
      <c r="A389" s="6">
        <v>37456</v>
      </c>
      <c r="B389">
        <v>17.38</v>
      </c>
      <c r="C389" s="7">
        <f t="shared" si="7"/>
        <v>-3.8932984766891263E-2</v>
      </c>
    </row>
    <row r="390" spans="1:3" x14ac:dyDescent="0.35">
      <c r="A390" s="6">
        <v>37459</v>
      </c>
      <c r="B390">
        <v>15.61</v>
      </c>
      <c r="C390" s="7">
        <f t="shared" ref="C390:C453" si="8">LN(B390/B389)</f>
        <v>-0.10740838530990524</v>
      </c>
    </row>
    <row r="391" spans="1:3" x14ac:dyDescent="0.35">
      <c r="A391" s="6">
        <v>37460</v>
      </c>
      <c r="B391">
        <v>15.18</v>
      </c>
      <c r="C391" s="7">
        <f t="shared" si="8"/>
        <v>-2.793296255985683E-2</v>
      </c>
    </row>
    <row r="392" spans="1:3" x14ac:dyDescent="0.35">
      <c r="A392" s="6">
        <v>37461</v>
      </c>
      <c r="B392">
        <v>16.100000000000001</v>
      </c>
      <c r="C392" s="7">
        <f t="shared" si="8"/>
        <v>5.8840500022933603E-2</v>
      </c>
    </row>
    <row r="393" spans="1:3" x14ac:dyDescent="0.35">
      <c r="A393" s="6">
        <v>37462</v>
      </c>
      <c r="B393">
        <v>16.940000000000001</v>
      </c>
      <c r="C393" s="7">
        <f t="shared" si="8"/>
        <v>5.0858417233490945E-2</v>
      </c>
    </row>
    <row r="394" spans="1:3" x14ac:dyDescent="0.35">
      <c r="A394" s="6">
        <v>37463</v>
      </c>
      <c r="B394">
        <v>17.100000000000001</v>
      </c>
      <c r="C394" s="7">
        <f t="shared" si="8"/>
        <v>9.400774284705888E-3</v>
      </c>
    </row>
    <row r="395" spans="1:3" x14ac:dyDescent="0.35">
      <c r="A395" s="6">
        <v>37466</v>
      </c>
      <c r="B395">
        <v>17.07</v>
      </c>
      <c r="C395" s="7">
        <f t="shared" si="8"/>
        <v>-1.7559267022650312E-3</v>
      </c>
    </row>
    <row r="396" spans="1:3" x14ac:dyDescent="0.35">
      <c r="A396" s="6">
        <v>37467</v>
      </c>
      <c r="B396">
        <v>17.14</v>
      </c>
      <c r="C396" s="7">
        <f t="shared" si="8"/>
        <v>4.0923763632845674E-3</v>
      </c>
    </row>
    <row r="397" spans="1:3" x14ac:dyDescent="0.35">
      <c r="A397" s="6">
        <v>37468</v>
      </c>
      <c r="B397">
        <v>18.02</v>
      </c>
      <c r="C397" s="7">
        <f t="shared" si="8"/>
        <v>5.006733901055805E-2</v>
      </c>
    </row>
    <row r="398" spans="1:3" x14ac:dyDescent="0.35">
      <c r="A398" s="6">
        <v>37469</v>
      </c>
      <c r="B398">
        <v>17.88</v>
      </c>
      <c r="C398" s="7">
        <f t="shared" si="8"/>
        <v>-7.7994824348237507E-3</v>
      </c>
    </row>
    <row r="399" spans="1:3" x14ac:dyDescent="0.35">
      <c r="A399" s="6">
        <v>37470</v>
      </c>
      <c r="B399">
        <v>17.260000000000002</v>
      </c>
      <c r="C399" s="7">
        <f t="shared" si="8"/>
        <v>-3.529108409008605E-2</v>
      </c>
    </row>
    <row r="400" spans="1:3" x14ac:dyDescent="0.35">
      <c r="A400" s="6">
        <v>37473</v>
      </c>
      <c r="B400">
        <v>17</v>
      </c>
      <c r="C400" s="7">
        <f t="shared" si="8"/>
        <v>-1.5178341599065873E-2</v>
      </c>
    </row>
    <row r="401" spans="1:3" x14ac:dyDescent="0.35">
      <c r="A401" s="6">
        <v>37474</v>
      </c>
      <c r="B401">
        <v>17</v>
      </c>
      <c r="C401" s="7">
        <f t="shared" si="8"/>
        <v>0</v>
      </c>
    </row>
    <row r="402" spans="1:3" x14ac:dyDescent="0.35">
      <c r="A402" s="6">
        <v>37475</v>
      </c>
      <c r="B402">
        <v>16.760000000000002</v>
      </c>
      <c r="C402" s="7">
        <f t="shared" si="8"/>
        <v>-1.4218249002279025E-2</v>
      </c>
    </row>
    <row r="403" spans="1:3" x14ac:dyDescent="0.35">
      <c r="A403" s="6">
        <v>37476</v>
      </c>
      <c r="B403">
        <v>17.350000000000001</v>
      </c>
      <c r="C403" s="7">
        <f t="shared" si="8"/>
        <v>3.4597411338931197E-2</v>
      </c>
    </row>
    <row r="404" spans="1:3" x14ac:dyDescent="0.35">
      <c r="A404" s="6">
        <v>37477</v>
      </c>
      <c r="B404">
        <v>17.559999999999999</v>
      </c>
      <c r="C404" s="7">
        <f t="shared" si="8"/>
        <v>1.2031081814102174E-2</v>
      </c>
    </row>
    <row r="405" spans="1:3" x14ac:dyDescent="0.35">
      <c r="A405" s="6">
        <v>37480</v>
      </c>
      <c r="B405">
        <v>17.489999999999998</v>
      </c>
      <c r="C405" s="7">
        <f t="shared" si="8"/>
        <v>-3.9942991764599228E-3</v>
      </c>
    </row>
    <row r="406" spans="1:3" x14ac:dyDescent="0.35">
      <c r="A406" s="6">
        <v>37481</v>
      </c>
      <c r="B406">
        <v>17.350000000000001</v>
      </c>
      <c r="C406" s="7">
        <f t="shared" si="8"/>
        <v>-8.036782637642308E-3</v>
      </c>
    </row>
    <row r="407" spans="1:3" x14ac:dyDescent="0.35">
      <c r="A407" s="6">
        <v>37482</v>
      </c>
      <c r="B407">
        <v>18.329999999999998</v>
      </c>
      <c r="C407" s="7">
        <f t="shared" si="8"/>
        <v>5.4946555458745334E-2</v>
      </c>
    </row>
    <row r="408" spans="1:3" x14ac:dyDescent="0.35">
      <c r="A408" s="6">
        <v>37483</v>
      </c>
      <c r="B408">
        <v>18.28</v>
      </c>
      <c r="C408" s="7">
        <f t="shared" si="8"/>
        <v>-2.7314958256094948E-3</v>
      </c>
    </row>
    <row r="409" spans="1:3" x14ac:dyDescent="0.35">
      <c r="A409" s="6">
        <v>37484</v>
      </c>
      <c r="B409">
        <v>18.690000000000001</v>
      </c>
      <c r="C409" s="7">
        <f t="shared" si="8"/>
        <v>2.2181055441467621E-2</v>
      </c>
    </row>
    <row r="410" spans="1:3" x14ac:dyDescent="0.35">
      <c r="A410" s="6">
        <v>37487</v>
      </c>
      <c r="B410">
        <v>19.46</v>
      </c>
      <c r="C410" s="7">
        <f t="shared" si="8"/>
        <v>4.0372455290387417E-2</v>
      </c>
    </row>
    <row r="411" spans="1:3" x14ac:dyDescent="0.35">
      <c r="A411" s="6">
        <v>37488</v>
      </c>
      <c r="B411">
        <v>18.03</v>
      </c>
      <c r="C411" s="7">
        <f t="shared" si="8"/>
        <v>-7.6324039542633074E-2</v>
      </c>
    </row>
    <row r="412" spans="1:3" x14ac:dyDescent="0.35">
      <c r="A412" s="6">
        <v>37489</v>
      </c>
      <c r="B412">
        <v>18.309999999999999</v>
      </c>
      <c r="C412" s="7">
        <f t="shared" si="8"/>
        <v>1.5410321471193209E-2</v>
      </c>
    </row>
    <row r="413" spans="1:3" x14ac:dyDescent="0.35">
      <c r="A413" s="6">
        <v>37490</v>
      </c>
      <c r="B413">
        <v>17.84</v>
      </c>
      <c r="C413" s="7">
        <f t="shared" si="8"/>
        <v>-2.600423153455594E-2</v>
      </c>
    </row>
    <row r="414" spans="1:3" x14ac:dyDescent="0.35">
      <c r="A414" s="6">
        <v>37491</v>
      </c>
      <c r="B414">
        <v>17.13</v>
      </c>
      <c r="C414" s="7">
        <f t="shared" si="8"/>
        <v>-4.0611814815834868E-2</v>
      </c>
    </row>
    <row r="415" spans="1:3" x14ac:dyDescent="0.35">
      <c r="A415" s="6">
        <v>37494</v>
      </c>
      <c r="B415">
        <v>17.36</v>
      </c>
      <c r="C415" s="7">
        <f t="shared" si="8"/>
        <v>1.3337396896175524E-2</v>
      </c>
    </row>
    <row r="416" spans="1:3" x14ac:dyDescent="0.35">
      <c r="A416" s="6">
        <v>37495</v>
      </c>
      <c r="B416">
        <v>17.3</v>
      </c>
      <c r="C416" s="7">
        <f t="shared" si="8"/>
        <v>-3.4622077284707496E-3</v>
      </c>
    </row>
    <row r="417" spans="1:3" x14ac:dyDescent="0.35">
      <c r="A417" s="6">
        <v>37496</v>
      </c>
      <c r="B417">
        <v>16.809999999999999</v>
      </c>
      <c r="C417" s="7">
        <f t="shared" si="8"/>
        <v>-2.8732554083209152E-2</v>
      </c>
    </row>
    <row r="418" spans="1:3" x14ac:dyDescent="0.35">
      <c r="A418" s="6">
        <v>37497</v>
      </c>
      <c r="B418">
        <v>16.809999999999999</v>
      </c>
      <c r="C418" s="7">
        <f t="shared" si="8"/>
        <v>0</v>
      </c>
    </row>
    <row r="419" spans="1:3" x14ac:dyDescent="0.35">
      <c r="A419" s="6">
        <v>37498</v>
      </c>
      <c r="B419">
        <v>16.12</v>
      </c>
      <c r="C419" s="7">
        <f t="shared" si="8"/>
        <v>-4.1913210342041825E-2</v>
      </c>
    </row>
    <row r="420" spans="1:3" x14ac:dyDescent="0.35">
      <c r="A420" s="6">
        <v>37502</v>
      </c>
      <c r="B420">
        <v>15.05</v>
      </c>
      <c r="C420" s="7">
        <f t="shared" si="8"/>
        <v>-6.8682745883597546E-2</v>
      </c>
    </row>
    <row r="421" spans="1:3" x14ac:dyDescent="0.35">
      <c r="A421" s="6">
        <v>37503</v>
      </c>
      <c r="B421">
        <v>15.83</v>
      </c>
      <c r="C421" s="7">
        <f t="shared" si="8"/>
        <v>5.0528882698035987E-2</v>
      </c>
    </row>
    <row r="422" spans="1:3" x14ac:dyDescent="0.35">
      <c r="A422" s="6">
        <v>37504</v>
      </c>
      <c r="B422">
        <v>15.29</v>
      </c>
      <c r="C422" s="7">
        <f t="shared" si="8"/>
        <v>-3.4707853951949905E-2</v>
      </c>
    </row>
    <row r="423" spans="1:3" x14ac:dyDescent="0.35">
      <c r="A423" s="6">
        <v>37505</v>
      </c>
      <c r="B423">
        <v>15.63</v>
      </c>
      <c r="C423" s="7">
        <f t="shared" si="8"/>
        <v>2.199312449241449E-2</v>
      </c>
    </row>
    <row r="424" spans="1:3" x14ac:dyDescent="0.35">
      <c r="A424" s="6">
        <v>37508</v>
      </c>
      <c r="B424">
        <v>15.99</v>
      </c>
      <c r="C424" s="7">
        <f t="shared" si="8"/>
        <v>2.2771382412477597E-2</v>
      </c>
    </row>
    <row r="425" spans="1:3" x14ac:dyDescent="0.35">
      <c r="A425" s="6">
        <v>37509</v>
      </c>
      <c r="B425">
        <v>16.21</v>
      </c>
      <c r="C425" s="7">
        <f t="shared" si="8"/>
        <v>1.3664808901721961E-2</v>
      </c>
    </row>
    <row r="426" spans="1:3" x14ac:dyDescent="0.35">
      <c r="A426" s="6">
        <v>37510</v>
      </c>
      <c r="B426">
        <v>16.84</v>
      </c>
      <c r="C426" s="7">
        <f t="shared" si="8"/>
        <v>3.8128673066595779E-2</v>
      </c>
    </row>
    <row r="427" spans="1:3" x14ac:dyDescent="0.35">
      <c r="A427" s="6">
        <v>37511</v>
      </c>
      <c r="B427">
        <v>16.190000000000001</v>
      </c>
      <c r="C427" s="7">
        <f t="shared" si="8"/>
        <v>-3.9363241124636864E-2</v>
      </c>
    </row>
    <row r="428" spans="1:3" x14ac:dyDescent="0.35">
      <c r="A428" s="6">
        <v>37512</v>
      </c>
      <c r="B428">
        <v>15.99</v>
      </c>
      <c r="C428" s="7">
        <f t="shared" si="8"/>
        <v>-1.2430240843680974E-2</v>
      </c>
    </row>
    <row r="429" spans="1:3" x14ac:dyDescent="0.35">
      <c r="A429" s="6">
        <v>37515</v>
      </c>
      <c r="B429">
        <v>16.010000000000002</v>
      </c>
      <c r="C429" s="7">
        <f t="shared" si="8"/>
        <v>1.250000162760564E-3</v>
      </c>
    </row>
    <row r="430" spans="1:3" x14ac:dyDescent="0.35">
      <c r="A430" s="6">
        <v>37516</v>
      </c>
      <c r="B430">
        <v>15.83</v>
      </c>
      <c r="C430" s="7">
        <f t="shared" si="8"/>
        <v>-1.1306653115702616E-2</v>
      </c>
    </row>
    <row r="431" spans="1:3" x14ac:dyDescent="0.35">
      <c r="A431" s="6">
        <v>37517</v>
      </c>
      <c r="B431">
        <v>15.75</v>
      </c>
      <c r="C431" s="7">
        <f t="shared" si="8"/>
        <v>-5.0665086212787272E-3</v>
      </c>
    </row>
    <row r="432" spans="1:3" x14ac:dyDescent="0.35">
      <c r="A432" s="6">
        <v>37518</v>
      </c>
      <c r="B432">
        <v>15.23</v>
      </c>
      <c r="C432" s="7">
        <f t="shared" si="8"/>
        <v>-3.3573198364571552E-2</v>
      </c>
    </row>
    <row r="433" spans="1:3" x14ac:dyDescent="0.35">
      <c r="A433" s="6">
        <v>37519</v>
      </c>
      <c r="B433">
        <v>15.11</v>
      </c>
      <c r="C433" s="7">
        <f t="shared" si="8"/>
        <v>-7.9103906224223201E-3</v>
      </c>
    </row>
    <row r="434" spans="1:3" x14ac:dyDescent="0.35">
      <c r="A434" s="6">
        <v>37522</v>
      </c>
      <c r="B434">
        <v>14.79</v>
      </c>
      <c r="C434" s="7">
        <f t="shared" si="8"/>
        <v>-2.1405499561939802E-2</v>
      </c>
    </row>
    <row r="435" spans="1:3" x14ac:dyDescent="0.35">
      <c r="A435" s="6">
        <v>37523</v>
      </c>
      <c r="B435">
        <v>14.74</v>
      </c>
      <c r="C435" s="7">
        <f t="shared" si="8"/>
        <v>-3.386389961517816E-3</v>
      </c>
    </row>
    <row r="436" spans="1:3" x14ac:dyDescent="0.35">
      <c r="A436" s="6">
        <v>37524</v>
      </c>
      <c r="B436">
        <v>14.72</v>
      </c>
      <c r="C436" s="7">
        <f t="shared" si="8"/>
        <v>-1.3577734604603596E-3</v>
      </c>
    </row>
    <row r="437" spans="1:3" x14ac:dyDescent="0.35">
      <c r="A437" s="6">
        <v>37525</v>
      </c>
      <c r="B437">
        <v>14.27</v>
      </c>
      <c r="C437" s="7">
        <f t="shared" si="8"/>
        <v>-3.1047681811985171E-2</v>
      </c>
    </row>
    <row r="438" spans="1:3" x14ac:dyDescent="0.35">
      <c r="A438" s="6">
        <v>37526</v>
      </c>
      <c r="B438">
        <v>13.13</v>
      </c>
      <c r="C438" s="7">
        <f t="shared" si="8"/>
        <v>-8.3259743174040182E-2</v>
      </c>
    </row>
    <row r="439" spans="1:3" x14ac:dyDescent="0.35">
      <c r="A439" s="6">
        <v>37529</v>
      </c>
      <c r="B439">
        <v>13.09</v>
      </c>
      <c r="C439" s="7">
        <f t="shared" si="8"/>
        <v>-3.051108392896346E-3</v>
      </c>
    </row>
    <row r="440" spans="1:3" x14ac:dyDescent="0.35">
      <c r="A440" s="6">
        <v>37530</v>
      </c>
      <c r="B440">
        <v>13.56</v>
      </c>
      <c r="C440" s="7">
        <f t="shared" si="8"/>
        <v>3.5275702590440904E-2</v>
      </c>
    </row>
    <row r="441" spans="1:3" x14ac:dyDescent="0.35">
      <c r="A441" s="6">
        <v>37531</v>
      </c>
      <c r="B441">
        <v>13.15</v>
      </c>
      <c r="C441" s="7">
        <f t="shared" si="8"/>
        <v>-3.0702523888475906E-2</v>
      </c>
    </row>
    <row r="442" spans="1:3" x14ac:dyDescent="0.35">
      <c r="A442" s="6">
        <v>37532</v>
      </c>
      <c r="B442">
        <v>14.2</v>
      </c>
      <c r="C442" s="7">
        <f t="shared" si="8"/>
        <v>7.68202059834414E-2</v>
      </c>
    </row>
    <row r="443" spans="1:3" x14ac:dyDescent="0.35">
      <c r="A443" s="6">
        <v>37533</v>
      </c>
      <c r="B443">
        <v>14.08</v>
      </c>
      <c r="C443" s="7">
        <f t="shared" si="8"/>
        <v>-8.4866138773186939E-3</v>
      </c>
    </row>
    <row r="444" spans="1:3" x14ac:dyDescent="0.35">
      <c r="A444" s="6">
        <v>37536</v>
      </c>
      <c r="B444">
        <v>13.7</v>
      </c>
      <c r="C444" s="7">
        <f t="shared" si="8"/>
        <v>-2.7359517895817215E-2</v>
      </c>
    </row>
    <row r="445" spans="1:3" x14ac:dyDescent="0.35">
      <c r="A445" s="6">
        <v>37537</v>
      </c>
      <c r="B445">
        <v>13.52</v>
      </c>
      <c r="C445" s="7">
        <f t="shared" si="8"/>
        <v>-1.3225762219261137E-2</v>
      </c>
    </row>
    <row r="446" spans="1:3" x14ac:dyDescent="0.35">
      <c r="A446" s="6">
        <v>37538</v>
      </c>
      <c r="B446">
        <v>13.44</v>
      </c>
      <c r="C446" s="7">
        <f t="shared" si="8"/>
        <v>-5.9347355198145777E-3</v>
      </c>
    </row>
    <row r="447" spans="1:3" x14ac:dyDescent="0.35">
      <c r="A447" s="6">
        <v>37539</v>
      </c>
      <c r="B447">
        <v>14.02</v>
      </c>
      <c r="C447" s="7">
        <f t="shared" si="8"/>
        <v>4.2249546511440507E-2</v>
      </c>
    </row>
    <row r="448" spans="1:3" x14ac:dyDescent="0.35">
      <c r="A448" s="6">
        <v>37540</v>
      </c>
      <c r="B448">
        <v>14.82</v>
      </c>
      <c r="C448" s="7">
        <f t="shared" si="8"/>
        <v>5.5492738261496831E-2</v>
      </c>
    </row>
    <row r="449" spans="1:3" x14ac:dyDescent="0.35">
      <c r="A449" s="6">
        <v>37543</v>
      </c>
      <c r="B449">
        <v>14.78</v>
      </c>
      <c r="C449" s="7">
        <f t="shared" si="8"/>
        <v>-2.7027043478851389E-3</v>
      </c>
    </row>
    <row r="450" spans="1:3" x14ac:dyDescent="0.35">
      <c r="A450" s="6">
        <v>37544</v>
      </c>
      <c r="B450">
        <v>15.68</v>
      </c>
      <c r="C450" s="7">
        <f t="shared" si="8"/>
        <v>5.9111099402206158E-2</v>
      </c>
    </row>
    <row r="451" spans="1:3" x14ac:dyDescent="0.35">
      <c r="A451" s="6">
        <v>37545</v>
      </c>
      <c r="B451">
        <v>15.34</v>
      </c>
      <c r="C451" s="7">
        <f t="shared" si="8"/>
        <v>-2.1922218983151616E-2</v>
      </c>
    </row>
    <row r="452" spans="1:3" x14ac:dyDescent="0.35">
      <c r="A452" s="6">
        <v>37546</v>
      </c>
      <c r="B452">
        <v>16.170000000000002</v>
      </c>
      <c r="C452" s="7">
        <f t="shared" si="8"/>
        <v>5.2693877649905518E-2</v>
      </c>
    </row>
    <row r="453" spans="1:3" x14ac:dyDescent="0.35">
      <c r="A453" s="6">
        <v>37547</v>
      </c>
      <c r="B453">
        <v>16.66</v>
      </c>
      <c r="C453" s="7">
        <f t="shared" si="8"/>
        <v>2.9852963149681128E-2</v>
      </c>
    </row>
    <row r="454" spans="1:3" x14ac:dyDescent="0.35">
      <c r="A454" s="6">
        <v>37550</v>
      </c>
      <c r="B454">
        <v>16.989999999999998</v>
      </c>
      <c r="C454" s="7">
        <f t="shared" ref="C454:C517" si="9">LN(B454/B453)</f>
        <v>1.9614298945143924E-2</v>
      </c>
    </row>
    <row r="455" spans="1:3" x14ac:dyDescent="0.35">
      <c r="A455" s="6">
        <v>37551</v>
      </c>
      <c r="B455">
        <v>17.850000000000001</v>
      </c>
      <c r="C455" s="7">
        <f t="shared" si="9"/>
        <v>4.9378572541807657E-2</v>
      </c>
    </row>
    <row r="456" spans="1:3" x14ac:dyDescent="0.35">
      <c r="A456" s="6">
        <v>37552</v>
      </c>
      <c r="B456">
        <v>17.059999999999999</v>
      </c>
      <c r="C456" s="7">
        <f t="shared" si="9"/>
        <v>-4.5266966162115209E-2</v>
      </c>
    </row>
    <row r="457" spans="1:3" x14ac:dyDescent="0.35">
      <c r="A457" s="6">
        <v>37553</v>
      </c>
      <c r="B457">
        <v>16.93</v>
      </c>
      <c r="C457" s="7">
        <f t="shared" si="9"/>
        <v>-7.6493459184890818E-3</v>
      </c>
    </row>
    <row r="458" spans="1:3" x14ac:dyDescent="0.35">
      <c r="A458" s="6">
        <v>37554</v>
      </c>
      <c r="B458">
        <v>16.48</v>
      </c>
      <c r="C458" s="7">
        <f t="shared" si="9"/>
        <v>-2.6939671663718218E-2</v>
      </c>
    </row>
    <row r="459" spans="1:3" x14ac:dyDescent="0.35">
      <c r="A459" s="6">
        <v>37557</v>
      </c>
      <c r="B459">
        <v>17.04</v>
      </c>
      <c r="C459" s="7">
        <f t="shared" si="9"/>
        <v>3.3415996919844017E-2</v>
      </c>
    </row>
    <row r="460" spans="1:3" x14ac:dyDescent="0.35">
      <c r="A460" s="6">
        <v>37558</v>
      </c>
      <c r="B460">
        <v>16.66</v>
      </c>
      <c r="C460" s="7">
        <f t="shared" si="9"/>
        <v>-2.2552884662472975E-2</v>
      </c>
    </row>
    <row r="461" spans="1:3" x14ac:dyDescent="0.35">
      <c r="A461" s="6">
        <v>37559</v>
      </c>
      <c r="B461">
        <v>17.13</v>
      </c>
      <c r="C461" s="7">
        <f t="shared" si="9"/>
        <v>2.7820675597331781E-2</v>
      </c>
    </row>
    <row r="462" spans="1:3" x14ac:dyDescent="0.35">
      <c r="A462" s="6">
        <v>37560</v>
      </c>
      <c r="B462">
        <v>16.93</v>
      </c>
      <c r="C462" s="7">
        <f t="shared" si="9"/>
        <v>-1.1744116190984564E-2</v>
      </c>
    </row>
    <row r="463" spans="1:3" x14ac:dyDescent="0.35">
      <c r="A463" s="6">
        <v>37561</v>
      </c>
      <c r="B463">
        <v>17.98</v>
      </c>
      <c r="C463" s="7">
        <f t="shared" si="9"/>
        <v>6.0172832898430284E-2</v>
      </c>
    </row>
    <row r="464" spans="1:3" x14ac:dyDescent="0.35">
      <c r="A464" s="6">
        <v>37564</v>
      </c>
      <c r="B464">
        <v>18.39</v>
      </c>
      <c r="C464" s="7">
        <f t="shared" si="9"/>
        <v>2.2547009572755565E-2</v>
      </c>
    </row>
    <row r="465" spans="1:3" x14ac:dyDescent="0.35">
      <c r="A465" s="6">
        <v>37565</v>
      </c>
      <c r="B465">
        <v>18.29</v>
      </c>
      <c r="C465" s="7">
        <f t="shared" si="9"/>
        <v>-5.4525762134555265E-3</v>
      </c>
    </row>
    <row r="466" spans="1:3" x14ac:dyDescent="0.35">
      <c r="A466" s="6">
        <v>37566</v>
      </c>
      <c r="B466">
        <v>18.350000000000001</v>
      </c>
      <c r="C466" s="7">
        <f t="shared" si="9"/>
        <v>3.2751120978050481E-3</v>
      </c>
    </row>
    <row r="467" spans="1:3" x14ac:dyDescent="0.35">
      <c r="A467" s="6">
        <v>37567</v>
      </c>
      <c r="B467">
        <v>17.670000000000002</v>
      </c>
      <c r="C467" s="7">
        <f t="shared" si="9"/>
        <v>-3.7761288168974241E-2</v>
      </c>
    </row>
    <row r="468" spans="1:3" x14ac:dyDescent="0.35">
      <c r="A468" s="6">
        <v>37568</v>
      </c>
      <c r="B468">
        <v>17.96</v>
      </c>
      <c r="C468" s="7">
        <f t="shared" si="9"/>
        <v>1.6278776542448557E-2</v>
      </c>
    </row>
    <row r="469" spans="1:3" x14ac:dyDescent="0.35">
      <c r="A469" s="6">
        <v>37571</v>
      </c>
      <c r="B469">
        <v>17.29</v>
      </c>
      <c r="C469" s="7">
        <f t="shared" si="9"/>
        <v>-3.8018763178854532E-2</v>
      </c>
    </row>
    <row r="470" spans="1:3" x14ac:dyDescent="0.35">
      <c r="A470" s="6">
        <v>37572</v>
      </c>
      <c r="B470">
        <v>16.5</v>
      </c>
      <c r="C470" s="7">
        <f t="shared" si="9"/>
        <v>-4.6767918788664112E-2</v>
      </c>
    </row>
    <row r="471" spans="1:3" x14ac:dyDescent="0.35">
      <c r="A471" s="6">
        <v>37573</v>
      </c>
      <c r="B471">
        <v>16.05</v>
      </c>
      <c r="C471" s="7">
        <f t="shared" si="9"/>
        <v>-2.7651531330510008E-2</v>
      </c>
    </row>
    <row r="472" spans="1:3" x14ac:dyDescent="0.35">
      <c r="A472" s="6">
        <v>37574</v>
      </c>
      <c r="B472">
        <v>16.100000000000001</v>
      </c>
      <c r="C472" s="7">
        <f t="shared" si="9"/>
        <v>3.1104224143925518E-3</v>
      </c>
    </row>
    <row r="473" spans="1:3" x14ac:dyDescent="0.35">
      <c r="A473" s="6">
        <v>37575</v>
      </c>
      <c r="B473">
        <v>16.62</v>
      </c>
      <c r="C473" s="7">
        <f t="shared" si="9"/>
        <v>3.1787517436884793E-2</v>
      </c>
    </row>
    <row r="474" spans="1:3" x14ac:dyDescent="0.35">
      <c r="A474" s="6">
        <v>37578</v>
      </c>
      <c r="B474">
        <v>16.920000000000002</v>
      </c>
      <c r="C474" s="7">
        <f t="shared" si="9"/>
        <v>1.7889564750775123E-2</v>
      </c>
    </row>
    <row r="475" spans="1:3" x14ac:dyDescent="0.35">
      <c r="A475" s="6">
        <v>37579</v>
      </c>
      <c r="B475">
        <v>16.82</v>
      </c>
      <c r="C475" s="7">
        <f t="shared" si="9"/>
        <v>-5.9276996332752888E-3</v>
      </c>
    </row>
    <row r="476" spans="1:3" x14ac:dyDescent="0.35">
      <c r="A476" s="6">
        <v>37580</v>
      </c>
      <c r="B476">
        <v>17.29</v>
      </c>
      <c r="C476" s="7">
        <f t="shared" si="9"/>
        <v>2.7559645150396987E-2</v>
      </c>
    </row>
    <row r="477" spans="1:3" x14ac:dyDescent="0.35">
      <c r="A477" s="6">
        <v>37581</v>
      </c>
      <c r="B477">
        <v>18.13</v>
      </c>
      <c r="C477" s="7">
        <f t="shared" si="9"/>
        <v>4.7439725071560565E-2</v>
      </c>
    </row>
    <row r="478" spans="1:3" x14ac:dyDescent="0.35">
      <c r="A478" s="6">
        <v>37582</v>
      </c>
      <c r="B478">
        <v>18.18</v>
      </c>
      <c r="C478" s="7">
        <f t="shared" si="9"/>
        <v>2.7540639825730196E-3</v>
      </c>
    </row>
    <row r="479" spans="1:3" x14ac:dyDescent="0.35">
      <c r="A479" s="6">
        <v>37585</v>
      </c>
      <c r="B479">
        <v>18.739999999999998</v>
      </c>
      <c r="C479" s="7">
        <f t="shared" si="9"/>
        <v>3.0338188060943357E-2</v>
      </c>
    </row>
    <row r="480" spans="1:3" x14ac:dyDescent="0.35">
      <c r="A480" s="6">
        <v>37586</v>
      </c>
      <c r="B480">
        <v>18.12</v>
      </c>
      <c r="C480" s="7">
        <f t="shared" si="9"/>
        <v>-3.3643976195442724E-2</v>
      </c>
    </row>
    <row r="481" spans="1:3" x14ac:dyDescent="0.35">
      <c r="A481" s="6">
        <v>37587</v>
      </c>
      <c r="B481">
        <v>18.96</v>
      </c>
      <c r="C481" s="7">
        <f t="shared" si="9"/>
        <v>4.531519621204249E-2</v>
      </c>
    </row>
    <row r="482" spans="1:3" x14ac:dyDescent="0.35">
      <c r="A482" s="6">
        <v>37589</v>
      </c>
      <c r="B482">
        <v>18.809999999999999</v>
      </c>
      <c r="C482" s="7">
        <f t="shared" si="9"/>
        <v>-7.9428535139368806E-3</v>
      </c>
    </row>
    <row r="483" spans="1:3" x14ac:dyDescent="0.35">
      <c r="A483" s="6">
        <v>37592</v>
      </c>
      <c r="B483">
        <v>18.71</v>
      </c>
      <c r="C483" s="7">
        <f t="shared" si="9"/>
        <v>-5.3305030269407E-3</v>
      </c>
    </row>
    <row r="484" spans="1:3" x14ac:dyDescent="0.35">
      <c r="A484" s="6">
        <v>37593</v>
      </c>
      <c r="B484">
        <v>17.77</v>
      </c>
      <c r="C484" s="7">
        <f t="shared" si="9"/>
        <v>-5.1546498119438337E-2</v>
      </c>
    </row>
    <row r="485" spans="1:3" x14ac:dyDescent="0.35">
      <c r="A485" s="6">
        <v>37594</v>
      </c>
      <c r="B485">
        <v>17.46</v>
      </c>
      <c r="C485" s="7">
        <f t="shared" si="9"/>
        <v>-1.7599091755103737E-2</v>
      </c>
    </row>
    <row r="486" spans="1:3" x14ac:dyDescent="0.35">
      <c r="A486" s="6">
        <v>37595</v>
      </c>
      <c r="B486">
        <v>17.32</v>
      </c>
      <c r="C486" s="7">
        <f t="shared" si="9"/>
        <v>-8.0506472771671323E-3</v>
      </c>
    </row>
    <row r="487" spans="1:3" x14ac:dyDescent="0.35">
      <c r="A487" s="6">
        <v>37596</v>
      </c>
      <c r="B487">
        <v>17.440000000000001</v>
      </c>
      <c r="C487" s="7">
        <f t="shared" si="9"/>
        <v>6.9045153465444858E-3</v>
      </c>
    </row>
    <row r="488" spans="1:3" x14ac:dyDescent="0.35">
      <c r="A488" s="6">
        <v>37599</v>
      </c>
      <c r="B488">
        <v>16.95</v>
      </c>
      <c r="C488" s="7">
        <f t="shared" si="9"/>
        <v>-2.8498584654374458E-2</v>
      </c>
    </row>
    <row r="489" spans="1:3" x14ac:dyDescent="0.35">
      <c r="A489" s="6">
        <v>37600</v>
      </c>
      <c r="B489">
        <v>16.96</v>
      </c>
      <c r="C489" s="7">
        <f t="shared" si="9"/>
        <v>5.8979653729773274E-4</v>
      </c>
    </row>
    <row r="490" spans="1:3" x14ac:dyDescent="0.35">
      <c r="A490" s="6">
        <v>37601</v>
      </c>
      <c r="B490">
        <v>16.850000000000001</v>
      </c>
      <c r="C490" s="7">
        <f t="shared" si="9"/>
        <v>-6.5069735653862735E-3</v>
      </c>
    </row>
    <row r="491" spans="1:3" x14ac:dyDescent="0.35">
      <c r="A491" s="6">
        <v>37602</v>
      </c>
      <c r="B491">
        <v>16.87</v>
      </c>
      <c r="C491" s="7">
        <f t="shared" si="9"/>
        <v>1.1862397595062868E-3</v>
      </c>
    </row>
    <row r="492" spans="1:3" x14ac:dyDescent="0.35">
      <c r="A492" s="6">
        <v>37603</v>
      </c>
      <c r="B492">
        <v>16.989999999999998</v>
      </c>
      <c r="C492" s="7">
        <f t="shared" si="9"/>
        <v>7.0880391259634775E-3</v>
      </c>
    </row>
    <row r="493" spans="1:3" x14ac:dyDescent="0.35">
      <c r="A493" s="6">
        <v>37606</v>
      </c>
      <c r="B493">
        <v>17.899999999999999</v>
      </c>
      <c r="C493" s="7">
        <f t="shared" si="9"/>
        <v>5.2175777162868746E-2</v>
      </c>
    </row>
    <row r="494" spans="1:3" x14ac:dyDescent="0.35">
      <c r="A494" s="6">
        <v>37607</v>
      </c>
      <c r="B494">
        <v>18.18</v>
      </c>
      <c r="C494" s="7">
        <f t="shared" si="9"/>
        <v>1.5521375902623556E-2</v>
      </c>
    </row>
    <row r="495" spans="1:3" x14ac:dyDescent="0.35">
      <c r="A495" s="6">
        <v>37608</v>
      </c>
      <c r="B495">
        <v>17.98</v>
      </c>
      <c r="C495" s="7">
        <f t="shared" si="9"/>
        <v>-1.1062059705858546E-2</v>
      </c>
    </row>
    <row r="496" spans="1:3" x14ac:dyDescent="0.35">
      <c r="A496" s="6">
        <v>37609</v>
      </c>
      <c r="B496">
        <v>18.27</v>
      </c>
      <c r="C496" s="7">
        <f t="shared" si="9"/>
        <v>1.600034134644112E-2</v>
      </c>
    </row>
    <row r="497" spans="1:3" x14ac:dyDescent="0.35">
      <c r="A497" s="6">
        <v>37610</v>
      </c>
      <c r="B497">
        <v>18.62</v>
      </c>
      <c r="C497" s="7">
        <f t="shared" si="9"/>
        <v>1.8975901459005823E-2</v>
      </c>
    </row>
    <row r="498" spans="1:3" x14ac:dyDescent="0.35">
      <c r="A498" s="6">
        <v>37613</v>
      </c>
      <c r="B498">
        <v>18.48</v>
      </c>
      <c r="C498" s="7">
        <f t="shared" si="9"/>
        <v>-7.5472056353829663E-3</v>
      </c>
    </row>
    <row r="499" spans="1:3" x14ac:dyDescent="0.35">
      <c r="A499" s="6">
        <v>37614</v>
      </c>
      <c r="B499">
        <v>18.350000000000001</v>
      </c>
      <c r="C499" s="7">
        <f t="shared" si="9"/>
        <v>-7.0594917129587365E-3</v>
      </c>
    </row>
    <row r="500" spans="1:3" x14ac:dyDescent="0.35">
      <c r="A500" s="6">
        <v>37616</v>
      </c>
      <c r="B500">
        <v>18.510000000000002</v>
      </c>
      <c r="C500" s="7">
        <f t="shared" si="9"/>
        <v>8.6815520848267675E-3</v>
      </c>
    </row>
    <row r="501" spans="1:3" x14ac:dyDescent="0.35">
      <c r="A501" s="6">
        <v>37617</v>
      </c>
      <c r="B501">
        <v>18</v>
      </c>
      <c r="C501" s="7">
        <f t="shared" si="9"/>
        <v>-2.7939368689241538E-2</v>
      </c>
    </row>
    <row r="502" spans="1:3" x14ac:dyDescent="0.35">
      <c r="A502" s="6">
        <v>37620</v>
      </c>
      <c r="B502">
        <v>18</v>
      </c>
      <c r="C502" s="7">
        <f t="shared" si="9"/>
        <v>0</v>
      </c>
    </row>
    <row r="503" spans="1:3" x14ac:dyDescent="0.35">
      <c r="A503" s="6">
        <v>37621</v>
      </c>
      <c r="B503">
        <v>17.89</v>
      </c>
      <c r="C503" s="7">
        <f t="shared" si="9"/>
        <v>-6.1298603755368559E-3</v>
      </c>
    </row>
    <row r="504" spans="1:3" x14ac:dyDescent="0.35">
      <c r="A504" s="6">
        <v>37623</v>
      </c>
      <c r="B504">
        <v>19.079999999999998</v>
      </c>
      <c r="C504" s="7">
        <f t="shared" si="9"/>
        <v>6.4398768499512579E-2</v>
      </c>
    </row>
    <row r="505" spans="1:3" x14ac:dyDescent="0.35">
      <c r="A505" s="6">
        <v>37624</v>
      </c>
      <c r="B505">
        <v>19.059999999999999</v>
      </c>
      <c r="C505" s="7">
        <f t="shared" si="9"/>
        <v>-1.0487677940843767E-3</v>
      </c>
    </row>
    <row r="506" spans="1:3" x14ac:dyDescent="0.35">
      <c r="A506" s="6">
        <v>37627</v>
      </c>
      <c r="B506">
        <v>20.58</v>
      </c>
      <c r="C506" s="7">
        <f t="shared" si="9"/>
        <v>7.6727832179847397E-2</v>
      </c>
    </row>
    <row r="507" spans="1:3" x14ac:dyDescent="0.35">
      <c r="A507" s="6">
        <v>37628</v>
      </c>
      <c r="B507">
        <v>19.98</v>
      </c>
      <c r="C507" s="7">
        <f t="shared" si="9"/>
        <v>-2.9587957185495957E-2</v>
      </c>
    </row>
    <row r="508" spans="1:3" x14ac:dyDescent="0.35">
      <c r="A508" s="6">
        <v>37629</v>
      </c>
      <c r="B508">
        <v>19.16</v>
      </c>
      <c r="C508" s="7">
        <f t="shared" si="9"/>
        <v>-4.1907000677692936E-2</v>
      </c>
    </row>
    <row r="509" spans="1:3" x14ac:dyDescent="0.35">
      <c r="A509" s="6">
        <v>37630</v>
      </c>
      <c r="B509">
        <v>19.36</v>
      </c>
      <c r="C509" s="7">
        <f t="shared" si="9"/>
        <v>1.0384309305716389E-2</v>
      </c>
    </row>
    <row r="510" spans="1:3" x14ac:dyDescent="0.35">
      <c r="A510" s="6">
        <v>37631</v>
      </c>
      <c r="B510">
        <v>19.18</v>
      </c>
      <c r="C510" s="7">
        <f t="shared" si="9"/>
        <v>-9.3410123931387361E-3</v>
      </c>
    </row>
    <row r="511" spans="1:3" x14ac:dyDescent="0.35">
      <c r="A511" s="6">
        <v>37634</v>
      </c>
      <c r="B511">
        <v>19.149999999999999</v>
      </c>
      <c r="C511" s="7">
        <f t="shared" si="9"/>
        <v>-1.565353828637219E-3</v>
      </c>
    </row>
    <row r="512" spans="1:3" x14ac:dyDescent="0.35">
      <c r="A512" s="6">
        <v>37635</v>
      </c>
      <c r="B512">
        <v>19.72</v>
      </c>
      <c r="C512" s="7">
        <f t="shared" si="9"/>
        <v>2.9330633547834443E-2</v>
      </c>
    </row>
    <row r="513" spans="1:3" x14ac:dyDescent="0.35">
      <c r="A513" s="6">
        <v>37636</v>
      </c>
      <c r="B513">
        <v>19</v>
      </c>
      <c r="C513" s="7">
        <f t="shared" si="9"/>
        <v>-3.7194370008048809E-2</v>
      </c>
    </row>
    <row r="514" spans="1:3" x14ac:dyDescent="0.35">
      <c r="A514" s="6">
        <v>37637</v>
      </c>
      <c r="B514">
        <v>18.54</v>
      </c>
      <c r="C514" s="7">
        <f t="shared" si="9"/>
        <v>-2.4508419028731465E-2</v>
      </c>
    </row>
    <row r="515" spans="1:3" x14ac:dyDescent="0.35">
      <c r="A515" s="6">
        <v>37638</v>
      </c>
      <c r="B515">
        <v>18.16</v>
      </c>
      <c r="C515" s="7">
        <f t="shared" si="9"/>
        <v>-2.0709186964561761E-2</v>
      </c>
    </row>
    <row r="516" spans="1:3" x14ac:dyDescent="0.35">
      <c r="A516" s="6">
        <v>37642</v>
      </c>
      <c r="B516">
        <v>17.78</v>
      </c>
      <c r="C516" s="7">
        <f t="shared" si="9"/>
        <v>-2.1147143087388711E-2</v>
      </c>
    </row>
    <row r="517" spans="1:3" x14ac:dyDescent="0.35">
      <c r="A517" s="6">
        <v>37643</v>
      </c>
      <c r="B517">
        <v>17.93</v>
      </c>
      <c r="C517" s="7">
        <f t="shared" si="9"/>
        <v>8.4010575312828493E-3</v>
      </c>
    </row>
    <row r="518" spans="1:3" x14ac:dyDescent="0.35">
      <c r="A518" s="6">
        <v>37644</v>
      </c>
      <c r="B518">
        <v>17</v>
      </c>
      <c r="C518" s="7">
        <f t="shared" ref="C518:C581" si="10">LN(B518/B517)</f>
        <v>-5.3261943560825468E-2</v>
      </c>
    </row>
    <row r="519" spans="1:3" x14ac:dyDescent="0.35">
      <c r="A519" s="6">
        <v>37645</v>
      </c>
      <c r="B519">
        <v>16.34</v>
      </c>
      <c r="C519" s="7">
        <f t="shared" si="10"/>
        <v>-3.959725462435925E-2</v>
      </c>
    </row>
    <row r="520" spans="1:3" x14ac:dyDescent="0.35">
      <c r="A520" s="6">
        <v>37648</v>
      </c>
      <c r="B520">
        <v>16.55</v>
      </c>
      <c r="C520" s="7">
        <f t="shared" si="10"/>
        <v>1.2770012391215163E-2</v>
      </c>
    </row>
    <row r="521" spans="1:3" x14ac:dyDescent="0.35">
      <c r="A521" s="6">
        <v>37649</v>
      </c>
      <c r="B521">
        <v>16.190000000000001</v>
      </c>
      <c r="C521" s="7">
        <f t="shared" si="10"/>
        <v>-2.1992334133528142E-2</v>
      </c>
    </row>
    <row r="522" spans="1:3" x14ac:dyDescent="0.35">
      <c r="A522" s="6">
        <v>37650</v>
      </c>
      <c r="B522">
        <v>16.190000000000001</v>
      </c>
      <c r="C522" s="7">
        <f t="shared" si="10"/>
        <v>0</v>
      </c>
    </row>
    <row r="523" spans="1:3" x14ac:dyDescent="0.35">
      <c r="A523" s="6">
        <v>37651</v>
      </c>
      <c r="B523">
        <v>15.88</v>
      </c>
      <c r="C523" s="7">
        <f t="shared" si="10"/>
        <v>-1.9333311870554166E-2</v>
      </c>
    </row>
    <row r="524" spans="1:3" x14ac:dyDescent="0.35">
      <c r="A524" s="6">
        <v>37652</v>
      </c>
      <c r="B524">
        <v>16.27</v>
      </c>
      <c r="C524" s="7">
        <f t="shared" si="10"/>
        <v>2.4262465411956705E-2</v>
      </c>
    </row>
    <row r="525" spans="1:3" x14ac:dyDescent="0.35">
      <c r="A525" s="6">
        <v>37655</v>
      </c>
      <c r="B525">
        <v>16.829999999999998</v>
      </c>
      <c r="C525" s="7">
        <f t="shared" si="10"/>
        <v>3.3840086971768241E-2</v>
      </c>
    </row>
    <row r="526" spans="1:3" x14ac:dyDescent="0.35">
      <c r="A526" s="6">
        <v>37656</v>
      </c>
      <c r="B526">
        <v>17.059999999999999</v>
      </c>
      <c r="C526" s="7">
        <f t="shared" si="10"/>
        <v>1.3573533860818353E-2</v>
      </c>
    </row>
    <row r="527" spans="1:3" x14ac:dyDescent="0.35">
      <c r="A527" s="6">
        <v>37657</v>
      </c>
      <c r="B527">
        <v>16.88</v>
      </c>
      <c r="C527" s="7">
        <f t="shared" si="10"/>
        <v>-1.0607052895722004E-2</v>
      </c>
    </row>
    <row r="528" spans="1:3" x14ac:dyDescent="0.35">
      <c r="A528" s="6">
        <v>37658</v>
      </c>
      <c r="B528">
        <v>16.59</v>
      </c>
      <c r="C528" s="7">
        <f t="shared" si="10"/>
        <v>-1.7329384965457845E-2</v>
      </c>
    </row>
    <row r="529" spans="1:3" x14ac:dyDescent="0.35">
      <c r="A529" s="6">
        <v>37659</v>
      </c>
      <c r="B529">
        <v>16.77</v>
      </c>
      <c r="C529" s="7">
        <f t="shared" si="10"/>
        <v>1.0791471632764386E-2</v>
      </c>
    </row>
    <row r="530" spans="1:3" x14ac:dyDescent="0.35">
      <c r="A530" s="6">
        <v>37662</v>
      </c>
      <c r="B530">
        <v>16.309999999999999</v>
      </c>
      <c r="C530" s="7">
        <f t="shared" si="10"/>
        <v>-2.7813159202195015E-2</v>
      </c>
    </row>
    <row r="531" spans="1:3" x14ac:dyDescent="0.35">
      <c r="A531" s="6">
        <v>37663</v>
      </c>
      <c r="B531">
        <v>15.79</v>
      </c>
      <c r="C531" s="7">
        <f t="shared" si="10"/>
        <v>-3.2401588365371777E-2</v>
      </c>
    </row>
    <row r="532" spans="1:3" x14ac:dyDescent="0.35">
      <c r="A532" s="6">
        <v>37664</v>
      </c>
      <c r="B532">
        <v>15.36</v>
      </c>
      <c r="C532" s="7">
        <f t="shared" si="10"/>
        <v>-2.7610100548024541E-2</v>
      </c>
    </row>
    <row r="533" spans="1:3" x14ac:dyDescent="0.35">
      <c r="A533" s="6">
        <v>37665</v>
      </c>
      <c r="B533">
        <v>14.95</v>
      </c>
      <c r="C533" s="7">
        <f t="shared" si="10"/>
        <v>-2.7055427882830711E-2</v>
      </c>
    </row>
    <row r="534" spans="1:3" x14ac:dyDescent="0.35">
      <c r="A534" s="6">
        <v>37666</v>
      </c>
      <c r="B534">
        <v>15.55</v>
      </c>
      <c r="C534" s="7">
        <f t="shared" si="10"/>
        <v>3.9349338788547898E-2</v>
      </c>
    </row>
    <row r="535" spans="1:3" x14ac:dyDescent="0.35">
      <c r="A535" s="6">
        <v>37670</v>
      </c>
      <c r="B535">
        <v>15.77</v>
      </c>
      <c r="C535" s="7">
        <f t="shared" si="10"/>
        <v>1.4048762349703866E-2</v>
      </c>
    </row>
    <row r="536" spans="1:3" x14ac:dyDescent="0.35">
      <c r="A536" s="6">
        <v>37671</v>
      </c>
      <c r="B536">
        <v>15.33</v>
      </c>
      <c r="C536" s="7">
        <f t="shared" si="10"/>
        <v>-2.8297708091224182E-2</v>
      </c>
    </row>
    <row r="537" spans="1:3" x14ac:dyDescent="0.35">
      <c r="A537" s="6">
        <v>37672</v>
      </c>
      <c r="B537">
        <v>14.18</v>
      </c>
      <c r="C537" s="7">
        <f t="shared" si="10"/>
        <v>-7.7979171779741369E-2</v>
      </c>
    </row>
    <row r="538" spans="1:3" x14ac:dyDescent="0.35">
      <c r="A538" s="6">
        <v>37673</v>
      </c>
      <c r="B538">
        <v>13.8</v>
      </c>
      <c r="C538" s="7">
        <f t="shared" si="10"/>
        <v>-2.7163928940822389E-2</v>
      </c>
    </row>
    <row r="539" spans="1:3" x14ac:dyDescent="0.35">
      <c r="A539" s="6">
        <v>37676</v>
      </c>
      <c r="B539">
        <v>13.82</v>
      </c>
      <c r="C539" s="7">
        <f t="shared" si="10"/>
        <v>1.448226176364748E-3</v>
      </c>
    </row>
    <row r="540" spans="1:3" x14ac:dyDescent="0.35">
      <c r="A540" s="6">
        <v>37677</v>
      </c>
      <c r="B540">
        <v>14.22</v>
      </c>
      <c r="C540" s="7">
        <f t="shared" si="10"/>
        <v>2.8532606035570979E-2</v>
      </c>
    </row>
    <row r="541" spans="1:3" x14ac:dyDescent="0.35">
      <c r="A541" s="6">
        <v>37678</v>
      </c>
      <c r="B541">
        <v>13.76</v>
      </c>
      <c r="C541" s="7">
        <f t="shared" si="10"/>
        <v>-3.2883591869897304E-2</v>
      </c>
    </row>
    <row r="542" spans="1:3" x14ac:dyDescent="0.35">
      <c r="A542" s="6">
        <v>37679</v>
      </c>
      <c r="B542">
        <v>14.03</v>
      </c>
      <c r="C542" s="7">
        <f t="shared" si="10"/>
        <v>1.9432061609171949E-2</v>
      </c>
    </row>
    <row r="543" spans="1:3" x14ac:dyDescent="0.35">
      <c r="A543" s="6">
        <v>37680</v>
      </c>
      <c r="B543">
        <v>13.85</v>
      </c>
      <c r="C543" s="7">
        <f t="shared" si="10"/>
        <v>-1.291266148102203E-2</v>
      </c>
    </row>
    <row r="544" spans="1:3" x14ac:dyDescent="0.35">
      <c r="A544" s="6">
        <v>37683</v>
      </c>
      <c r="B544">
        <v>13.82</v>
      </c>
      <c r="C544" s="7">
        <f t="shared" si="10"/>
        <v>-2.1684142938235879E-3</v>
      </c>
    </row>
    <row r="545" spans="1:3" x14ac:dyDescent="0.35">
      <c r="A545" s="6">
        <v>37684</v>
      </c>
      <c r="B545">
        <v>13.62</v>
      </c>
      <c r="C545" s="7">
        <f t="shared" si="10"/>
        <v>-1.4577517618157643E-2</v>
      </c>
    </row>
    <row r="546" spans="1:3" x14ac:dyDescent="0.35">
      <c r="A546" s="6">
        <v>37685</v>
      </c>
      <c r="B546">
        <v>13.88</v>
      </c>
      <c r="C546" s="7">
        <f t="shared" si="10"/>
        <v>1.8909654357292281E-2</v>
      </c>
    </row>
    <row r="547" spans="1:3" x14ac:dyDescent="0.35">
      <c r="A547" s="6">
        <v>37686</v>
      </c>
      <c r="B547">
        <v>13.6</v>
      </c>
      <c r="C547" s="7">
        <f t="shared" si="10"/>
        <v>-2.0379162336652254E-2</v>
      </c>
    </row>
    <row r="548" spans="1:3" x14ac:dyDescent="0.35">
      <c r="A548" s="6">
        <v>37687</v>
      </c>
      <c r="B548">
        <v>13.64</v>
      </c>
      <c r="C548" s="7">
        <f t="shared" si="10"/>
        <v>2.9368596733097057E-3</v>
      </c>
    </row>
    <row r="549" spans="1:3" x14ac:dyDescent="0.35">
      <c r="A549" s="6">
        <v>37690</v>
      </c>
      <c r="B549">
        <v>12.88</v>
      </c>
      <c r="C549" s="7">
        <f t="shared" si="10"/>
        <v>-5.7330931739108429E-2</v>
      </c>
    </row>
    <row r="550" spans="1:3" x14ac:dyDescent="0.35">
      <c r="A550" s="6">
        <v>37691</v>
      </c>
      <c r="B550">
        <v>12.88</v>
      </c>
      <c r="C550" s="7">
        <f t="shared" si="10"/>
        <v>0</v>
      </c>
    </row>
    <row r="551" spans="1:3" x14ac:dyDescent="0.35">
      <c r="A551" s="6">
        <v>37692</v>
      </c>
      <c r="B551">
        <v>12.95</v>
      </c>
      <c r="C551" s="7">
        <f t="shared" si="10"/>
        <v>5.4200674693391133E-3</v>
      </c>
    </row>
    <row r="552" spans="1:3" x14ac:dyDescent="0.35">
      <c r="A552" s="6">
        <v>37693</v>
      </c>
      <c r="B552">
        <v>13.65</v>
      </c>
      <c r="C552" s="7">
        <f t="shared" si="10"/>
        <v>5.264373348542209E-2</v>
      </c>
    </row>
    <row r="553" spans="1:3" x14ac:dyDescent="0.35">
      <c r="A553" s="6">
        <v>37694</v>
      </c>
      <c r="B553">
        <v>13.88</v>
      </c>
      <c r="C553" s="7">
        <f t="shared" si="10"/>
        <v>1.6709433447689645E-2</v>
      </c>
    </row>
    <row r="554" spans="1:3" x14ac:dyDescent="0.35">
      <c r="A554" s="6">
        <v>37697</v>
      </c>
      <c r="B554">
        <v>14.48</v>
      </c>
      <c r="C554" s="7">
        <f t="shared" si="10"/>
        <v>4.231943187891174E-2</v>
      </c>
    </row>
    <row r="555" spans="1:3" x14ac:dyDescent="0.35">
      <c r="A555" s="6">
        <v>37698</v>
      </c>
      <c r="B555">
        <v>14.3</v>
      </c>
      <c r="C555" s="7">
        <f t="shared" si="10"/>
        <v>-1.2508849691708651E-2</v>
      </c>
    </row>
    <row r="556" spans="1:3" x14ac:dyDescent="0.35">
      <c r="A556" s="6">
        <v>37699</v>
      </c>
      <c r="B556">
        <v>14.53</v>
      </c>
      <c r="C556" s="7">
        <f t="shared" si="10"/>
        <v>1.5955940316329763E-2</v>
      </c>
    </row>
    <row r="557" spans="1:3" x14ac:dyDescent="0.35">
      <c r="A557" s="6">
        <v>37700</v>
      </c>
      <c r="B557">
        <v>14.5</v>
      </c>
      <c r="C557" s="7">
        <f t="shared" si="10"/>
        <v>-2.0668281556627667E-3</v>
      </c>
    </row>
    <row r="558" spans="1:3" x14ac:dyDescent="0.35">
      <c r="A558" s="6">
        <v>37701</v>
      </c>
      <c r="B558">
        <v>14.41</v>
      </c>
      <c r="C558" s="7">
        <f t="shared" si="10"/>
        <v>-6.2262394150979878E-3</v>
      </c>
    </row>
    <row r="559" spans="1:3" x14ac:dyDescent="0.35">
      <c r="A559" s="6">
        <v>37704</v>
      </c>
      <c r="B559">
        <v>13.94</v>
      </c>
      <c r="C559" s="7">
        <f t="shared" si="10"/>
        <v>-3.316000467905298E-2</v>
      </c>
    </row>
    <row r="560" spans="1:3" x14ac:dyDescent="0.35">
      <c r="A560" s="6">
        <v>37705</v>
      </c>
      <c r="B560">
        <v>14.08</v>
      </c>
      <c r="C560" s="7">
        <f t="shared" si="10"/>
        <v>9.9929453975184865E-3</v>
      </c>
    </row>
    <row r="561" spans="1:3" x14ac:dyDescent="0.35">
      <c r="A561" s="6">
        <v>37706</v>
      </c>
      <c r="B561">
        <v>14.27</v>
      </c>
      <c r="C561" s="7">
        <f t="shared" si="10"/>
        <v>1.3404080758848648E-2</v>
      </c>
    </row>
    <row r="562" spans="1:3" x14ac:dyDescent="0.35">
      <c r="A562" s="6">
        <v>37707</v>
      </c>
      <c r="B562">
        <v>13.88</v>
      </c>
      <c r="C562" s="7">
        <f t="shared" si="10"/>
        <v>-2.7710476410086532E-2</v>
      </c>
    </row>
    <row r="563" spans="1:3" x14ac:dyDescent="0.35">
      <c r="A563" s="6">
        <v>37708</v>
      </c>
      <c r="B563">
        <v>13.48</v>
      </c>
      <c r="C563" s="7">
        <f t="shared" si="10"/>
        <v>-2.9241849594497531E-2</v>
      </c>
    </row>
    <row r="564" spans="1:3" x14ac:dyDescent="0.35">
      <c r="A564" s="6">
        <v>37711</v>
      </c>
      <c r="B564">
        <v>13.36</v>
      </c>
      <c r="C564" s="7">
        <f t="shared" si="10"/>
        <v>-8.9419373756613931E-3</v>
      </c>
    </row>
    <row r="565" spans="1:3" x14ac:dyDescent="0.35">
      <c r="A565" s="6">
        <v>37712</v>
      </c>
      <c r="B565">
        <v>14.24</v>
      </c>
      <c r="C565" s="7">
        <f t="shared" si="10"/>
        <v>6.3789737875330002E-2</v>
      </c>
    </row>
    <row r="566" spans="1:3" x14ac:dyDescent="0.35">
      <c r="A566" s="6">
        <v>37713</v>
      </c>
      <c r="B566">
        <v>14.75</v>
      </c>
      <c r="C566" s="7">
        <f t="shared" si="10"/>
        <v>3.5188176801999087E-2</v>
      </c>
    </row>
    <row r="567" spans="1:3" x14ac:dyDescent="0.35">
      <c r="A567" s="6">
        <v>37714</v>
      </c>
      <c r="B567">
        <v>14.44</v>
      </c>
      <c r="C567" s="7">
        <f t="shared" si="10"/>
        <v>-2.1240949321148662E-2</v>
      </c>
    </row>
    <row r="568" spans="1:3" x14ac:dyDescent="0.35">
      <c r="A568" s="6">
        <v>37715</v>
      </c>
      <c r="B568">
        <v>14.58</v>
      </c>
      <c r="C568" s="7">
        <f t="shared" si="10"/>
        <v>9.6485931158319365E-3</v>
      </c>
    </row>
    <row r="569" spans="1:3" x14ac:dyDescent="0.35">
      <c r="A569" s="6">
        <v>37718</v>
      </c>
      <c r="B569">
        <v>14.59</v>
      </c>
      <c r="C569" s="7">
        <f t="shared" si="10"/>
        <v>6.8563595418216663E-4</v>
      </c>
    </row>
    <row r="570" spans="1:3" x14ac:dyDescent="0.35">
      <c r="A570" s="6">
        <v>37719</v>
      </c>
      <c r="B570">
        <v>14.52</v>
      </c>
      <c r="C570" s="7">
        <f t="shared" si="10"/>
        <v>-4.8093531380442641E-3</v>
      </c>
    </row>
    <row r="571" spans="1:3" x14ac:dyDescent="0.35">
      <c r="A571" s="6">
        <v>37720</v>
      </c>
      <c r="B571">
        <v>14.22</v>
      </c>
      <c r="C571" s="7">
        <f t="shared" si="10"/>
        <v>-2.087758502155514E-2</v>
      </c>
    </row>
    <row r="572" spans="1:3" x14ac:dyDescent="0.35">
      <c r="A572" s="6">
        <v>37721</v>
      </c>
      <c r="B572">
        <v>14.23</v>
      </c>
      <c r="C572" s="7">
        <f t="shared" si="10"/>
        <v>7.0298772666621111E-4</v>
      </c>
    </row>
    <row r="573" spans="1:3" x14ac:dyDescent="0.35">
      <c r="A573" s="6">
        <v>37722</v>
      </c>
      <c r="B573">
        <v>14</v>
      </c>
      <c r="C573" s="7">
        <f t="shared" si="10"/>
        <v>-1.6295082486502452E-2</v>
      </c>
    </row>
    <row r="574" spans="1:3" x14ac:dyDescent="0.35">
      <c r="A574" s="6">
        <v>37725</v>
      </c>
      <c r="B574">
        <v>14.33</v>
      </c>
      <c r="C574" s="7">
        <f t="shared" si="10"/>
        <v>2.3297912224821873E-2</v>
      </c>
    </row>
    <row r="575" spans="1:3" x14ac:dyDescent="0.35">
      <c r="A575" s="6">
        <v>37726</v>
      </c>
      <c r="B575">
        <v>14.37</v>
      </c>
      <c r="C575" s="7">
        <f t="shared" si="10"/>
        <v>2.7874582508529231E-3</v>
      </c>
    </row>
    <row r="576" spans="1:3" x14ac:dyDescent="0.35">
      <c r="A576" s="6">
        <v>37727</v>
      </c>
      <c r="B576">
        <v>13.72</v>
      </c>
      <c r="C576" s="7">
        <f t="shared" si="10"/>
        <v>-4.6288077793194285E-2</v>
      </c>
    </row>
    <row r="577" spans="1:3" x14ac:dyDescent="0.35">
      <c r="A577" s="6">
        <v>37728</v>
      </c>
      <c r="B577">
        <v>13.93</v>
      </c>
      <c r="C577" s="7">
        <f t="shared" si="10"/>
        <v>1.5190165493975019E-2</v>
      </c>
    </row>
    <row r="578" spans="1:3" x14ac:dyDescent="0.35">
      <c r="A578" s="6">
        <v>37732</v>
      </c>
      <c r="B578">
        <v>13.54</v>
      </c>
      <c r="C578" s="7">
        <f t="shared" si="10"/>
        <v>-2.8396520307585424E-2</v>
      </c>
    </row>
    <row r="579" spans="1:3" x14ac:dyDescent="0.35">
      <c r="A579" s="6">
        <v>37733</v>
      </c>
      <c r="B579">
        <v>13.51</v>
      </c>
      <c r="C579" s="7">
        <f t="shared" si="10"/>
        <v>-2.2181155120213785E-3</v>
      </c>
    </row>
    <row r="580" spans="1:3" x14ac:dyDescent="0.35">
      <c r="A580" s="6">
        <v>37734</v>
      </c>
      <c r="B580">
        <v>14.74</v>
      </c>
      <c r="C580" s="7">
        <f t="shared" si="10"/>
        <v>8.7134734789083026E-2</v>
      </c>
    </row>
    <row r="581" spans="1:3" x14ac:dyDescent="0.35">
      <c r="A581" s="6">
        <v>37735</v>
      </c>
      <c r="B581">
        <v>15.23</v>
      </c>
      <c r="C581" s="7">
        <f t="shared" si="10"/>
        <v>3.2702280145879802E-2</v>
      </c>
    </row>
    <row r="582" spans="1:3" x14ac:dyDescent="0.35">
      <c r="A582" s="6">
        <v>37736</v>
      </c>
      <c r="B582">
        <v>14.96</v>
      </c>
      <c r="C582" s="7">
        <f t="shared" ref="C582:C645" si="11">LN(B582/B581)</f>
        <v>-1.7887194360739267E-2</v>
      </c>
    </row>
    <row r="583" spans="1:3" x14ac:dyDescent="0.35">
      <c r="A583" s="6">
        <v>37739</v>
      </c>
      <c r="B583">
        <v>15.59</v>
      </c>
      <c r="C583" s="7">
        <f t="shared" si="11"/>
        <v>4.1249710523353862E-2</v>
      </c>
    </row>
    <row r="584" spans="1:3" x14ac:dyDescent="0.35">
      <c r="A584" s="6">
        <v>37740</v>
      </c>
      <c r="B584">
        <v>15.59</v>
      </c>
      <c r="C584" s="7">
        <f t="shared" si="11"/>
        <v>0</v>
      </c>
    </row>
    <row r="585" spans="1:3" x14ac:dyDescent="0.35">
      <c r="A585" s="6">
        <v>37741</v>
      </c>
      <c r="B585">
        <v>15.79</v>
      </c>
      <c r="C585" s="7">
        <f t="shared" si="11"/>
        <v>1.274714519786543E-2</v>
      </c>
    </row>
    <row r="586" spans="1:3" x14ac:dyDescent="0.35">
      <c r="A586" s="6">
        <v>37742</v>
      </c>
      <c r="B586">
        <v>15.75</v>
      </c>
      <c r="C586" s="7">
        <f t="shared" si="11"/>
        <v>-2.5364629959086313E-3</v>
      </c>
    </row>
    <row r="587" spans="1:3" x14ac:dyDescent="0.35">
      <c r="A587" s="6">
        <v>37743</v>
      </c>
      <c r="B587">
        <v>16.23</v>
      </c>
      <c r="C587" s="7">
        <f t="shared" si="11"/>
        <v>3.0021016254857844E-2</v>
      </c>
    </row>
    <row r="588" spans="1:3" x14ac:dyDescent="0.35">
      <c r="A588" s="6">
        <v>37746</v>
      </c>
      <c r="B588">
        <v>15.91</v>
      </c>
      <c r="C588" s="7">
        <f t="shared" si="11"/>
        <v>-1.9913539176804336E-2</v>
      </c>
    </row>
    <row r="589" spans="1:3" x14ac:dyDescent="0.35">
      <c r="A589" s="6">
        <v>37747</v>
      </c>
      <c r="B589">
        <v>16.059999999999999</v>
      </c>
      <c r="C589" s="7">
        <f t="shared" si="11"/>
        <v>9.3838661689199885E-3</v>
      </c>
    </row>
    <row r="590" spans="1:3" x14ac:dyDescent="0.35">
      <c r="A590" s="6">
        <v>37748</v>
      </c>
      <c r="B590">
        <v>15.6</v>
      </c>
      <c r="C590" s="7">
        <f t="shared" si="11"/>
        <v>-2.9060794263124141E-2</v>
      </c>
    </row>
    <row r="591" spans="1:3" x14ac:dyDescent="0.35">
      <c r="A591" s="6">
        <v>37749</v>
      </c>
      <c r="B591">
        <v>15.56</v>
      </c>
      <c r="C591" s="7">
        <f t="shared" si="11"/>
        <v>-2.5673955052458097E-3</v>
      </c>
    </row>
    <row r="592" spans="1:3" x14ac:dyDescent="0.35">
      <c r="A592" s="6">
        <v>37750</v>
      </c>
      <c r="B592">
        <v>16</v>
      </c>
      <c r="C592" s="7">
        <f t="shared" si="11"/>
        <v>2.7885203489535642E-2</v>
      </c>
    </row>
    <row r="593" spans="1:3" x14ac:dyDescent="0.35">
      <c r="A593" s="6">
        <v>37753</v>
      </c>
      <c r="B593">
        <v>16.66</v>
      </c>
      <c r="C593" s="7">
        <f t="shared" si="11"/>
        <v>4.0421914498915405E-2</v>
      </c>
    </row>
    <row r="594" spans="1:3" x14ac:dyDescent="0.35">
      <c r="A594" s="6">
        <v>37754</v>
      </c>
      <c r="B594">
        <v>16.59</v>
      </c>
      <c r="C594" s="7">
        <f t="shared" si="11"/>
        <v>-4.2105325363434943E-3</v>
      </c>
    </row>
    <row r="595" spans="1:3" x14ac:dyDescent="0.35">
      <c r="A595" s="6">
        <v>37755</v>
      </c>
      <c r="B595">
        <v>16.670000000000002</v>
      </c>
      <c r="C595" s="7">
        <f t="shared" si="11"/>
        <v>4.8105925603495478E-3</v>
      </c>
    </row>
    <row r="596" spans="1:3" x14ac:dyDescent="0.35">
      <c r="A596" s="6">
        <v>37756</v>
      </c>
      <c r="B596">
        <v>16.739999999999998</v>
      </c>
      <c r="C596" s="7">
        <f t="shared" si="11"/>
        <v>4.1903682986265088E-3</v>
      </c>
    </row>
    <row r="597" spans="1:3" x14ac:dyDescent="0.35">
      <c r="A597" s="6">
        <v>37757</v>
      </c>
      <c r="B597">
        <v>16.87</v>
      </c>
      <c r="C597" s="7">
        <f t="shared" si="11"/>
        <v>7.7358314965477624E-3</v>
      </c>
    </row>
    <row r="598" spans="1:3" x14ac:dyDescent="0.35">
      <c r="A598" s="6">
        <v>37760</v>
      </c>
      <c r="B598">
        <v>16.46</v>
      </c>
      <c r="C598" s="7">
        <f t="shared" si="11"/>
        <v>-2.4603701308953205E-2</v>
      </c>
    </row>
    <row r="599" spans="1:3" x14ac:dyDescent="0.35">
      <c r="A599" s="6">
        <v>37761</v>
      </c>
      <c r="B599">
        <v>16.48</v>
      </c>
      <c r="C599" s="7">
        <f t="shared" si="11"/>
        <v>1.2143292324017585E-3</v>
      </c>
    </row>
    <row r="600" spans="1:3" x14ac:dyDescent="0.35">
      <c r="A600" s="6">
        <v>37762</v>
      </c>
      <c r="B600">
        <v>16.27</v>
      </c>
      <c r="C600" s="7">
        <f t="shared" si="11"/>
        <v>-1.2824603250379289E-2</v>
      </c>
    </row>
    <row r="601" spans="1:3" x14ac:dyDescent="0.35">
      <c r="A601" s="6">
        <v>37763</v>
      </c>
      <c r="B601">
        <v>16.36</v>
      </c>
      <c r="C601" s="7">
        <f t="shared" si="11"/>
        <v>5.5164099436545355E-3</v>
      </c>
    </row>
    <row r="602" spans="1:3" x14ac:dyDescent="0.35">
      <c r="A602" s="6">
        <v>37764</v>
      </c>
      <c r="B602">
        <v>17.010000000000002</v>
      </c>
      <c r="C602" s="7">
        <f t="shared" si="11"/>
        <v>3.8962075233169427E-2</v>
      </c>
    </row>
    <row r="603" spans="1:3" x14ac:dyDescent="0.35">
      <c r="A603" s="6">
        <v>37768</v>
      </c>
      <c r="B603">
        <v>17.21</v>
      </c>
      <c r="C603" s="7">
        <f t="shared" si="11"/>
        <v>1.1689203815677509E-2</v>
      </c>
    </row>
    <row r="604" spans="1:3" x14ac:dyDescent="0.35">
      <c r="A604" s="6">
        <v>37769</v>
      </c>
      <c r="B604">
        <v>17.12</v>
      </c>
      <c r="C604" s="7">
        <f t="shared" si="11"/>
        <v>-5.2432395098519439E-3</v>
      </c>
    </row>
    <row r="605" spans="1:3" x14ac:dyDescent="0.35">
      <c r="A605" s="6">
        <v>37770</v>
      </c>
      <c r="B605">
        <v>17.04</v>
      </c>
      <c r="C605" s="7">
        <f t="shared" si="11"/>
        <v>-4.6838493124264262E-3</v>
      </c>
    </row>
    <row r="606" spans="1:3" x14ac:dyDescent="0.35">
      <c r="A606" s="6">
        <v>37771</v>
      </c>
      <c r="B606">
        <v>17.21</v>
      </c>
      <c r="C606" s="7">
        <f t="shared" si="11"/>
        <v>9.9270888222783831E-3</v>
      </c>
    </row>
    <row r="607" spans="1:3" x14ac:dyDescent="0.35">
      <c r="A607" s="6">
        <v>37774</v>
      </c>
      <c r="B607">
        <v>17.440000000000001</v>
      </c>
      <c r="C607" s="7">
        <f t="shared" si="11"/>
        <v>1.3275808257385639E-2</v>
      </c>
    </row>
    <row r="608" spans="1:3" x14ac:dyDescent="0.35">
      <c r="A608" s="6">
        <v>37775</v>
      </c>
      <c r="B608">
        <v>17.46</v>
      </c>
      <c r="C608" s="7">
        <f t="shared" si="11"/>
        <v>1.1461319306225416E-3</v>
      </c>
    </row>
    <row r="609" spans="1:3" x14ac:dyDescent="0.35">
      <c r="A609" s="6">
        <v>37776</v>
      </c>
      <c r="B609">
        <v>17.7</v>
      </c>
      <c r="C609" s="7">
        <f t="shared" si="11"/>
        <v>1.3652089168327263E-2</v>
      </c>
    </row>
    <row r="610" spans="1:3" x14ac:dyDescent="0.35">
      <c r="A610" s="6">
        <v>37777</v>
      </c>
      <c r="B610">
        <v>17.940000000000001</v>
      </c>
      <c r="C610" s="7">
        <f t="shared" si="11"/>
        <v>1.3468217050866611E-2</v>
      </c>
    </row>
    <row r="611" spans="1:3" x14ac:dyDescent="0.35">
      <c r="A611" s="6">
        <v>37778</v>
      </c>
      <c r="B611">
        <v>17.86</v>
      </c>
      <c r="C611" s="7">
        <f t="shared" si="11"/>
        <v>-4.469281182297143E-3</v>
      </c>
    </row>
    <row r="612" spans="1:3" x14ac:dyDescent="0.35">
      <c r="A612" s="6">
        <v>37781</v>
      </c>
      <c r="B612">
        <v>17.440000000000001</v>
      </c>
      <c r="C612" s="7">
        <f t="shared" si="11"/>
        <v>-2.3797156967519321E-2</v>
      </c>
    </row>
    <row r="613" spans="1:3" x14ac:dyDescent="0.35">
      <c r="A613" s="6">
        <v>37782</v>
      </c>
      <c r="B613">
        <v>17.399999999999999</v>
      </c>
      <c r="C613" s="7">
        <f t="shared" si="11"/>
        <v>-2.296212260350379E-3</v>
      </c>
    </row>
    <row r="614" spans="1:3" x14ac:dyDescent="0.35">
      <c r="A614" s="6">
        <v>37783</v>
      </c>
      <c r="B614">
        <v>17.46</v>
      </c>
      <c r="C614" s="7">
        <f t="shared" si="11"/>
        <v>3.4423441909729197E-3</v>
      </c>
    </row>
    <row r="615" spans="1:3" x14ac:dyDescent="0.35">
      <c r="A615" s="6">
        <v>37784</v>
      </c>
      <c r="B615">
        <v>17.59</v>
      </c>
      <c r="C615" s="7">
        <f t="shared" si="11"/>
        <v>7.4180083380106293E-3</v>
      </c>
    </row>
    <row r="616" spans="1:3" x14ac:dyDescent="0.35">
      <c r="A616" s="6">
        <v>37785</v>
      </c>
      <c r="B616">
        <v>17.12</v>
      </c>
      <c r="C616" s="7">
        <f t="shared" si="11"/>
        <v>-2.7083188035870703E-2</v>
      </c>
    </row>
    <row r="617" spans="1:3" x14ac:dyDescent="0.35">
      <c r="A617" s="6">
        <v>37788</v>
      </c>
      <c r="B617">
        <v>17.48</v>
      </c>
      <c r="C617" s="7">
        <f t="shared" si="11"/>
        <v>2.0809999513793278E-2</v>
      </c>
    </row>
    <row r="618" spans="1:3" x14ac:dyDescent="0.35">
      <c r="A618" s="6">
        <v>37789</v>
      </c>
      <c r="B618">
        <v>17.28</v>
      </c>
      <c r="C618" s="7">
        <f t="shared" si="11"/>
        <v>-1.1507606851479802E-2</v>
      </c>
    </row>
    <row r="619" spans="1:3" x14ac:dyDescent="0.35">
      <c r="A619" s="6">
        <v>37790</v>
      </c>
      <c r="B619">
        <v>17.350000000000001</v>
      </c>
      <c r="C619" s="7">
        <f t="shared" si="11"/>
        <v>4.0427430169587509E-3</v>
      </c>
    </row>
    <row r="620" spans="1:3" x14ac:dyDescent="0.35">
      <c r="A620" s="6">
        <v>37791</v>
      </c>
      <c r="B620">
        <v>17.32</v>
      </c>
      <c r="C620" s="7">
        <f t="shared" si="11"/>
        <v>-1.7306032585791317E-3</v>
      </c>
    </row>
    <row r="621" spans="1:3" x14ac:dyDescent="0.35">
      <c r="A621" s="6">
        <v>37792</v>
      </c>
      <c r="B621">
        <v>17.649999999999999</v>
      </c>
      <c r="C621" s="7">
        <f t="shared" si="11"/>
        <v>1.8873880245016603E-2</v>
      </c>
    </row>
    <row r="622" spans="1:3" x14ac:dyDescent="0.35">
      <c r="A622" s="6">
        <v>37795</v>
      </c>
      <c r="B622">
        <v>17.600000000000001</v>
      </c>
      <c r="C622" s="7">
        <f t="shared" si="11"/>
        <v>-2.8368813351995039E-3</v>
      </c>
    </row>
    <row r="623" spans="1:3" x14ac:dyDescent="0.35">
      <c r="A623" s="6">
        <v>37796</v>
      </c>
      <c r="B623">
        <v>17.850000000000001</v>
      </c>
      <c r="C623" s="7">
        <f t="shared" si="11"/>
        <v>1.4104606181541945E-2</v>
      </c>
    </row>
    <row r="624" spans="1:3" x14ac:dyDescent="0.35">
      <c r="A624" s="6">
        <v>37797</v>
      </c>
      <c r="B624">
        <v>17.440000000000001</v>
      </c>
      <c r="C624" s="7">
        <f t="shared" si="11"/>
        <v>-2.3237089744814542E-2</v>
      </c>
    </row>
    <row r="625" spans="1:3" x14ac:dyDescent="0.35">
      <c r="A625" s="6">
        <v>37798</v>
      </c>
      <c r="B625">
        <v>17.600000000000001</v>
      </c>
      <c r="C625" s="7">
        <f t="shared" si="11"/>
        <v>9.1324835632724723E-3</v>
      </c>
    </row>
    <row r="626" spans="1:3" x14ac:dyDescent="0.35">
      <c r="A626" s="6">
        <v>37799</v>
      </c>
      <c r="B626">
        <v>17.2</v>
      </c>
      <c r="C626" s="7">
        <f t="shared" si="11"/>
        <v>-2.2989518224698833E-2</v>
      </c>
    </row>
    <row r="627" spans="1:3" x14ac:dyDescent="0.35">
      <c r="A627" s="6">
        <v>37802</v>
      </c>
      <c r="B627">
        <v>17.28</v>
      </c>
      <c r="C627" s="7">
        <f t="shared" si="11"/>
        <v>4.6403795565023009E-3</v>
      </c>
    </row>
    <row r="628" spans="1:3" x14ac:dyDescent="0.35">
      <c r="A628" s="6">
        <v>37803</v>
      </c>
      <c r="B628">
        <v>17.600000000000001</v>
      </c>
      <c r="C628" s="7">
        <f t="shared" si="11"/>
        <v>1.8349138668196617E-2</v>
      </c>
    </row>
    <row r="629" spans="1:3" x14ac:dyDescent="0.35">
      <c r="A629" s="6">
        <v>37804</v>
      </c>
      <c r="B629">
        <v>17.989999999999998</v>
      </c>
      <c r="C629" s="7">
        <f t="shared" si="11"/>
        <v>2.1917145918335473E-2</v>
      </c>
    </row>
    <row r="630" spans="1:3" x14ac:dyDescent="0.35">
      <c r="A630" s="6">
        <v>37805</v>
      </c>
      <c r="B630">
        <v>17.739999999999998</v>
      </c>
      <c r="C630" s="7">
        <f t="shared" si="11"/>
        <v>-1.3994071081008254E-2</v>
      </c>
    </row>
    <row r="631" spans="1:3" x14ac:dyDescent="0.35">
      <c r="A631" s="6">
        <v>37809</v>
      </c>
      <c r="B631">
        <v>17.82</v>
      </c>
      <c r="C631" s="7">
        <f t="shared" si="11"/>
        <v>4.4994451612299707E-3</v>
      </c>
    </row>
    <row r="632" spans="1:3" x14ac:dyDescent="0.35">
      <c r="A632" s="6">
        <v>37810</v>
      </c>
      <c r="B632">
        <v>17.91</v>
      </c>
      <c r="C632" s="7">
        <f t="shared" si="11"/>
        <v>5.037794029957081E-3</v>
      </c>
    </row>
    <row r="633" spans="1:3" x14ac:dyDescent="0.35">
      <c r="A633" s="6">
        <v>37811</v>
      </c>
      <c r="B633">
        <v>17.670000000000002</v>
      </c>
      <c r="C633" s="7">
        <f t="shared" si="11"/>
        <v>-1.349092974101529E-2</v>
      </c>
    </row>
    <row r="634" spans="1:3" x14ac:dyDescent="0.35">
      <c r="A634" s="6">
        <v>37812</v>
      </c>
      <c r="B634">
        <v>17.14</v>
      </c>
      <c r="C634" s="7">
        <f t="shared" si="11"/>
        <v>-3.0453373161971362E-2</v>
      </c>
    </row>
    <row r="635" spans="1:3" x14ac:dyDescent="0.35">
      <c r="A635" s="6">
        <v>37813</v>
      </c>
      <c r="B635">
        <v>17.43</v>
      </c>
      <c r="C635" s="7">
        <f t="shared" si="11"/>
        <v>1.6777946362295848E-2</v>
      </c>
    </row>
    <row r="636" spans="1:3" x14ac:dyDescent="0.35">
      <c r="A636" s="6">
        <v>37816</v>
      </c>
      <c r="B636">
        <v>17.27</v>
      </c>
      <c r="C636" s="7">
        <f t="shared" si="11"/>
        <v>-9.2219673733422904E-3</v>
      </c>
    </row>
    <row r="637" spans="1:3" x14ac:dyDescent="0.35">
      <c r="A637" s="6">
        <v>37817</v>
      </c>
      <c r="B637">
        <v>17.02</v>
      </c>
      <c r="C637" s="7">
        <f t="shared" si="11"/>
        <v>-1.4581769013359204E-2</v>
      </c>
    </row>
    <row r="638" spans="1:3" x14ac:dyDescent="0.35">
      <c r="A638" s="6">
        <v>37818</v>
      </c>
      <c r="B638">
        <v>16.55</v>
      </c>
      <c r="C638" s="7">
        <f t="shared" si="11"/>
        <v>-2.8003021322156148E-2</v>
      </c>
    </row>
    <row r="639" spans="1:3" x14ac:dyDescent="0.35">
      <c r="A639" s="6">
        <v>37819</v>
      </c>
      <c r="B639">
        <v>16.100000000000001</v>
      </c>
      <c r="C639" s="7">
        <f t="shared" si="11"/>
        <v>-2.7566829832654592E-2</v>
      </c>
    </row>
    <row r="640" spans="1:3" x14ac:dyDescent="0.35">
      <c r="A640" s="6">
        <v>37820</v>
      </c>
      <c r="B640">
        <v>16.59</v>
      </c>
      <c r="C640" s="7">
        <f t="shared" si="11"/>
        <v>2.9980832211935642E-2</v>
      </c>
    </row>
    <row r="641" spans="1:3" x14ac:dyDescent="0.35">
      <c r="A641" s="6">
        <v>37823</v>
      </c>
      <c r="B641">
        <v>15.87</v>
      </c>
      <c r="C641" s="7">
        <f t="shared" si="11"/>
        <v>-4.4369569664035408E-2</v>
      </c>
    </row>
    <row r="642" spans="1:3" x14ac:dyDescent="0.35">
      <c r="A642" s="6">
        <v>37824</v>
      </c>
      <c r="B642">
        <v>16.309999999999999</v>
      </c>
      <c r="C642" s="7">
        <f t="shared" si="11"/>
        <v>2.7347882094604765E-2</v>
      </c>
    </row>
    <row r="643" spans="1:3" x14ac:dyDescent="0.35">
      <c r="A643" s="6">
        <v>37825</v>
      </c>
      <c r="B643">
        <v>16.45</v>
      </c>
      <c r="C643" s="7">
        <f t="shared" si="11"/>
        <v>8.5470605784583476E-3</v>
      </c>
    </row>
    <row r="644" spans="1:3" x14ac:dyDescent="0.35">
      <c r="A644" s="6">
        <v>37826</v>
      </c>
      <c r="B644">
        <v>15.99</v>
      </c>
      <c r="C644" s="7">
        <f t="shared" si="11"/>
        <v>-2.8361950365518029E-2</v>
      </c>
    </row>
    <row r="645" spans="1:3" x14ac:dyDescent="0.35">
      <c r="A645" s="6">
        <v>37827</v>
      </c>
      <c r="B645">
        <v>16.149999999999999</v>
      </c>
      <c r="C645" s="7">
        <f t="shared" si="11"/>
        <v>9.9565228228026704E-3</v>
      </c>
    </row>
    <row r="646" spans="1:3" x14ac:dyDescent="0.35">
      <c r="A646" s="6">
        <v>37830</v>
      </c>
      <c r="B646">
        <v>16.43</v>
      </c>
      <c r="C646" s="7">
        <f t="shared" ref="C646:C709" si="12">LN(B646/B645)</f>
        <v>1.7188882380511233E-2</v>
      </c>
    </row>
    <row r="647" spans="1:3" x14ac:dyDescent="0.35">
      <c r="A647" s="6">
        <v>37831</v>
      </c>
      <c r="B647">
        <v>16.170000000000002</v>
      </c>
      <c r="C647" s="7">
        <f t="shared" si="12"/>
        <v>-1.5951258460161145E-2</v>
      </c>
    </row>
    <row r="648" spans="1:3" x14ac:dyDescent="0.35">
      <c r="A648" s="6">
        <v>37832</v>
      </c>
      <c r="B648">
        <v>16.21</v>
      </c>
      <c r="C648" s="7">
        <f t="shared" si="12"/>
        <v>2.4706621585692998E-3</v>
      </c>
    </row>
    <row r="649" spans="1:3" x14ac:dyDescent="0.35">
      <c r="A649" s="6">
        <v>37833</v>
      </c>
      <c r="B649">
        <v>16.03</v>
      </c>
      <c r="C649" s="7">
        <f t="shared" si="12"/>
        <v>-1.1166369126123102E-2</v>
      </c>
    </row>
    <row r="650" spans="1:3" x14ac:dyDescent="0.35">
      <c r="A650" s="6">
        <v>37834</v>
      </c>
      <c r="B650">
        <v>16.059999999999999</v>
      </c>
      <c r="C650" s="7">
        <f t="shared" si="12"/>
        <v>1.869741897153796E-3</v>
      </c>
    </row>
    <row r="651" spans="1:3" x14ac:dyDescent="0.35">
      <c r="A651" s="6">
        <v>37837</v>
      </c>
      <c r="B651">
        <v>16.36</v>
      </c>
      <c r="C651" s="7">
        <f t="shared" si="12"/>
        <v>1.8507622655985455E-2</v>
      </c>
    </row>
    <row r="652" spans="1:3" x14ac:dyDescent="0.35">
      <c r="A652" s="6">
        <v>37838</v>
      </c>
      <c r="B652">
        <v>15.94</v>
      </c>
      <c r="C652" s="7">
        <f t="shared" si="12"/>
        <v>-2.6007657812532052E-2</v>
      </c>
    </row>
    <row r="653" spans="1:3" x14ac:dyDescent="0.35">
      <c r="A653" s="6">
        <v>37839</v>
      </c>
      <c r="B653">
        <v>16.09</v>
      </c>
      <c r="C653" s="7">
        <f t="shared" si="12"/>
        <v>9.3662876422228539E-3</v>
      </c>
    </row>
    <row r="654" spans="1:3" x14ac:dyDescent="0.35">
      <c r="A654" s="6">
        <v>37840</v>
      </c>
      <c r="B654">
        <v>16.04</v>
      </c>
      <c r="C654" s="7">
        <f t="shared" si="12"/>
        <v>-3.1123585659234981E-3</v>
      </c>
    </row>
    <row r="655" spans="1:3" x14ac:dyDescent="0.35">
      <c r="A655" s="6">
        <v>37841</v>
      </c>
      <c r="B655">
        <v>16.059999999999999</v>
      </c>
      <c r="C655" s="7">
        <f t="shared" si="12"/>
        <v>1.2461060802471558E-3</v>
      </c>
    </row>
    <row r="656" spans="1:3" x14ac:dyDescent="0.35">
      <c r="A656" s="6">
        <v>37844</v>
      </c>
      <c r="B656">
        <v>16.14</v>
      </c>
      <c r="C656" s="7">
        <f t="shared" si="12"/>
        <v>4.968954323187144E-3</v>
      </c>
    </row>
    <row r="657" spans="1:3" x14ac:dyDescent="0.35">
      <c r="A657" s="6">
        <v>37845</v>
      </c>
      <c r="B657">
        <v>16.190000000000001</v>
      </c>
      <c r="C657" s="7">
        <f t="shared" si="12"/>
        <v>3.0931048477410147E-3</v>
      </c>
    </row>
    <row r="658" spans="1:3" x14ac:dyDescent="0.35">
      <c r="A658" s="6">
        <v>37846</v>
      </c>
      <c r="B658">
        <v>15.85</v>
      </c>
      <c r="C658" s="7">
        <f t="shared" si="12"/>
        <v>-2.1224267366254237E-2</v>
      </c>
    </row>
    <row r="659" spans="1:3" x14ac:dyDescent="0.35">
      <c r="A659" s="6">
        <v>37847</v>
      </c>
      <c r="B659">
        <v>15.84</v>
      </c>
      <c r="C659" s="7">
        <f t="shared" si="12"/>
        <v>-6.3111393700986476E-4</v>
      </c>
    </row>
    <row r="660" spans="1:3" x14ac:dyDescent="0.35">
      <c r="A660" s="6">
        <v>37848</v>
      </c>
      <c r="B660">
        <v>15.94</v>
      </c>
      <c r="C660" s="7">
        <f t="shared" si="12"/>
        <v>6.2932869757891417E-3</v>
      </c>
    </row>
    <row r="661" spans="1:3" x14ac:dyDescent="0.35">
      <c r="A661" s="6">
        <v>37851</v>
      </c>
      <c r="B661">
        <v>16.14</v>
      </c>
      <c r="C661" s="7">
        <f t="shared" si="12"/>
        <v>1.2468989479733749E-2</v>
      </c>
    </row>
    <row r="662" spans="1:3" x14ac:dyDescent="0.35">
      <c r="A662" s="6">
        <v>37852</v>
      </c>
      <c r="B662">
        <v>16.23</v>
      </c>
      <c r="C662" s="7">
        <f t="shared" si="12"/>
        <v>5.5607186846971792E-3</v>
      </c>
    </row>
    <row r="663" spans="1:3" x14ac:dyDescent="0.35">
      <c r="A663" s="6">
        <v>37853</v>
      </c>
      <c r="B663">
        <v>16.29</v>
      </c>
      <c r="C663" s="7">
        <f t="shared" si="12"/>
        <v>3.690041087453742E-3</v>
      </c>
    </row>
    <row r="664" spans="1:3" x14ac:dyDescent="0.35">
      <c r="A664" s="6">
        <v>37854</v>
      </c>
      <c r="B664">
        <v>16.309999999999999</v>
      </c>
      <c r="C664" s="7">
        <f t="shared" si="12"/>
        <v>1.2269940189687377E-3</v>
      </c>
    </row>
    <row r="665" spans="1:3" x14ac:dyDescent="0.35">
      <c r="A665" s="6">
        <v>37855</v>
      </c>
      <c r="B665">
        <v>15.88</v>
      </c>
      <c r="C665" s="7">
        <f t="shared" si="12"/>
        <v>-2.671796081393267E-2</v>
      </c>
    </row>
    <row r="666" spans="1:3" x14ac:dyDescent="0.35">
      <c r="A666" s="6">
        <v>37858</v>
      </c>
      <c r="B666">
        <v>15.7</v>
      </c>
      <c r="C666" s="7">
        <f t="shared" si="12"/>
        <v>-1.1399743464727425E-2</v>
      </c>
    </row>
    <row r="667" spans="1:3" x14ac:dyDescent="0.35">
      <c r="A667" s="6">
        <v>37859</v>
      </c>
      <c r="B667">
        <v>15.85</v>
      </c>
      <c r="C667" s="7">
        <f t="shared" si="12"/>
        <v>9.5087879690273561E-3</v>
      </c>
    </row>
    <row r="668" spans="1:3" x14ac:dyDescent="0.35">
      <c r="A668" s="6">
        <v>37860</v>
      </c>
      <c r="B668">
        <v>15.57</v>
      </c>
      <c r="C668" s="7">
        <f t="shared" si="12"/>
        <v>-1.782351447738257E-2</v>
      </c>
    </row>
    <row r="669" spans="1:3" x14ac:dyDescent="0.35">
      <c r="A669" s="6">
        <v>37861</v>
      </c>
      <c r="B669">
        <v>15.64</v>
      </c>
      <c r="C669" s="7">
        <f t="shared" si="12"/>
        <v>4.4857492712581746E-3</v>
      </c>
    </row>
    <row r="670" spans="1:3" x14ac:dyDescent="0.35">
      <c r="A670" s="6">
        <v>37862</v>
      </c>
      <c r="B670">
        <v>15.41</v>
      </c>
      <c r="C670" s="7">
        <f t="shared" si="12"/>
        <v>-1.4815085785140699E-2</v>
      </c>
    </row>
    <row r="671" spans="1:3" x14ac:dyDescent="0.35">
      <c r="A671" s="6">
        <v>37866</v>
      </c>
      <c r="B671">
        <v>15.43</v>
      </c>
      <c r="C671" s="7">
        <f t="shared" si="12"/>
        <v>1.2970170430450251E-3</v>
      </c>
    </row>
    <row r="672" spans="1:3" x14ac:dyDescent="0.35">
      <c r="A672" s="6">
        <v>37867</v>
      </c>
      <c r="B672">
        <v>15.75</v>
      </c>
      <c r="C672" s="7">
        <f t="shared" si="12"/>
        <v>2.052669889657268E-2</v>
      </c>
    </row>
    <row r="673" spans="1:3" x14ac:dyDescent="0.35">
      <c r="A673" s="6">
        <v>37868</v>
      </c>
      <c r="B673">
        <v>15.86</v>
      </c>
      <c r="C673" s="7">
        <f t="shared" si="12"/>
        <v>6.9598509350597441E-3</v>
      </c>
    </row>
    <row r="674" spans="1:3" x14ac:dyDescent="0.35">
      <c r="A674" s="6">
        <v>37869</v>
      </c>
      <c r="B674">
        <v>15.78</v>
      </c>
      <c r="C674" s="7">
        <f t="shared" si="12"/>
        <v>-5.0569007889737739E-3</v>
      </c>
    </row>
    <row r="675" spans="1:3" x14ac:dyDescent="0.35">
      <c r="A675" s="6">
        <v>37872</v>
      </c>
      <c r="B675">
        <v>15.87</v>
      </c>
      <c r="C675" s="7">
        <f t="shared" si="12"/>
        <v>5.6872191205895144E-3</v>
      </c>
    </row>
    <row r="676" spans="1:3" x14ac:dyDescent="0.35">
      <c r="A676" s="6">
        <v>37873</v>
      </c>
      <c r="B676">
        <v>15.73</v>
      </c>
      <c r="C676" s="7">
        <f t="shared" si="12"/>
        <v>-8.8608174681311467E-3</v>
      </c>
    </row>
    <row r="677" spans="1:3" x14ac:dyDescent="0.35">
      <c r="A677" s="6">
        <v>37874</v>
      </c>
      <c r="B677">
        <v>15.99</v>
      </c>
      <c r="C677" s="7">
        <f t="shared" si="12"/>
        <v>1.6393809775676352E-2</v>
      </c>
    </row>
    <row r="678" spans="1:3" x14ac:dyDescent="0.35">
      <c r="A678" s="6">
        <v>37875</v>
      </c>
      <c r="B678">
        <v>15.98</v>
      </c>
      <c r="C678" s="7">
        <f t="shared" si="12"/>
        <v>-6.2558650773419846E-4</v>
      </c>
    </row>
    <row r="679" spans="1:3" x14ac:dyDescent="0.35">
      <c r="A679" s="6">
        <v>37876</v>
      </c>
      <c r="B679">
        <v>16.079999999999998</v>
      </c>
      <c r="C679" s="7">
        <f t="shared" si="12"/>
        <v>6.2383234126914978E-3</v>
      </c>
    </row>
    <row r="680" spans="1:3" x14ac:dyDescent="0.35">
      <c r="A680" s="6">
        <v>37879</v>
      </c>
      <c r="B680">
        <v>15.82</v>
      </c>
      <c r="C680" s="7">
        <f t="shared" si="12"/>
        <v>-1.6301301411312336E-2</v>
      </c>
    </row>
    <row r="681" spans="1:3" x14ac:dyDescent="0.35">
      <c r="A681" s="6">
        <v>37880</v>
      </c>
      <c r="B681">
        <v>16.059999999999999</v>
      </c>
      <c r="C681" s="7">
        <f t="shared" si="12"/>
        <v>1.505674617910773E-2</v>
      </c>
    </row>
    <row r="682" spans="1:3" x14ac:dyDescent="0.35">
      <c r="A682" s="6">
        <v>37881</v>
      </c>
      <c r="B682">
        <v>16.12</v>
      </c>
      <c r="C682" s="7">
        <f t="shared" si="12"/>
        <v>3.7290285598668544E-3</v>
      </c>
    </row>
    <row r="683" spans="1:3" x14ac:dyDescent="0.35">
      <c r="A683" s="6">
        <v>37882</v>
      </c>
      <c r="B683">
        <v>16.489999999999998</v>
      </c>
      <c r="C683" s="7">
        <f t="shared" si="12"/>
        <v>2.2693399493025214E-2</v>
      </c>
    </row>
    <row r="684" spans="1:3" x14ac:dyDescent="0.35">
      <c r="A684" s="6">
        <v>37883</v>
      </c>
      <c r="B684">
        <v>16.37</v>
      </c>
      <c r="C684" s="7">
        <f t="shared" si="12"/>
        <v>-7.3037451884638612E-3</v>
      </c>
    </row>
    <row r="685" spans="1:3" x14ac:dyDescent="0.35">
      <c r="A685" s="6">
        <v>37886</v>
      </c>
      <c r="B685">
        <v>16.059999999999999</v>
      </c>
      <c r="C685" s="7">
        <f t="shared" si="12"/>
        <v>-1.9118682864428041E-2</v>
      </c>
    </row>
    <row r="686" spans="1:3" x14ac:dyDescent="0.35">
      <c r="A686" s="6">
        <v>37887</v>
      </c>
      <c r="B686">
        <v>15.45</v>
      </c>
      <c r="C686" s="7">
        <f t="shared" si="12"/>
        <v>-3.8722705174861073E-2</v>
      </c>
    </row>
    <row r="687" spans="1:3" x14ac:dyDescent="0.35">
      <c r="A687" s="6">
        <v>37888</v>
      </c>
      <c r="B687">
        <v>15.03</v>
      </c>
      <c r="C687" s="7">
        <f t="shared" si="12"/>
        <v>-2.7560799578871358E-2</v>
      </c>
    </row>
    <row r="688" spans="1:3" x14ac:dyDescent="0.35">
      <c r="A688" s="6">
        <v>37889</v>
      </c>
      <c r="B688">
        <v>15.12</v>
      </c>
      <c r="C688" s="7">
        <f t="shared" si="12"/>
        <v>5.9701669865037544E-3</v>
      </c>
    </row>
    <row r="689" spans="1:3" x14ac:dyDescent="0.35">
      <c r="A689" s="6">
        <v>37890</v>
      </c>
      <c r="B689">
        <v>14.97</v>
      </c>
      <c r="C689" s="7">
        <f t="shared" si="12"/>
        <v>-9.970172319849804E-3</v>
      </c>
    </row>
    <row r="690" spans="1:3" x14ac:dyDescent="0.35">
      <c r="A690" s="6">
        <v>37893</v>
      </c>
      <c r="B690">
        <v>15.08</v>
      </c>
      <c r="C690" s="7">
        <f t="shared" si="12"/>
        <v>7.3211641482729961E-3</v>
      </c>
    </row>
    <row r="691" spans="1:3" x14ac:dyDescent="0.35">
      <c r="A691" s="6">
        <v>37894</v>
      </c>
      <c r="B691">
        <v>15.27</v>
      </c>
      <c r="C691" s="7">
        <f t="shared" si="12"/>
        <v>1.2520756650731031E-2</v>
      </c>
    </row>
    <row r="692" spans="1:3" x14ac:dyDescent="0.35">
      <c r="A692" s="6">
        <v>37895</v>
      </c>
      <c r="B692">
        <v>15.51</v>
      </c>
      <c r="C692" s="7">
        <f t="shared" si="12"/>
        <v>1.5594857957906418E-2</v>
      </c>
    </row>
    <row r="693" spans="1:3" x14ac:dyDescent="0.35">
      <c r="A693" s="6">
        <v>37896</v>
      </c>
      <c r="B693">
        <v>15.44</v>
      </c>
      <c r="C693" s="7">
        <f t="shared" si="12"/>
        <v>-4.5234325918173694E-3</v>
      </c>
    </row>
    <row r="694" spans="1:3" x14ac:dyDescent="0.35">
      <c r="A694" s="6">
        <v>37897</v>
      </c>
      <c r="B694">
        <v>15.51</v>
      </c>
      <c r="C694" s="7">
        <f t="shared" si="12"/>
        <v>4.5234325918173581E-3</v>
      </c>
    </row>
    <row r="695" spans="1:3" x14ac:dyDescent="0.35">
      <c r="A695" s="6">
        <v>37900</v>
      </c>
      <c r="B695">
        <v>15.62</v>
      </c>
      <c r="C695" s="7">
        <f t="shared" si="12"/>
        <v>7.0671672230923528E-3</v>
      </c>
    </row>
    <row r="696" spans="1:3" x14ac:dyDescent="0.35">
      <c r="A696" s="6">
        <v>37901</v>
      </c>
      <c r="B696">
        <v>15.72</v>
      </c>
      <c r="C696" s="7">
        <f t="shared" si="12"/>
        <v>6.381642589520611E-3</v>
      </c>
    </row>
    <row r="697" spans="1:3" x14ac:dyDescent="0.35">
      <c r="A697" s="6">
        <v>37902</v>
      </c>
      <c r="B697">
        <v>15.46</v>
      </c>
      <c r="C697" s="7">
        <f t="shared" si="12"/>
        <v>-1.6677743841784592E-2</v>
      </c>
    </row>
    <row r="698" spans="1:3" x14ac:dyDescent="0.35">
      <c r="A698" s="6">
        <v>37903</v>
      </c>
      <c r="B698">
        <v>15.38</v>
      </c>
      <c r="C698" s="7">
        <f t="shared" si="12"/>
        <v>-5.1880790817779446E-3</v>
      </c>
    </row>
    <row r="699" spans="1:3" x14ac:dyDescent="0.35">
      <c r="A699" s="6">
        <v>37904</v>
      </c>
      <c r="B699">
        <v>15.32</v>
      </c>
      <c r="C699" s="7">
        <f t="shared" si="12"/>
        <v>-3.9087997650527201E-3</v>
      </c>
    </row>
    <row r="700" spans="1:3" x14ac:dyDescent="0.35">
      <c r="A700" s="6">
        <v>37907</v>
      </c>
      <c r="B700">
        <v>15.14</v>
      </c>
      <c r="C700" s="7">
        <f t="shared" si="12"/>
        <v>-1.1818916303142527E-2</v>
      </c>
    </row>
    <row r="701" spans="1:3" x14ac:dyDescent="0.35">
      <c r="A701" s="6">
        <v>37908</v>
      </c>
      <c r="B701">
        <v>14.93</v>
      </c>
      <c r="C701" s="7">
        <f t="shared" si="12"/>
        <v>-1.3967636458203798E-2</v>
      </c>
    </row>
    <row r="702" spans="1:3" x14ac:dyDescent="0.35">
      <c r="A702" s="6">
        <v>37909</v>
      </c>
      <c r="B702">
        <v>15.09</v>
      </c>
      <c r="C702" s="7">
        <f t="shared" si="12"/>
        <v>1.0659661228658617E-2</v>
      </c>
    </row>
    <row r="703" spans="1:3" x14ac:dyDescent="0.35">
      <c r="A703" s="6">
        <v>37910</v>
      </c>
      <c r="B703">
        <v>15.33</v>
      </c>
      <c r="C703" s="7">
        <f t="shared" si="12"/>
        <v>1.577942010396521E-2</v>
      </c>
    </row>
    <row r="704" spans="1:3" x14ac:dyDescent="0.35">
      <c r="A704" s="6">
        <v>37911</v>
      </c>
      <c r="B704">
        <v>15.35</v>
      </c>
      <c r="C704" s="7">
        <f t="shared" si="12"/>
        <v>1.3037811494832916E-3</v>
      </c>
    </row>
    <row r="705" spans="1:3" x14ac:dyDescent="0.35">
      <c r="A705" s="6">
        <v>37914</v>
      </c>
      <c r="B705">
        <v>15.63</v>
      </c>
      <c r="C705" s="7">
        <f t="shared" si="12"/>
        <v>1.8076670400179219E-2</v>
      </c>
    </row>
    <row r="706" spans="1:3" x14ac:dyDescent="0.35">
      <c r="A706" s="6">
        <v>37915</v>
      </c>
      <c r="B706">
        <v>15.35</v>
      </c>
      <c r="C706" s="7">
        <f t="shared" si="12"/>
        <v>-1.8076670400179136E-2</v>
      </c>
    </row>
    <row r="707" spans="1:3" x14ac:dyDescent="0.35">
      <c r="A707" s="6">
        <v>37916</v>
      </c>
      <c r="B707">
        <v>15.42</v>
      </c>
      <c r="C707" s="7">
        <f t="shared" si="12"/>
        <v>4.5498941019773611E-3</v>
      </c>
    </row>
    <row r="708" spans="1:3" x14ac:dyDescent="0.35">
      <c r="A708" s="6">
        <v>37917</v>
      </c>
      <c r="B708">
        <v>15.59</v>
      </c>
      <c r="C708" s="7">
        <f t="shared" si="12"/>
        <v>1.0964314934501682E-2</v>
      </c>
    </row>
    <row r="709" spans="1:3" x14ac:dyDescent="0.35">
      <c r="A709" s="6">
        <v>37918</v>
      </c>
      <c r="B709">
        <v>16.010000000000002</v>
      </c>
      <c r="C709" s="7">
        <f t="shared" si="12"/>
        <v>2.658384393893835E-2</v>
      </c>
    </row>
    <row r="710" spans="1:3" x14ac:dyDescent="0.35">
      <c r="A710" s="6">
        <v>37921</v>
      </c>
      <c r="B710">
        <v>16.38</v>
      </c>
      <c r="C710" s="7">
        <f t="shared" ref="C710:C773" si="13">LN(B710/B709)</f>
        <v>2.2847551416299985E-2</v>
      </c>
    </row>
    <row r="711" spans="1:3" x14ac:dyDescent="0.35">
      <c r="A711" s="6">
        <v>37922</v>
      </c>
      <c r="B711">
        <v>16.46</v>
      </c>
      <c r="C711" s="7">
        <f t="shared" si="13"/>
        <v>4.8721168240005918E-3</v>
      </c>
    </row>
    <row r="712" spans="1:3" x14ac:dyDescent="0.35">
      <c r="A712" s="6">
        <v>37923</v>
      </c>
      <c r="B712">
        <v>16.53</v>
      </c>
      <c r="C712" s="7">
        <f t="shared" si="13"/>
        <v>4.2437165840091612E-3</v>
      </c>
    </row>
    <row r="713" spans="1:3" x14ac:dyDescent="0.35">
      <c r="A713" s="6">
        <v>37924</v>
      </c>
      <c r="B713">
        <v>16.38</v>
      </c>
      <c r="C713" s="7">
        <f t="shared" si="13"/>
        <v>-9.1158334080096055E-3</v>
      </c>
    </row>
    <row r="714" spans="1:3" x14ac:dyDescent="0.35">
      <c r="A714" s="6">
        <v>37925</v>
      </c>
      <c r="B714">
        <v>16.73</v>
      </c>
      <c r="C714" s="7">
        <f t="shared" si="13"/>
        <v>2.1142436573809383E-2</v>
      </c>
    </row>
    <row r="715" spans="1:3" x14ac:dyDescent="0.35">
      <c r="A715" s="6">
        <v>37928</v>
      </c>
      <c r="B715">
        <v>16.8</v>
      </c>
      <c r="C715" s="7">
        <f t="shared" si="13"/>
        <v>4.175371410480592E-3</v>
      </c>
    </row>
    <row r="716" spans="1:3" x14ac:dyDescent="0.35">
      <c r="A716" s="6">
        <v>37929</v>
      </c>
      <c r="B716">
        <v>16.66</v>
      </c>
      <c r="C716" s="7">
        <f t="shared" si="13"/>
        <v>-8.3682496705166903E-3</v>
      </c>
    </row>
    <row r="717" spans="1:3" x14ac:dyDescent="0.35">
      <c r="A717" s="6">
        <v>37930</v>
      </c>
      <c r="B717">
        <v>16.47</v>
      </c>
      <c r="C717" s="7">
        <f t="shared" si="13"/>
        <v>-1.1470092549147716E-2</v>
      </c>
    </row>
    <row r="718" spans="1:3" x14ac:dyDescent="0.35">
      <c r="A718" s="6">
        <v>37931</v>
      </c>
      <c r="B718">
        <v>16.149999999999999</v>
      </c>
      <c r="C718" s="7">
        <f t="shared" si="13"/>
        <v>-1.9620494520883457E-2</v>
      </c>
    </row>
    <row r="719" spans="1:3" x14ac:dyDescent="0.35">
      <c r="A719" s="6">
        <v>37932</v>
      </c>
      <c r="B719">
        <v>16.02</v>
      </c>
      <c r="C719" s="7">
        <f t="shared" si="13"/>
        <v>-8.082108028452344E-3</v>
      </c>
    </row>
    <row r="720" spans="1:3" x14ac:dyDescent="0.35">
      <c r="A720" s="6">
        <v>37935</v>
      </c>
      <c r="B720">
        <v>16.399999999999999</v>
      </c>
      <c r="C720" s="7">
        <f t="shared" si="13"/>
        <v>2.3443393189939415E-2</v>
      </c>
    </row>
    <row r="721" spans="1:3" x14ac:dyDescent="0.35">
      <c r="A721" s="6">
        <v>37936</v>
      </c>
      <c r="B721">
        <v>16.43</v>
      </c>
      <c r="C721" s="7">
        <f t="shared" si="13"/>
        <v>1.8275972190240858E-3</v>
      </c>
    </row>
    <row r="722" spans="1:3" x14ac:dyDescent="0.35">
      <c r="A722" s="6">
        <v>37937</v>
      </c>
      <c r="B722">
        <v>16.43</v>
      </c>
      <c r="C722" s="7">
        <f t="shared" si="13"/>
        <v>0</v>
      </c>
    </row>
    <row r="723" spans="1:3" x14ac:dyDescent="0.35">
      <c r="A723" s="6">
        <v>37938</v>
      </c>
      <c r="B723">
        <v>16.260000000000002</v>
      </c>
      <c r="C723" s="7">
        <f t="shared" si="13"/>
        <v>-1.0400827929512068E-2</v>
      </c>
    </row>
    <row r="724" spans="1:3" x14ac:dyDescent="0.35">
      <c r="A724" s="6">
        <v>37939</v>
      </c>
      <c r="B724">
        <v>16.47</v>
      </c>
      <c r="C724" s="7">
        <f t="shared" si="13"/>
        <v>1.2832440069884359E-2</v>
      </c>
    </row>
    <row r="725" spans="1:3" x14ac:dyDescent="0.35">
      <c r="A725" s="6">
        <v>37942</v>
      </c>
      <c r="B725">
        <v>16.32</v>
      </c>
      <c r="C725" s="7">
        <f t="shared" si="13"/>
        <v>-9.1491946535878655E-3</v>
      </c>
    </row>
    <row r="726" spans="1:3" x14ac:dyDescent="0.35">
      <c r="A726" s="6">
        <v>37943</v>
      </c>
      <c r="B726">
        <v>16.13</v>
      </c>
      <c r="C726" s="7">
        <f t="shared" si="13"/>
        <v>-1.1710457398843528E-2</v>
      </c>
    </row>
    <row r="727" spans="1:3" x14ac:dyDescent="0.35">
      <c r="A727" s="6">
        <v>37944</v>
      </c>
      <c r="B727">
        <v>16.059999999999999</v>
      </c>
      <c r="C727" s="7">
        <f t="shared" si="13"/>
        <v>-4.3491836185018777E-3</v>
      </c>
    </row>
    <row r="728" spans="1:3" x14ac:dyDescent="0.35">
      <c r="A728" s="6">
        <v>37945</v>
      </c>
      <c r="B728">
        <v>16</v>
      </c>
      <c r="C728" s="7">
        <f t="shared" si="13"/>
        <v>-3.7429862788342805E-3</v>
      </c>
    </row>
    <row r="729" spans="1:3" x14ac:dyDescent="0.35">
      <c r="A729" s="6">
        <v>37946</v>
      </c>
      <c r="B729">
        <v>16.07</v>
      </c>
      <c r="C729" s="7">
        <f t="shared" si="13"/>
        <v>4.3654575096399983E-3</v>
      </c>
    </row>
    <row r="730" spans="1:3" x14ac:dyDescent="0.35">
      <c r="A730" s="6">
        <v>37949</v>
      </c>
      <c r="B730">
        <v>16.09</v>
      </c>
      <c r="C730" s="7">
        <f t="shared" si="13"/>
        <v>1.2437812548705546E-3</v>
      </c>
    </row>
    <row r="731" spans="1:3" x14ac:dyDescent="0.35">
      <c r="A731" s="6">
        <v>37950</v>
      </c>
      <c r="B731">
        <v>16.37</v>
      </c>
      <c r="C731" s="7">
        <f t="shared" si="13"/>
        <v>1.7252430378751859E-2</v>
      </c>
    </row>
    <row r="732" spans="1:3" x14ac:dyDescent="0.35">
      <c r="A732" s="6">
        <v>37951</v>
      </c>
      <c r="B732">
        <v>16.32</v>
      </c>
      <c r="C732" s="7">
        <f t="shared" si="13"/>
        <v>-3.0590418470826217E-3</v>
      </c>
    </row>
    <row r="733" spans="1:3" x14ac:dyDescent="0.35">
      <c r="A733" s="6">
        <v>37953</v>
      </c>
      <c r="B733">
        <v>16.239999999999998</v>
      </c>
      <c r="C733" s="7">
        <f t="shared" si="13"/>
        <v>-4.9140148024291522E-3</v>
      </c>
    </row>
    <row r="734" spans="1:3" x14ac:dyDescent="0.35">
      <c r="A734" s="6">
        <v>37956</v>
      </c>
      <c r="B734">
        <v>16.190000000000001</v>
      </c>
      <c r="C734" s="7">
        <f t="shared" si="13"/>
        <v>-3.0835670439879736E-3</v>
      </c>
    </row>
    <row r="735" spans="1:3" x14ac:dyDescent="0.35">
      <c r="A735" s="6">
        <v>37957</v>
      </c>
      <c r="B735">
        <v>16.170000000000002</v>
      </c>
      <c r="C735" s="7">
        <f t="shared" si="13"/>
        <v>-1.236094100528303E-3</v>
      </c>
    </row>
    <row r="736" spans="1:3" x14ac:dyDescent="0.35">
      <c r="A736" s="6">
        <v>37958</v>
      </c>
      <c r="B736">
        <v>16.149999999999999</v>
      </c>
      <c r="C736" s="7">
        <f t="shared" si="13"/>
        <v>-1.2376239203501747E-3</v>
      </c>
    </row>
    <row r="737" spans="1:3" x14ac:dyDescent="0.35">
      <c r="A737" s="6">
        <v>37959</v>
      </c>
      <c r="B737">
        <v>16.760000000000002</v>
      </c>
      <c r="C737" s="7">
        <f t="shared" si="13"/>
        <v>3.70750453852716E-2</v>
      </c>
    </row>
    <row r="738" spans="1:3" x14ac:dyDescent="0.35">
      <c r="A738" s="6">
        <v>37960</v>
      </c>
      <c r="B738">
        <v>17.02</v>
      </c>
      <c r="C738" s="7">
        <f t="shared" si="13"/>
        <v>1.539402809129092E-2</v>
      </c>
    </row>
    <row r="739" spans="1:3" x14ac:dyDescent="0.35">
      <c r="A739" s="6">
        <v>37963</v>
      </c>
      <c r="B739">
        <v>16.87</v>
      </c>
      <c r="C739" s="7">
        <f t="shared" si="13"/>
        <v>-8.852226587351077E-3</v>
      </c>
    </row>
    <row r="740" spans="1:3" x14ac:dyDescent="0.35">
      <c r="A740" s="6">
        <v>37964</v>
      </c>
      <c r="B740">
        <v>16.73</v>
      </c>
      <c r="C740" s="7">
        <f t="shared" si="13"/>
        <v>-8.3333815591444104E-3</v>
      </c>
    </row>
    <row r="741" spans="1:3" x14ac:dyDescent="0.35">
      <c r="A741" s="6">
        <v>37965</v>
      </c>
      <c r="B741">
        <v>17.170000000000002</v>
      </c>
      <c r="C741" s="7">
        <f t="shared" si="13"/>
        <v>2.5960159910651533E-2</v>
      </c>
    </row>
    <row r="742" spans="1:3" x14ac:dyDescent="0.35">
      <c r="A742" s="6">
        <v>37966</v>
      </c>
      <c r="B742">
        <v>17.3</v>
      </c>
      <c r="C742" s="7">
        <f t="shared" si="13"/>
        <v>7.542826594348951E-3</v>
      </c>
    </row>
    <row r="743" spans="1:3" x14ac:dyDescent="0.35">
      <c r="A743" s="6">
        <v>37967</v>
      </c>
      <c r="B743">
        <v>17.14</v>
      </c>
      <c r="C743" s="7">
        <f t="shared" si="13"/>
        <v>-9.2915883340995275E-3</v>
      </c>
    </row>
    <row r="744" spans="1:3" x14ac:dyDescent="0.35">
      <c r="A744" s="6">
        <v>37970</v>
      </c>
      <c r="B744">
        <v>17.350000000000001</v>
      </c>
      <c r="C744" s="7">
        <f t="shared" si="13"/>
        <v>1.2177593223234442E-2</v>
      </c>
    </row>
    <row r="745" spans="1:3" x14ac:dyDescent="0.35">
      <c r="A745" s="6">
        <v>37971</v>
      </c>
      <c r="B745">
        <v>17.29</v>
      </c>
      <c r="C745" s="7">
        <f t="shared" si="13"/>
        <v>-3.464206697669238E-3</v>
      </c>
    </row>
    <row r="746" spans="1:3" x14ac:dyDescent="0.35">
      <c r="A746" s="6">
        <v>37972</v>
      </c>
      <c r="B746">
        <v>17.489999999999998</v>
      </c>
      <c r="C746" s="7">
        <f t="shared" si="13"/>
        <v>1.1500989335311551E-2</v>
      </c>
    </row>
    <row r="747" spans="1:3" x14ac:dyDescent="0.35">
      <c r="A747" s="6">
        <v>37973</v>
      </c>
      <c r="B747">
        <v>17.66</v>
      </c>
      <c r="C747" s="7">
        <f t="shared" si="13"/>
        <v>9.6729061453033113E-3</v>
      </c>
    </row>
    <row r="748" spans="1:3" x14ac:dyDescent="0.35">
      <c r="A748" s="6">
        <v>37974</v>
      </c>
      <c r="B748">
        <v>17.61</v>
      </c>
      <c r="C748" s="7">
        <f t="shared" si="13"/>
        <v>-2.8352726676991783E-3</v>
      </c>
    </row>
    <row r="749" spans="1:3" x14ac:dyDescent="0.35">
      <c r="A749" s="6">
        <v>37977</v>
      </c>
      <c r="B749">
        <v>17.760000000000002</v>
      </c>
      <c r="C749" s="7">
        <f t="shared" si="13"/>
        <v>8.4818150559093503E-3</v>
      </c>
    </row>
    <row r="750" spans="1:3" x14ac:dyDescent="0.35">
      <c r="A750" s="6">
        <v>37978</v>
      </c>
      <c r="B750">
        <v>17.670000000000002</v>
      </c>
      <c r="C750" s="7">
        <f t="shared" si="13"/>
        <v>-5.0804512324189519E-3</v>
      </c>
    </row>
    <row r="751" spans="1:3" x14ac:dyDescent="0.35">
      <c r="A751" s="6">
        <v>37979</v>
      </c>
      <c r="B751">
        <v>17.53</v>
      </c>
      <c r="C751" s="7">
        <f t="shared" si="13"/>
        <v>-7.9545873984619743E-3</v>
      </c>
    </row>
    <row r="752" spans="1:3" x14ac:dyDescent="0.35">
      <c r="A752" s="6">
        <v>37981</v>
      </c>
      <c r="B752">
        <v>17.59</v>
      </c>
      <c r="C752" s="7">
        <f t="shared" si="13"/>
        <v>3.4168598163235838E-3</v>
      </c>
    </row>
    <row r="753" spans="1:3" x14ac:dyDescent="0.35">
      <c r="A753" s="6">
        <v>37984</v>
      </c>
      <c r="B753">
        <v>18.07</v>
      </c>
      <c r="C753" s="7">
        <f t="shared" si="13"/>
        <v>2.69225458546704E-2</v>
      </c>
    </row>
    <row r="754" spans="1:3" x14ac:dyDescent="0.35">
      <c r="A754" s="6">
        <v>37985</v>
      </c>
      <c r="B754">
        <v>18.18</v>
      </c>
      <c r="C754" s="7">
        <f t="shared" si="13"/>
        <v>6.0689841451957143E-3</v>
      </c>
    </row>
    <row r="755" spans="1:3" x14ac:dyDescent="0.35">
      <c r="A755" s="6">
        <v>37986</v>
      </c>
      <c r="B755">
        <v>18.190000000000001</v>
      </c>
      <c r="C755" s="7">
        <f t="shared" si="13"/>
        <v>5.4990378069820955E-4</v>
      </c>
    </row>
    <row r="756" spans="1:3" x14ac:dyDescent="0.35">
      <c r="A756" s="6">
        <v>37988</v>
      </c>
      <c r="B756">
        <v>18.239999999999998</v>
      </c>
      <c r="C756" s="7">
        <f t="shared" si="13"/>
        <v>2.7449921161542302E-3</v>
      </c>
    </row>
    <row r="757" spans="1:3" x14ac:dyDescent="0.35">
      <c r="A757" s="6">
        <v>37991</v>
      </c>
      <c r="B757">
        <v>18.87</v>
      </c>
      <c r="C757" s="7">
        <f t="shared" si="13"/>
        <v>3.3956374734273605E-2</v>
      </c>
    </row>
    <row r="758" spans="1:3" x14ac:dyDescent="0.35">
      <c r="A758" s="6">
        <v>37992</v>
      </c>
      <c r="B758">
        <v>18.920000000000002</v>
      </c>
      <c r="C758" s="7">
        <f t="shared" si="13"/>
        <v>2.6462042432734865E-3</v>
      </c>
    </row>
    <row r="759" spans="1:3" x14ac:dyDescent="0.35">
      <c r="A759" s="6">
        <v>37993</v>
      </c>
      <c r="B759">
        <v>19.13</v>
      </c>
      <c r="C759" s="7">
        <f t="shared" si="13"/>
        <v>1.1038219828429249E-2</v>
      </c>
    </row>
    <row r="760" spans="1:3" x14ac:dyDescent="0.35">
      <c r="A760" s="6">
        <v>37994</v>
      </c>
      <c r="B760">
        <v>19.48</v>
      </c>
      <c r="C760" s="7">
        <f t="shared" si="13"/>
        <v>1.8130514762227653E-2</v>
      </c>
    </row>
    <row r="761" spans="1:3" x14ac:dyDescent="0.35">
      <c r="A761" s="6">
        <v>37995</v>
      </c>
      <c r="B761">
        <v>18.5</v>
      </c>
      <c r="C761" s="7">
        <f t="shared" si="13"/>
        <v>-5.1617566130109961E-2</v>
      </c>
    </row>
    <row r="762" spans="1:3" x14ac:dyDescent="0.35">
      <c r="A762" s="6">
        <v>37998</v>
      </c>
      <c r="B762">
        <v>18.940000000000001</v>
      </c>
      <c r="C762" s="7">
        <f t="shared" si="13"/>
        <v>2.3505355673653031E-2</v>
      </c>
    </row>
    <row r="763" spans="1:3" x14ac:dyDescent="0.35">
      <c r="A763" s="6">
        <v>37999</v>
      </c>
      <c r="B763">
        <v>18.670000000000002</v>
      </c>
      <c r="C763" s="7">
        <f t="shared" si="13"/>
        <v>-1.4358130204300901E-2</v>
      </c>
    </row>
    <row r="764" spans="1:3" x14ac:dyDescent="0.35">
      <c r="A764" s="6">
        <v>38000</v>
      </c>
      <c r="B764">
        <v>18.829999999999998</v>
      </c>
      <c r="C764" s="7">
        <f t="shared" si="13"/>
        <v>8.5333851154295488E-3</v>
      </c>
    </row>
    <row r="765" spans="1:3" x14ac:dyDescent="0.35">
      <c r="A765" s="6">
        <v>38001</v>
      </c>
      <c r="B765">
        <v>18.88</v>
      </c>
      <c r="C765" s="7">
        <f t="shared" si="13"/>
        <v>2.6518180482936107E-3</v>
      </c>
    </row>
    <row r="766" spans="1:3" x14ac:dyDescent="0.35">
      <c r="A766" s="6">
        <v>38002</v>
      </c>
      <c r="B766">
        <v>18.690000000000001</v>
      </c>
      <c r="C766" s="7">
        <f t="shared" si="13"/>
        <v>-1.0114539249882995E-2</v>
      </c>
    </row>
    <row r="767" spans="1:3" x14ac:dyDescent="0.35">
      <c r="A767" s="6">
        <v>38006</v>
      </c>
      <c r="B767">
        <v>19.059999999999999</v>
      </c>
      <c r="C767" s="7">
        <f t="shared" si="13"/>
        <v>1.9603276758584479E-2</v>
      </c>
    </row>
    <row r="768" spans="1:3" x14ac:dyDescent="0.35">
      <c r="A768" s="6">
        <v>38007</v>
      </c>
      <c r="B768">
        <v>18.7</v>
      </c>
      <c r="C768" s="7">
        <f t="shared" si="13"/>
        <v>-1.9068374365515069E-2</v>
      </c>
    </row>
    <row r="769" spans="1:3" x14ac:dyDescent="0.35">
      <c r="A769" s="6">
        <v>38008</v>
      </c>
      <c r="B769">
        <v>18.579999999999998</v>
      </c>
      <c r="C769" s="7">
        <f t="shared" si="13"/>
        <v>-6.4377904748485299E-3</v>
      </c>
    </row>
    <row r="770" spans="1:3" x14ac:dyDescent="0.35">
      <c r="A770" s="6">
        <v>38009</v>
      </c>
      <c r="B770">
        <v>18.649999999999999</v>
      </c>
      <c r="C770" s="7">
        <f t="shared" si="13"/>
        <v>3.7604127041319995E-3</v>
      </c>
    </row>
    <row r="771" spans="1:3" x14ac:dyDescent="0.35">
      <c r="A771" s="6">
        <v>38012</v>
      </c>
      <c r="B771">
        <v>18.84</v>
      </c>
      <c r="C771" s="7">
        <f t="shared" si="13"/>
        <v>1.013612305839259E-2</v>
      </c>
    </row>
    <row r="772" spans="1:3" x14ac:dyDescent="0.35">
      <c r="A772" s="6">
        <v>38013</v>
      </c>
      <c r="B772">
        <v>18.32</v>
      </c>
      <c r="C772" s="7">
        <f t="shared" si="13"/>
        <v>-2.7988909902232784E-2</v>
      </c>
    </row>
    <row r="773" spans="1:3" x14ac:dyDescent="0.35">
      <c r="A773" s="6">
        <v>38014</v>
      </c>
      <c r="B773">
        <v>18.04</v>
      </c>
      <c r="C773" s="7">
        <f t="shared" si="13"/>
        <v>-1.5401844611506703E-2</v>
      </c>
    </row>
    <row r="774" spans="1:3" x14ac:dyDescent="0.35">
      <c r="A774" s="6">
        <v>38015</v>
      </c>
      <c r="B774">
        <v>18.14</v>
      </c>
      <c r="C774" s="7">
        <f t="shared" ref="C774:C837" si="14">LN(B774/B773)</f>
        <v>5.5279300525130108E-3</v>
      </c>
    </row>
    <row r="775" spans="1:3" x14ac:dyDescent="0.35">
      <c r="A775" s="6">
        <v>38016</v>
      </c>
      <c r="B775">
        <v>18</v>
      </c>
      <c r="C775" s="7">
        <f t="shared" si="14"/>
        <v>-7.7476867908259379E-3</v>
      </c>
    </row>
    <row r="776" spans="1:3" x14ac:dyDescent="0.35">
      <c r="A776" s="6">
        <v>38019</v>
      </c>
      <c r="B776">
        <v>18.68</v>
      </c>
      <c r="C776" s="7">
        <f t="shared" si="14"/>
        <v>3.7081674904531785E-2</v>
      </c>
    </row>
    <row r="777" spans="1:3" x14ac:dyDescent="0.35">
      <c r="A777" s="6">
        <v>38020</v>
      </c>
      <c r="B777">
        <v>18.41</v>
      </c>
      <c r="C777" s="7">
        <f t="shared" si="14"/>
        <v>-1.4559437555710071E-2</v>
      </c>
    </row>
    <row r="778" spans="1:3" x14ac:dyDescent="0.35">
      <c r="A778" s="6">
        <v>38021</v>
      </c>
      <c r="B778">
        <v>18.04</v>
      </c>
      <c r="C778" s="7">
        <f t="shared" si="14"/>
        <v>-2.0302480610508919E-2</v>
      </c>
    </row>
    <row r="779" spans="1:3" x14ac:dyDescent="0.35">
      <c r="A779" s="6">
        <v>38022</v>
      </c>
      <c r="B779">
        <v>18.13</v>
      </c>
      <c r="C779" s="7">
        <f t="shared" si="14"/>
        <v>4.9765101322819917E-3</v>
      </c>
    </row>
    <row r="780" spans="1:3" x14ac:dyDescent="0.35">
      <c r="A780" s="6">
        <v>38023</v>
      </c>
      <c r="B780">
        <v>18.37</v>
      </c>
      <c r="C780" s="7">
        <f t="shared" si="14"/>
        <v>1.3150874460274664E-2</v>
      </c>
    </row>
    <row r="781" spans="1:3" x14ac:dyDescent="0.35">
      <c r="A781" s="6">
        <v>38026</v>
      </c>
      <c r="B781">
        <v>18.11</v>
      </c>
      <c r="C781" s="7">
        <f t="shared" si="14"/>
        <v>-1.4254627331712342E-2</v>
      </c>
    </row>
    <row r="782" spans="1:3" x14ac:dyDescent="0.35">
      <c r="A782" s="6">
        <v>38027</v>
      </c>
      <c r="B782">
        <v>18.309999999999999</v>
      </c>
      <c r="C782" s="7">
        <f t="shared" si="14"/>
        <v>1.098308679109722E-2</v>
      </c>
    </row>
    <row r="783" spans="1:3" x14ac:dyDescent="0.35">
      <c r="A783" s="6">
        <v>38028</v>
      </c>
      <c r="B783">
        <v>18.329999999999998</v>
      </c>
      <c r="C783" s="7">
        <f t="shared" si="14"/>
        <v>1.0917031651943797E-3</v>
      </c>
    </row>
    <row r="784" spans="1:3" x14ac:dyDescent="0.35">
      <c r="A784" s="6">
        <v>38029</v>
      </c>
      <c r="B784">
        <v>18.100000000000001</v>
      </c>
      <c r="C784" s="7">
        <f t="shared" si="14"/>
        <v>-1.2627123579833411E-2</v>
      </c>
    </row>
    <row r="785" spans="1:3" x14ac:dyDescent="0.35">
      <c r="A785" s="6">
        <v>38030</v>
      </c>
      <c r="B785">
        <v>17.68</v>
      </c>
      <c r="C785" s="7">
        <f t="shared" si="14"/>
        <v>-2.3477881062282761E-2</v>
      </c>
    </row>
    <row r="786" spans="1:3" x14ac:dyDescent="0.35">
      <c r="A786" s="6">
        <v>38034</v>
      </c>
      <c r="B786">
        <v>17.559999999999999</v>
      </c>
      <c r="C786" s="7">
        <f t="shared" si="14"/>
        <v>-6.8104690025268628E-3</v>
      </c>
    </row>
    <row r="787" spans="1:3" x14ac:dyDescent="0.35">
      <c r="A787" s="6">
        <v>38035</v>
      </c>
      <c r="B787">
        <v>17.260000000000002</v>
      </c>
      <c r="C787" s="7">
        <f t="shared" si="14"/>
        <v>-1.7231902551688529E-2</v>
      </c>
    </row>
    <row r="788" spans="1:3" x14ac:dyDescent="0.35">
      <c r="A788" s="6">
        <v>38036</v>
      </c>
      <c r="B788">
        <v>17.079999999999998</v>
      </c>
      <c r="C788" s="7">
        <f t="shared" si="14"/>
        <v>-1.0483497294858266E-2</v>
      </c>
    </row>
    <row r="789" spans="1:3" x14ac:dyDescent="0.35">
      <c r="A789" s="6">
        <v>38037</v>
      </c>
      <c r="B789">
        <v>16.86</v>
      </c>
      <c r="C789" s="7">
        <f t="shared" si="14"/>
        <v>-1.2964235786714309E-2</v>
      </c>
    </row>
    <row r="790" spans="1:3" x14ac:dyDescent="0.35">
      <c r="A790" s="6">
        <v>38040</v>
      </c>
      <c r="B790">
        <v>16.940000000000001</v>
      </c>
      <c r="C790" s="7">
        <f t="shared" si="14"/>
        <v>4.7337366501991425E-3</v>
      </c>
    </row>
    <row r="791" spans="1:3" x14ac:dyDescent="0.35">
      <c r="A791" s="6">
        <v>38041</v>
      </c>
      <c r="B791">
        <v>17.03</v>
      </c>
      <c r="C791" s="7">
        <f t="shared" si="14"/>
        <v>5.298805450688544E-3</v>
      </c>
    </row>
    <row r="792" spans="1:3" x14ac:dyDescent="0.35">
      <c r="A792" s="6">
        <v>38042</v>
      </c>
      <c r="B792">
        <v>17.05</v>
      </c>
      <c r="C792" s="7">
        <f t="shared" si="14"/>
        <v>1.1737090549287499E-3</v>
      </c>
    </row>
    <row r="793" spans="1:3" x14ac:dyDescent="0.35">
      <c r="A793" s="6">
        <v>38043</v>
      </c>
      <c r="B793">
        <v>17.03</v>
      </c>
      <c r="C793" s="7">
        <f t="shared" si="14"/>
        <v>-1.1737090549288167E-3</v>
      </c>
    </row>
    <row r="794" spans="1:3" x14ac:dyDescent="0.35">
      <c r="A794" s="6">
        <v>38044</v>
      </c>
      <c r="B794">
        <v>16.95</v>
      </c>
      <c r="C794" s="7">
        <f t="shared" si="14"/>
        <v>-4.7086608481377735E-3</v>
      </c>
    </row>
    <row r="795" spans="1:3" x14ac:dyDescent="0.35">
      <c r="A795" s="6">
        <v>38047</v>
      </c>
      <c r="B795">
        <v>17.12</v>
      </c>
      <c r="C795" s="7">
        <f t="shared" si="14"/>
        <v>9.9795368871369826E-3</v>
      </c>
    </row>
    <row r="796" spans="1:3" x14ac:dyDescent="0.35">
      <c r="A796" s="6">
        <v>38048</v>
      </c>
      <c r="B796">
        <v>17.989999999999998</v>
      </c>
      <c r="C796" s="7">
        <f t="shared" si="14"/>
        <v>4.9568677248845457E-2</v>
      </c>
    </row>
    <row r="797" spans="1:3" x14ac:dyDescent="0.35">
      <c r="A797" s="6">
        <v>38049</v>
      </c>
      <c r="B797">
        <v>17.82</v>
      </c>
      <c r="C797" s="7">
        <f t="shared" si="14"/>
        <v>-9.4946259197783382E-3</v>
      </c>
    </row>
    <row r="798" spans="1:3" x14ac:dyDescent="0.35">
      <c r="A798" s="6">
        <v>38050</v>
      </c>
      <c r="B798">
        <v>17.78</v>
      </c>
      <c r="C798" s="7">
        <f t="shared" si="14"/>
        <v>-2.2471919569047212E-3</v>
      </c>
    </row>
    <row r="799" spans="1:3" x14ac:dyDescent="0.35">
      <c r="A799" s="6">
        <v>38051</v>
      </c>
      <c r="B799">
        <v>17.66</v>
      </c>
      <c r="C799" s="7">
        <f t="shared" si="14"/>
        <v>-6.7720349099445847E-3</v>
      </c>
    </row>
    <row r="800" spans="1:3" x14ac:dyDescent="0.35">
      <c r="A800" s="6">
        <v>38054</v>
      </c>
      <c r="B800">
        <v>17.75</v>
      </c>
      <c r="C800" s="7">
        <f t="shared" si="14"/>
        <v>5.0833207456107725E-3</v>
      </c>
    </row>
    <row r="801" spans="1:3" x14ac:dyDescent="0.35">
      <c r="A801" s="6">
        <v>38055</v>
      </c>
      <c r="B801">
        <v>17.75</v>
      </c>
      <c r="C801" s="7">
        <f t="shared" si="14"/>
        <v>0</v>
      </c>
    </row>
    <row r="802" spans="1:3" x14ac:dyDescent="0.35">
      <c r="A802" s="6">
        <v>38056</v>
      </c>
      <c r="B802">
        <v>17.18</v>
      </c>
      <c r="C802" s="7">
        <f t="shared" si="14"/>
        <v>-3.2639599365315512E-2</v>
      </c>
    </row>
    <row r="803" spans="1:3" x14ac:dyDescent="0.35">
      <c r="A803" s="6">
        <v>38057</v>
      </c>
      <c r="B803">
        <v>16.98</v>
      </c>
      <c r="C803" s="7">
        <f t="shared" si="14"/>
        <v>-1.1709735672907982E-2</v>
      </c>
    </row>
    <row r="804" spans="1:3" x14ac:dyDescent="0.35">
      <c r="A804" s="6">
        <v>38058</v>
      </c>
      <c r="B804">
        <v>17.2</v>
      </c>
      <c r="C804" s="7">
        <f t="shared" si="14"/>
        <v>1.2873202936205972E-2</v>
      </c>
    </row>
    <row r="805" spans="1:3" x14ac:dyDescent="0.35">
      <c r="A805" s="6">
        <v>38061</v>
      </c>
      <c r="B805">
        <v>17.07</v>
      </c>
      <c r="C805" s="7">
        <f t="shared" si="14"/>
        <v>-7.5868470130581048E-3</v>
      </c>
    </row>
    <row r="806" spans="1:3" x14ac:dyDescent="0.35">
      <c r="A806" s="6">
        <v>38062</v>
      </c>
      <c r="B806">
        <v>17.13</v>
      </c>
      <c r="C806" s="7">
        <f t="shared" si="14"/>
        <v>3.5087755296792705E-3</v>
      </c>
    </row>
    <row r="807" spans="1:3" x14ac:dyDescent="0.35">
      <c r="A807" s="6">
        <v>38063</v>
      </c>
      <c r="B807">
        <v>17.32</v>
      </c>
      <c r="C807" s="7">
        <f t="shared" si="14"/>
        <v>1.1030590798260537E-2</v>
      </c>
    </row>
    <row r="808" spans="1:3" x14ac:dyDescent="0.35">
      <c r="A808" s="6">
        <v>38064</v>
      </c>
      <c r="B808">
        <v>17.440000000000001</v>
      </c>
      <c r="C808" s="7">
        <f t="shared" si="14"/>
        <v>6.9045153465444858E-3</v>
      </c>
    </row>
    <row r="809" spans="1:3" x14ac:dyDescent="0.35">
      <c r="A809" s="6">
        <v>38065</v>
      </c>
      <c r="B809">
        <v>17.38</v>
      </c>
      <c r="C809" s="7">
        <f t="shared" si="14"/>
        <v>-3.4462986435877092E-3</v>
      </c>
    </row>
    <row r="810" spans="1:3" x14ac:dyDescent="0.35">
      <c r="A810" s="6">
        <v>38068</v>
      </c>
      <c r="B810">
        <v>17.010000000000002</v>
      </c>
      <c r="C810" s="7">
        <f t="shared" si="14"/>
        <v>-2.1518713429475464E-2</v>
      </c>
    </row>
    <row r="811" spans="1:3" x14ac:dyDescent="0.35">
      <c r="A811" s="6">
        <v>38069</v>
      </c>
      <c r="B811">
        <v>16.93</v>
      </c>
      <c r="C811" s="7">
        <f t="shared" si="14"/>
        <v>-4.714210262726521E-3</v>
      </c>
    </row>
    <row r="812" spans="1:3" x14ac:dyDescent="0.35">
      <c r="A812" s="6">
        <v>38070</v>
      </c>
      <c r="B812">
        <v>16.739999999999998</v>
      </c>
      <c r="C812" s="7">
        <f t="shared" si="14"/>
        <v>-1.1286131083714717E-2</v>
      </c>
    </row>
    <row r="813" spans="1:3" x14ac:dyDescent="0.35">
      <c r="A813" s="6">
        <v>38071</v>
      </c>
      <c r="B813">
        <v>16.989999999999998</v>
      </c>
      <c r="C813" s="7">
        <f t="shared" si="14"/>
        <v>1.4823870622511332E-2</v>
      </c>
    </row>
    <row r="814" spans="1:3" x14ac:dyDescent="0.35">
      <c r="A814" s="6">
        <v>38072</v>
      </c>
      <c r="B814">
        <v>16.89</v>
      </c>
      <c r="C814" s="7">
        <f t="shared" si="14"/>
        <v>-5.9032048641318698E-3</v>
      </c>
    </row>
    <row r="815" spans="1:3" x14ac:dyDescent="0.35">
      <c r="A815" s="6">
        <v>38075</v>
      </c>
      <c r="B815">
        <v>17.100000000000001</v>
      </c>
      <c r="C815" s="7">
        <f t="shared" si="14"/>
        <v>1.2356732688905428E-2</v>
      </c>
    </row>
    <row r="816" spans="1:3" x14ac:dyDescent="0.35">
      <c r="A816" s="6">
        <v>38076</v>
      </c>
      <c r="B816">
        <v>17.2</v>
      </c>
      <c r="C816" s="7">
        <f t="shared" si="14"/>
        <v>5.8309203107931437E-3</v>
      </c>
    </row>
    <row r="817" spans="1:3" x14ac:dyDescent="0.35">
      <c r="A817" s="6">
        <v>38077</v>
      </c>
      <c r="B817">
        <v>17.32</v>
      </c>
      <c r="C817" s="7">
        <f t="shared" si="14"/>
        <v>6.9525193148818835E-3</v>
      </c>
    </row>
    <row r="818" spans="1:3" x14ac:dyDescent="0.35">
      <c r="A818" s="6">
        <v>38078</v>
      </c>
      <c r="B818">
        <v>17.46</v>
      </c>
      <c r="C818" s="7">
        <f t="shared" si="14"/>
        <v>8.0506472771669901E-3</v>
      </c>
    </row>
    <row r="819" spans="1:3" x14ac:dyDescent="0.35">
      <c r="A819" s="6">
        <v>38079</v>
      </c>
      <c r="B819">
        <v>17.559999999999999</v>
      </c>
      <c r="C819" s="7">
        <f t="shared" si="14"/>
        <v>5.7110377955144342E-3</v>
      </c>
    </row>
    <row r="820" spans="1:3" x14ac:dyDescent="0.35">
      <c r="A820" s="6">
        <v>38082</v>
      </c>
      <c r="B820">
        <v>17.89</v>
      </c>
      <c r="C820" s="7">
        <f t="shared" si="14"/>
        <v>1.8618309313657364E-2</v>
      </c>
    </row>
    <row r="821" spans="1:3" x14ac:dyDescent="0.35">
      <c r="A821" s="6">
        <v>38083</v>
      </c>
      <c r="B821">
        <v>17.899999999999999</v>
      </c>
      <c r="C821" s="7">
        <f t="shared" si="14"/>
        <v>5.5881532608151015E-4</v>
      </c>
    </row>
    <row r="822" spans="1:3" x14ac:dyDescent="0.35">
      <c r="A822" s="6">
        <v>38084</v>
      </c>
      <c r="B822">
        <v>17.57</v>
      </c>
      <c r="C822" s="7">
        <f t="shared" si="14"/>
        <v>-1.8607810647703383E-2</v>
      </c>
    </row>
    <row r="823" spans="1:3" x14ac:dyDescent="0.35">
      <c r="A823" s="6">
        <v>38085</v>
      </c>
      <c r="B823">
        <v>17.48</v>
      </c>
      <c r="C823" s="7">
        <f t="shared" si="14"/>
        <v>-5.1355319716164015E-3</v>
      </c>
    </row>
    <row r="824" spans="1:3" x14ac:dyDescent="0.35">
      <c r="A824" s="6">
        <v>38089</v>
      </c>
      <c r="B824">
        <v>17.489999999999998</v>
      </c>
      <c r="C824" s="7">
        <f t="shared" si="14"/>
        <v>5.7191880312110394E-4</v>
      </c>
    </row>
    <row r="825" spans="1:3" x14ac:dyDescent="0.35">
      <c r="A825" s="6">
        <v>38090</v>
      </c>
      <c r="B825">
        <v>17.34</v>
      </c>
      <c r="C825" s="7">
        <f t="shared" si="14"/>
        <v>-8.6133176781148357E-3</v>
      </c>
    </row>
    <row r="826" spans="1:3" x14ac:dyDescent="0.35">
      <c r="A826" s="6">
        <v>38091</v>
      </c>
      <c r="B826">
        <v>17.27</v>
      </c>
      <c r="C826" s="7">
        <f t="shared" si="14"/>
        <v>-4.0450791938085847E-3</v>
      </c>
    </row>
    <row r="827" spans="1:3" x14ac:dyDescent="0.35">
      <c r="A827" s="6">
        <v>38092</v>
      </c>
      <c r="B827">
        <v>17.41</v>
      </c>
      <c r="C827" s="7">
        <f t="shared" si="14"/>
        <v>8.0738616215103795E-3</v>
      </c>
    </row>
    <row r="828" spans="1:3" x14ac:dyDescent="0.35">
      <c r="A828" s="6">
        <v>38093</v>
      </c>
      <c r="B828">
        <v>17.28</v>
      </c>
      <c r="C828" s="7">
        <f t="shared" si="14"/>
        <v>-7.4949904041880936E-3</v>
      </c>
    </row>
    <row r="829" spans="1:3" x14ac:dyDescent="0.35">
      <c r="A829" s="6">
        <v>38096</v>
      </c>
      <c r="B829">
        <v>17.45</v>
      </c>
      <c r="C829" s="7">
        <f t="shared" si="14"/>
        <v>9.789885272526444E-3</v>
      </c>
    </row>
    <row r="830" spans="1:3" x14ac:dyDescent="0.35">
      <c r="A830" s="6">
        <v>38097</v>
      </c>
      <c r="B830">
        <v>17.41</v>
      </c>
      <c r="C830" s="7">
        <f t="shared" si="14"/>
        <v>-2.2948948683384021E-3</v>
      </c>
    </row>
    <row r="831" spans="1:3" x14ac:dyDescent="0.35">
      <c r="A831" s="6">
        <v>38098</v>
      </c>
      <c r="B831">
        <v>17.7</v>
      </c>
      <c r="C831" s="7">
        <f t="shared" si="14"/>
        <v>1.6519885799685712E-2</v>
      </c>
    </row>
    <row r="832" spans="1:3" x14ac:dyDescent="0.35">
      <c r="A832" s="6">
        <v>38099</v>
      </c>
      <c r="B832">
        <v>18.149999999999999</v>
      </c>
      <c r="C832" s="7">
        <f t="shared" si="14"/>
        <v>2.5105921131076261E-2</v>
      </c>
    </row>
    <row r="833" spans="1:3" x14ac:dyDescent="0.35">
      <c r="A833" s="6">
        <v>38100</v>
      </c>
      <c r="B833">
        <v>18.170000000000002</v>
      </c>
      <c r="C833" s="7">
        <f t="shared" si="14"/>
        <v>1.1013216972202194E-3</v>
      </c>
    </row>
    <row r="834" spans="1:3" x14ac:dyDescent="0.35">
      <c r="A834" s="6">
        <v>38103</v>
      </c>
      <c r="B834">
        <v>18.23</v>
      </c>
      <c r="C834" s="7">
        <f t="shared" si="14"/>
        <v>3.2967062824918029E-3</v>
      </c>
    </row>
    <row r="835" spans="1:3" x14ac:dyDescent="0.35">
      <c r="A835" s="6">
        <v>38104</v>
      </c>
      <c r="B835">
        <v>18.22</v>
      </c>
      <c r="C835" s="7">
        <f t="shared" si="14"/>
        <v>-5.4869685875948376E-4</v>
      </c>
    </row>
    <row r="836" spans="1:3" x14ac:dyDescent="0.35">
      <c r="A836" s="6">
        <v>38105</v>
      </c>
      <c r="B836">
        <v>18.02</v>
      </c>
      <c r="C836" s="7">
        <f t="shared" si="14"/>
        <v>-1.1037639651620327E-2</v>
      </c>
    </row>
    <row r="837" spans="1:3" x14ac:dyDescent="0.35">
      <c r="A837" s="6">
        <v>38106</v>
      </c>
      <c r="B837">
        <v>18.13</v>
      </c>
      <c r="C837" s="7">
        <f t="shared" si="14"/>
        <v>6.0857725865679007E-3</v>
      </c>
    </row>
    <row r="838" spans="1:3" x14ac:dyDescent="0.35">
      <c r="A838" s="6">
        <v>38107</v>
      </c>
      <c r="B838">
        <v>17.8</v>
      </c>
      <c r="C838" s="7">
        <f t="shared" ref="C838:C901" si="15">LN(B838/B837)</f>
        <v>-1.8369567468720122E-2</v>
      </c>
    </row>
    <row r="839" spans="1:3" x14ac:dyDescent="0.35">
      <c r="A839" s="6">
        <v>38110</v>
      </c>
      <c r="B839">
        <v>18.03</v>
      </c>
      <c r="C839" s="7">
        <f t="shared" si="15"/>
        <v>1.2838579917186371E-2</v>
      </c>
    </row>
    <row r="840" spans="1:3" x14ac:dyDescent="0.35">
      <c r="A840" s="6">
        <v>38111</v>
      </c>
      <c r="B840">
        <v>18.16</v>
      </c>
      <c r="C840" s="7">
        <f t="shared" si="15"/>
        <v>7.1843359579213265E-3</v>
      </c>
    </row>
    <row r="841" spans="1:3" x14ac:dyDescent="0.35">
      <c r="A841" s="6">
        <v>38112</v>
      </c>
      <c r="B841">
        <v>18.190000000000001</v>
      </c>
      <c r="C841" s="7">
        <f t="shared" si="15"/>
        <v>1.6506193568838017E-3</v>
      </c>
    </row>
    <row r="842" spans="1:3" x14ac:dyDescent="0.35">
      <c r="A842" s="6">
        <v>38113</v>
      </c>
      <c r="B842">
        <v>18.079999999999998</v>
      </c>
      <c r="C842" s="7">
        <f t="shared" si="15"/>
        <v>-6.0656375660006192E-3</v>
      </c>
    </row>
    <row r="843" spans="1:3" x14ac:dyDescent="0.35">
      <c r="A843" s="6">
        <v>38114</v>
      </c>
      <c r="B843">
        <v>17.68</v>
      </c>
      <c r="C843" s="7">
        <f t="shared" si="15"/>
        <v>-2.2372297754532984E-2</v>
      </c>
    </row>
    <row r="844" spans="1:3" x14ac:dyDescent="0.35">
      <c r="A844" s="6">
        <v>38117</v>
      </c>
      <c r="B844">
        <v>17.52</v>
      </c>
      <c r="C844" s="7">
        <f t="shared" si="15"/>
        <v>-9.0909717012519625E-3</v>
      </c>
    </row>
    <row r="845" spans="1:3" x14ac:dyDescent="0.35">
      <c r="A845" s="6">
        <v>38118</v>
      </c>
      <c r="B845">
        <v>17.5</v>
      </c>
      <c r="C845" s="7">
        <f t="shared" si="15"/>
        <v>-1.1422045787769408E-3</v>
      </c>
    </row>
    <row r="846" spans="1:3" x14ac:dyDescent="0.35">
      <c r="A846" s="6">
        <v>38119</v>
      </c>
      <c r="B846">
        <v>17.510000000000002</v>
      </c>
      <c r="C846" s="7">
        <f t="shared" si="15"/>
        <v>5.7126536829220831E-4</v>
      </c>
    </row>
    <row r="847" spans="1:3" x14ac:dyDescent="0.35">
      <c r="A847" s="6">
        <v>38120</v>
      </c>
      <c r="B847">
        <v>17.64</v>
      </c>
      <c r="C847" s="7">
        <f t="shared" si="15"/>
        <v>7.3969042808846022E-3</v>
      </c>
    </row>
    <row r="848" spans="1:3" x14ac:dyDescent="0.35">
      <c r="A848" s="6">
        <v>38121</v>
      </c>
      <c r="B848">
        <v>17.510000000000002</v>
      </c>
      <c r="C848" s="7">
        <f t="shared" si="15"/>
        <v>-7.3969042808847505E-3</v>
      </c>
    </row>
    <row r="849" spans="1:3" x14ac:dyDescent="0.35">
      <c r="A849" s="6">
        <v>38124</v>
      </c>
      <c r="B849">
        <v>17.37</v>
      </c>
      <c r="C849" s="7">
        <f t="shared" si="15"/>
        <v>-8.0275660447469057E-3</v>
      </c>
    </row>
    <row r="850" spans="1:3" x14ac:dyDescent="0.35">
      <c r="A850" s="6">
        <v>38125</v>
      </c>
      <c r="B850">
        <v>17.579999999999998</v>
      </c>
      <c r="C850" s="7">
        <f t="shared" si="15"/>
        <v>1.2017312004017268E-2</v>
      </c>
    </row>
    <row r="851" spans="1:3" x14ac:dyDescent="0.35">
      <c r="A851" s="6">
        <v>38126</v>
      </c>
      <c r="B851">
        <v>17.45</v>
      </c>
      <c r="C851" s="7">
        <f t="shared" si="15"/>
        <v>-7.4222436085947304E-3</v>
      </c>
    </row>
    <row r="852" spans="1:3" x14ac:dyDescent="0.35">
      <c r="A852" s="6">
        <v>38127</v>
      </c>
      <c r="B852">
        <v>17.38</v>
      </c>
      <c r="C852" s="7">
        <f t="shared" si="15"/>
        <v>-4.0195288111902492E-3</v>
      </c>
    </row>
    <row r="853" spans="1:3" x14ac:dyDescent="0.35">
      <c r="A853" s="6">
        <v>38128</v>
      </c>
      <c r="B853">
        <v>17.39</v>
      </c>
      <c r="C853" s="7">
        <f t="shared" si="15"/>
        <v>5.752085289457673E-4</v>
      </c>
    </row>
    <row r="854" spans="1:3" x14ac:dyDescent="0.35">
      <c r="A854" s="6">
        <v>38131</v>
      </c>
      <c r="B854">
        <v>17.29</v>
      </c>
      <c r="C854" s="7">
        <f t="shared" si="15"/>
        <v>-5.7670286709925562E-3</v>
      </c>
    </row>
    <row r="855" spans="1:3" x14ac:dyDescent="0.35">
      <c r="A855" s="6">
        <v>38132</v>
      </c>
      <c r="B855">
        <v>17.190000000000001</v>
      </c>
      <c r="C855" s="7">
        <f t="shared" si="15"/>
        <v>-5.8004803004411253E-3</v>
      </c>
    </row>
    <row r="856" spans="1:3" x14ac:dyDescent="0.35">
      <c r="A856" s="6">
        <v>38133</v>
      </c>
      <c r="B856">
        <v>16.8</v>
      </c>
      <c r="C856" s="7">
        <f t="shared" si="15"/>
        <v>-2.2948932985544651E-2</v>
      </c>
    </row>
    <row r="857" spans="1:3" x14ac:dyDescent="0.35">
      <c r="A857" s="6">
        <v>38134</v>
      </c>
      <c r="B857">
        <v>17.05</v>
      </c>
      <c r="C857" s="7">
        <f t="shared" si="15"/>
        <v>1.4771317320312503E-2</v>
      </c>
    </row>
    <row r="858" spans="1:3" x14ac:dyDescent="0.35">
      <c r="A858" s="6">
        <v>38135</v>
      </c>
      <c r="B858">
        <v>16.940000000000001</v>
      </c>
      <c r="C858" s="7">
        <f t="shared" si="15"/>
        <v>-6.4725145056174788E-3</v>
      </c>
    </row>
    <row r="859" spans="1:3" x14ac:dyDescent="0.35">
      <c r="A859" s="6">
        <v>38139</v>
      </c>
      <c r="B859">
        <v>16.97</v>
      </c>
      <c r="C859" s="7">
        <f t="shared" si="15"/>
        <v>1.7693900222265277E-3</v>
      </c>
    </row>
    <row r="860" spans="1:3" x14ac:dyDescent="0.35">
      <c r="A860" s="6">
        <v>38140</v>
      </c>
      <c r="B860">
        <v>17.059999999999999</v>
      </c>
      <c r="C860" s="7">
        <f t="shared" si="15"/>
        <v>5.2894628173981396E-3</v>
      </c>
    </row>
    <row r="861" spans="1:3" x14ac:dyDescent="0.35">
      <c r="A861" s="6">
        <v>38141</v>
      </c>
      <c r="B861">
        <v>16.95</v>
      </c>
      <c r="C861" s="7">
        <f t="shared" si="15"/>
        <v>-6.4687082370737505E-3</v>
      </c>
    </row>
    <row r="862" spans="1:3" x14ac:dyDescent="0.35">
      <c r="A862" s="6">
        <v>38142</v>
      </c>
      <c r="B862">
        <v>17.100000000000001</v>
      </c>
      <c r="C862" s="7">
        <f t="shared" si="15"/>
        <v>8.8106296821551262E-3</v>
      </c>
    </row>
    <row r="863" spans="1:3" x14ac:dyDescent="0.35">
      <c r="A863" s="6">
        <v>38145</v>
      </c>
      <c r="B863">
        <v>17.350000000000001</v>
      </c>
      <c r="C863" s="7">
        <f t="shared" si="15"/>
        <v>1.4514042884254012E-2</v>
      </c>
    </row>
    <row r="864" spans="1:3" x14ac:dyDescent="0.35">
      <c r="A864" s="6">
        <v>38146</v>
      </c>
      <c r="B864">
        <v>17.399999999999999</v>
      </c>
      <c r="C864" s="7">
        <f t="shared" si="15"/>
        <v>2.877699827614974E-3</v>
      </c>
    </row>
    <row r="865" spans="1:3" x14ac:dyDescent="0.35">
      <c r="A865" s="6">
        <v>38147</v>
      </c>
      <c r="B865">
        <v>17.600000000000001</v>
      </c>
      <c r="C865" s="7">
        <f t="shared" si="15"/>
        <v>1.142869582362285E-2</v>
      </c>
    </row>
    <row r="866" spans="1:3" x14ac:dyDescent="0.35">
      <c r="A866" s="6">
        <v>38148</v>
      </c>
      <c r="B866">
        <v>17.73</v>
      </c>
      <c r="C866" s="7">
        <f t="shared" si="15"/>
        <v>7.3592180420103681E-3</v>
      </c>
    </row>
    <row r="867" spans="1:3" x14ac:dyDescent="0.35">
      <c r="A867" s="6">
        <v>38152</v>
      </c>
      <c r="B867">
        <v>17.55</v>
      </c>
      <c r="C867" s="7">
        <f t="shared" si="15"/>
        <v>-1.0204170174241736E-2</v>
      </c>
    </row>
    <row r="868" spans="1:3" x14ac:dyDescent="0.35">
      <c r="A868" s="6">
        <v>38153</v>
      </c>
      <c r="B868">
        <v>17.489999999999998</v>
      </c>
      <c r="C868" s="7">
        <f t="shared" si="15"/>
        <v>-3.4246608813642146E-3</v>
      </c>
    </row>
    <row r="869" spans="1:3" x14ac:dyDescent="0.35">
      <c r="A869" s="6">
        <v>38154</v>
      </c>
      <c r="B869">
        <v>17.47</v>
      </c>
      <c r="C869" s="7">
        <f t="shared" si="15"/>
        <v>-1.1441648845455247E-3</v>
      </c>
    </row>
    <row r="870" spans="1:3" x14ac:dyDescent="0.35">
      <c r="A870" s="6">
        <v>38155</v>
      </c>
      <c r="B870">
        <v>17.54</v>
      </c>
      <c r="C870" s="7">
        <f t="shared" si="15"/>
        <v>3.9988627980717829E-3</v>
      </c>
    </row>
    <row r="871" spans="1:3" x14ac:dyDescent="0.35">
      <c r="A871" s="6">
        <v>38156</v>
      </c>
      <c r="B871">
        <v>17.579999999999998</v>
      </c>
      <c r="C871" s="7">
        <f t="shared" si="15"/>
        <v>2.2779053129938671E-3</v>
      </c>
    </row>
    <row r="872" spans="1:3" x14ac:dyDescent="0.35">
      <c r="A872" s="6">
        <v>38159</v>
      </c>
      <c r="B872">
        <v>17.440000000000001</v>
      </c>
      <c r="C872" s="7">
        <f t="shared" si="15"/>
        <v>-7.9954737761971893E-3</v>
      </c>
    </row>
    <row r="873" spans="1:3" x14ac:dyDescent="0.35">
      <c r="A873" s="6">
        <v>38160</v>
      </c>
      <c r="B873">
        <v>17.2</v>
      </c>
      <c r="C873" s="7">
        <f t="shared" si="15"/>
        <v>-1.3857034661426354E-2</v>
      </c>
    </row>
    <row r="874" spans="1:3" x14ac:dyDescent="0.35">
      <c r="A874" s="6">
        <v>38161</v>
      </c>
      <c r="B874">
        <v>17.329999999999998</v>
      </c>
      <c r="C874" s="7">
        <f t="shared" si="15"/>
        <v>7.5297199081072351E-3</v>
      </c>
    </row>
    <row r="875" spans="1:3" x14ac:dyDescent="0.35">
      <c r="A875" s="6">
        <v>38162</v>
      </c>
      <c r="B875">
        <v>17</v>
      </c>
      <c r="C875" s="7">
        <f t="shared" si="15"/>
        <v>-1.9225759671298553E-2</v>
      </c>
    </row>
    <row r="876" spans="1:3" x14ac:dyDescent="0.35">
      <c r="A876" s="6">
        <v>38163</v>
      </c>
      <c r="B876">
        <v>17.010000000000002</v>
      </c>
      <c r="C876" s="7">
        <f t="shared" si="15"/>
        <v>5.8806235155444482E-4</v>
      </c>
    </row>
    <row r="877" spans="1:3" x14ac:dyDescent="0.35">
      <c r="A877" s="6">
        <v>38166</v>
      </c>
      <c r="B877">
        <v>17.260000000000002</v>
      </c>
      <c r="C877" s="7">
        <f t="shared" si="15"/>
        <v>1.4590279247511474E-2</v>
      </c>
    </row>
    <row r="878" spans="1:3" x14ac:dyDescent="0.35">
      <c r="A878" s="6">
        <v>38167</v>
      </c>
      <c r="B878">
        <v>17.34</v>
      </c>
      <c r="C878" s="7">
        <f t="shared" si="15"/>
        <v>4.6242856971137909E-3</v>
      </c>
    </row>
    <row r="879" spans="1:3" x14ac:dyDescent="0.35">
      <c r="A879" s="6">
        <v>38168</v>
      </c>
      <c r="B879">
        <v>17.329999999999998</v>
      </c>
      <c r="C879" s="7">
        <f t="shared" si="15"/>
        <v>-5.7686762488116429E-4</v>
      </c>
    </row>
    <row r="880" spans="1:3" x14ac:dyDescent="0.35">
      <c r="A880" s="6">
        <v>38169</v>
      </c>
      <c r="B880">
        <v>17.25</v>
      </c>
      <c r="C880" s="7">
        <f t="shared" si="15"/>
        <v>-4.6269602501458219E-3</v>
      </c>
    </row>
    <row r="881" spans="1:3" x14ac:dyDescent="0.35">
      <c r="A881" s="6">
        <v>38170</v>
      </c>
      <c r="B881">
        <v>17.23</v>
      </c>
      <c r="C881" s="7">
        <f t="shared" si="15"/>
        <v>-1.1600929375304883E-3</v>
      </c>
    </row>
    <row r="882" spans="1:3" x14ac:dyDescent="0.35">
      <c r="A882" s="6">
        <v>38174</v>
      </c>
      <c r="B882">
        <v>17.25</v>
      </c>
      <c r="C882" s="7">
        <f t="shared" si="15"/>
        <v>1.1600929375304458E-3</v>
      </c>
    </row>
    <row r="883" spans="1:3" x14ac:dyDescent="0.35">
      <c r="A883" s="6">
        <v>38175</v>
      </c>
      <c r="B883">
        <v>17.27</v>
      </c>
      <c r="C883" s="7">
        <f t="shared" si="15"/>
        <v>1.1587486812184486E-3</v>
      </c>
    </row>
    <row r="884" spans="1:3" x14ac:dyDescent="0.35">
      <c r="A884" s="6">
        <v>38176</v>
      </c>
      <c r="B884">
        <v>16.989999999999998</v>
      </c>
      <c r="C884" s="7">
        <f t="shared" si="15"/>
        <v>-1.6345956474746678E-2</v>
      </c>
    </row>
    <row r="885" spans="1:3" x14ac:dyDescent="0.35">
      <c r="A885" s="6">
        <v>38177</v>
      </c>
      <c r="B885">
        <v>17.079999999999998</v>
      </c>
      <c r="C885" s="7">
        <f t="shared" si="15"/>
        <v>5.2832526765831432E-3</v>
      </c>
    </row>
    <row r="886" spans="1:3" x14ac:dyDescent="0.35">
      <c r="A886" s="6">
        <v>38180</v>
      </c>
      <c r="B886">
        <v>17.14</v>
      </c>
      <c r="C886" s="7">
        <f t="shared" si="15"/>
        <v>3.5067248092100407E-3</v>
      </c>
    </row>
    <row r="887" spans="1:3" x14ac:dyDescent="0.35">
      <c r="A887" s="6">
        <v>38181</v>
      </c>
      <c r="B887">
        <v>16.95</v>
      </c>
      <c r="C887" s="7">
        <f t="shared" si="15"/>
        <v>-1.1147079343174536E-2</v>
      </c>
    </row>
    <row r="888" spans="1:3" x14ac:dyDescent="0.35">
      <c r="A888" s="6">
        <v>38182</v>
      </c>
      <c r="B888">
        <v>17.05</v>
      </c>
      <c r="C888" s="7">
        <f t="shared" si="15"/>
        <v>5.8823699030666129E-3</v>
      </c>
    </row>
    <row r="889" spans="1:3" x14ac:dyDescent="0.35">
      <c r="A889" s="6">
        <v>38183</v>
      </c>
      <c r="B889">
        <v>16.66</v>
      </c>
      <c r="C889" s="7">
        <f t="shared" si="15"/>
        <v>-2.3139566990829235E-2</v>
      </c>
    </row>
    <row r="890" spans="1:3" x14ac:dyDescent="0.35">
      <c r="A890" s="6">
        <v>38184</v>
      </c>
      <c r="B890">
        <v>16.73</v>
      </c>
      <c r="C890" s="7">
        <f t="shared" si="15"/>
        <v>4.1928782600359578E-3</v>
      </c>
    </row>
    <row r="891" spans="1:3" x14ac:dyDescent="0.35">
      <c r="A891" s="6">
        <v>38187</v>
      </c>
      <c r="B891">
        <v>16.77</v>
      </c>
      <c r="C891" s="7">
        <f t="shared" si="15"/>
        <v>2.3880608363849166E-3</v>
      </c>
    </row>
    <row r="892" spans="1:3" x14ac:dyDescent="0.35">
      <c r="A892" s="6">
        <v>38188</v>
      </c>
      <c r="B892">
        <v>16.850000000000001</v>
      </c>
      <c r="C892" s="7">
        <f t="shared" si="15"/>
        <v>4.7590809632534264E-3</v>
      </c>
    </row>
    <row r="893" spans="1:3" x14ac:dyDescent="0.35">
      <c r="A893" s="6">
        <v>38189</v>
      </c>
      <c r="B893">
        <v>16.8</v>
      </c>
      <c r="C893" s="7">
        <f t="shared" si="15"/>
        <v>-2.9717703891574817E-3</v>
      </c>
    </row>
    <row r="894" spans="1:3" x14ac:dyDescent="0.35">
      <c r="A894" s="6">
        <v>38190</v>
      </c>
      <c r="B894">
        <v>17.079999999999998</v>
      </c>
      <c r="C894" s="7">
        <f t="shared" si="15"/>
        <v>1.6529301951210506E-2</v>
      </c>
    </row>
    <row r="895" spans="1:3" x14ac:dyDescent="0.35">
      <c r="A895" s="6">
        <v>38191</v>
      </c>
      <c r="B895">
        <v>17.54</v>
      </c>
      <c r="C895" s="7">
        <f t="shared" si="15"/>
        <v>2.6575798583613315E-2</v>
      </c>
    </row>
    <row r="896" spans="1:3" x14ac:dyDescent="0.35">
      <c r="A896" s="6">
        <v>38194</v>
      </c>
      <c r="B896">
        <v>17.920000000000002</v>
      </c>
      <c r="C896" s="7">
        <f t="shared" si="15"/>
        <v>2.143342060274768E-2</v>
      </c>
    </row>
    <row r="897" spans="1:3" x14ac:dyDescent="0.35">
      <c r="A897" s="6">
        <v>38195</v>
      </c>
      <c r="B897">
        <v>18.350000000000001</v>
      </c>
      <c r="C897" s="7">
        <f t="shared" si="15"/>
        <v>2.3712166953794741E-2</v>
      </c>
    </row>
    <row r="898" spans="1:3" x14ac:dyDescent="0.35">
      <c r="A898" s="6">
        <v>38196</v>
      </c>
      <c r="B898">
        <v>18.39</v>
      </c>
      <c r="C898" s="7">
        <f t="shared" si="15"/>
        <v>2.1774641156504767E-3</v>
      </c>
    </row>
    <row r="899" spans="1:3" x14ac:dyDescent="0.35">
      <c r="A899" s="6">
        <v>38197</v>
      </c>
      <c r="B899">
        <v>18.39</v>
      </c>
      <c r="C899" s="7">
        <f t="shared" si="15"/>
        <v>0</v>
      </c>
    </row>
    <row r="900" spans="1:3" x14ac:dyDescent="0.35">
      <c r="A900" s="6">
        <v>38198</v>
      </c>
      <c r="B900">
        <v>18.350000000000001</v>
      </c>
      <c r="C900" s="7">
        <f t="shared" si="15"/>
        <v>-2.1774641156504307E-3</v>
      </c>
    </row>
    <row r="901" spans="1:3" x14ac:dyDescent="0.35">
      <c r="A901" s="6">
        <v>38201</v>
      </c>
      <c r="B901">
        <v>18.46</v>
      </c>
      <c r="C901" s="7">
        <f t="shared" si="15"/>
        <v>5.9766545741267978E-3</v>
      </c>
    </row>
    <row r="902" spans="1:3" x14ac:dyDescent="0.35">
      <c r="A902" s="6">
        <v>38202</v>
      </c>
      <c r="B902">
        <v>18.510000000000002</v>
      </c>
      <c r="C902" s="7">
        <f t="shared" ref="C902:C965" si="16">LN(B902/B901)</f>
        <v>2.7048975107000009E-3</v>
      </c>
    </row>
    <row r="903" spans="1:3" x14ac:dyDescent="0.35">
      <c r="A903" s="6">
        <v>38203</v>
      </c>
      <c r="B903">
        <v>18.53</v>
      </c>
      <c r="C903" s="7">
        <f t="shared" si="16"/>
        <v>1.0799137118622135E-3</v>
      </c>
    </row>
    <row r="904" spans="1:3" x14ac:dyDescent="0.35">
      <c r="A904" s="6">
        <v>38204</v>
      </c>
      <c r="B904">
        <v>18.309999999999999</v>
      </c>
      <c r="C904" s="7">
        <f t="shared" si="16"/>
        <v>-1.1943681610849148E-2</v>
      </c>
    </row>
    <row r="905" spans="1:3" x14ac:dyDescent="0.35">
      <c r="A905" s="6">
        <v>38205</v>
      </c>
      <c r="B905">
        <v>18</v>
      </c>
      <c r="C905" s="7">
        <f t="shared" si="16"/>
        <v>-1.7075600790254622E-2</v>
      </c>
    </row>
    <row r="906" spans="1:3" x14ac:dyDescent="0.35">
      <c r="A906" s="6">
        <v>38208</v>
      </c>
      <c r="B906">
        <v>18</v>
      </c>
      <c r="C906" s="7">
        <f t="shared" si="16"/>
        <v>0</v>
      </c>
    </row>
    <row r="907" spans="1:3" x14ac:dyDescent="0.35">
      <c r="A907" s="6">
        <v>38209</v>
      </c>
      <c r="B907">
        <v>18.28</v>
      </c>
      <c r="C907" s="7">
        <f t="shared" si="16"/>
        <v>1.5435808129839248E-2</v>
      </c>
    </row>
    <row r="908" spans="1:3" x14ac:dyDescent="0.35">
      <c r="A908" s="6">
        <v>38210</v>
      </c>
      <c r="B908">
        <v>18.309999999999999</v>
      </c>
      <c r="C908" s="7">
        <f t="shared" si="16"/>
        <v>1.6397926604153686E-3</v>
      </c>
    </row>
    <row r="909" spans="1:3" x14ac:dyDescent="0.35">
      <c r="A909" s="6">
        <v>38211</v>
      </c>
      <c r="B909">
        <v>18.28</v>
      </c>
      <c r="C909" s="7">
        <f t="shared" si="16"/>
        <v>-1.6397926604152864E-3</v>
      </c>
    </row>
    <row r="910" spans="1:3" x14ac:dyDescent="0.35">
      <c r="A910" s="6">
        <v>38212</v>
      </c>
      <c r="B910">
        <v>18.149999999999999</v>
      </c>
      <c r="C910" s="7">
        <f t="shared" si="16"/>
        <v>-7.1370053151442797E-3</v>
      </c>
    </row>
    <row r="911" spans="1:3" x14ac:dyDescent="0.35">
      <c r="A911" s="6">
        <v>38215</v>
      </c>
      <c r="B911">
        <v>18.489999999999998</v>
      </c>
      <c r="C911" s="7">
        <f t="shared" si="16"/>
        <v>1.855948468817379E-2</v>
      </c>
    </row>
    <row r="912" spans="1:3" x14ac:dyDescent="0.35">
      <c r="A912" s="6">
        <v>38216</v>
      </c>
      <c r="B912">
        <v>18.37</v>
      </c>
      <c r="C912" s="7">
        <f t="shared" si="16"/>
        <v>-6.5111461719990094E-3</v>
      </c>
    </row>
    <row r="913" spans="1:3" x14ac:dyDescent="0.35">
      <c r="A913" s="6">
        <v>38217</v>
      </c>
      <c r="B913">
        <v>18.52</v>
      </c>
      <c r="C913" s="7">
        <f t="shared" si="16"/>
        <v>8.1323299909989554E-3</v>
      </c>
    </row>
    <row r="914" spans="1:3" x14ac:dyDescent="0.35">
      <c r="A914" s="6">
        <v>38218</v>
      </c>
      <c r="B914">
        <v>18.5</v>
      </c>
      <c r="C914" s="7">
        <f t="shared" si="16"/>
        <v>-1.0804971337541407E-3</v>
      </c>
    </row>
    <row r="915" spans="1:3" x14ac:dyDescent="0.35">
      <c r="A915" s="6">
        <v>38219</v>
      </c>
      <c r="B915">
        <v>18.52</v>
      </c>
      <c r="C915" s="7">
        <f t="shared" si="16"/>
        <v>1.0804971337541789E-3</v>
      </c>
    </row>
    <row r="916" spans="1:3" x14ac:dyDescent="0.35">
      <c r="A916" s="6">
        <v>38222</v>
      </c>
      <c r="B916">
        <v>18.55</v>
      </c>
      <c r="C916" s="7">
        <f t="shared" si="16"/>
        <v>1.6185598354108027E-3</v>
      </c>
    </row>
    <row r="917" spans="1:3" x14ac:dyDescent="0.35">
      <c r="A917" s="6">
        <v>38223</v>
      </c>
      <c r="B917">
        <v>18.53</v>
      </c>
      <c r="C917" s="7">
        <f t="shared" si="16"/>
        <v>-1.0787487561756853E-3</v>
      </c>
    </row>
    <row r="918" spans="1:3" x14ac:dyDescent="0.35">
      <c r="A918" s="6">
        <v>38224</v>
      </c>
      <c r="B918">
        <v>18.600000000000001</v>
      </c>
      <c r="C918" s="7">
        <f t="shared" si="16"/>
        <v>3.7705404218872705E-3</v>
      </c>
    </row>
    <row r="919" spans="1:3" x14ac:dyDescent="0.35">
      <c r="A919" s="6">
        <v>38225</v>
      </c>
      <c r="B919">
        <v>18.64</v>
      </c>
      <c r="C919" s="7">
        <f t="shared" si="16"/>
        <v>2.148228538289605E-3</v>
      </c>
    </row>
    <row r="920" spans="1:3" x14ac:dyDescent="0.35">
      <c r="A920" s="6">
        <v>38226</v>
      </c>
      <c r="B920">
        <v>18.71</v>
      </c>
      <c r="C920" s="7">
        <f t="shared" si="16"/>
        <v>3.7483310285530594E-3</v>
      </c>
    </row>
    <row r="921" spans="1:3" x14ac:dyDescent="0.35">
      <c r="A921" s="6">
        <v>38229</v>
      </c>
      <c r="B921">
        <v>18.68</v>
      </c>
      <c r="C921" s="7">
        <f t="shared" si="16"/>
        <v>-1.6047074853017685E-3</v>
      </c>
    </row>
    <row r="922" spans="1:3" x14ac:dyDescent="0.35">
      <c r="A922" s="6">
        <v>38230</v>
      </c>
      <c r="B922">
        <v>18.68</v>
      </c>
      <c r="C922" s="7">
        <f t="shared" si="16"/>
        <v>0</v>
      </c>
    </row>
    <row r="923" spans="1:3" x14ac:dyDescent="0.35">
      <c r="A923" s="6">
        <v>38231</v>
      </c>
      <c r="B923">
        <v>18.82</v>
      </c>
      <c r="C923" s="7">
        <f t="shared" si="16"/>
        <v>7.4667013565370699E-3</v>
      </c>
    </row>
    <row r="924" spans="1:3" x14ac:dyDescent="0.35">
      <c r="A924" s="6">
        <v>38232</v>
      </c>
      <c r="B924">
        <v>18.96</v>
      </c>
      <c r="C924" s="7">
        <f t="shared" si="16"/>
        <v>7.4113626696422335E-3</v>
      </c>
    </row>
    <row r="925" spans="1:3" x14ac:dyDescent="0.35">
      <c r="A925" s="6">
        <v>38233</v>
      </c>
      <c r="B925">
        <v>18.97</v>
      </c>
      <c r="C925" s="7">
        <f t="shared" si="16"/>
        <v>5.2728712004694621E-4</v>
      </c>
    </row>
    <row r="926" spans="1:3" x14ac:dyDescent="0.35">
      <c r="A926" s="6">
        <v>38237</v>
      </c>
      <c r="B926">
        <v>19.329999999999998</v>
      </c>
      <c r="C926" s="7">
        <f t="shared" si="16"/>
        <v>1.8799509273316719E-2</v>
      </c>
    </row>
    <row r="927" spans="1:3" x14ac:dyDescent="0.35">
      <c r="A927" s="6">
        <v>38238</v>
      </c>
      <c r="B927">
        <v>19.23</v>
      </c>
      <c r="C927" s="7">
        <f t="shared" si="16"/>
        <v>-5.1867336195510856E-3</v>
      </c>
    </row>
    <row r="928" spans="1:3" x14ac:dyDescent="0.35">
      <c r="A928" s="6">
        <v>38239</v>
      </c>
      <c r="B928">
        <v>19.05</v>
      </c>
      <c r="C928" s="7">
        <f t="shared" si="16"/>
        <v>-9.404458027978407E-3</v>
      </c>
    </row>
    <row r="929" spans="1:3" x14ac:dyDescent="0.35">
      <c r="A929" s="6">
        <v>38240</v>
      </c>
      <c r="B929">
        <v>19.239999999999998</v>
      </c>
      <c r="C929" s="7">
        <f t="shared" si="16"/>
        <v>9.9243436648502811E-3</v>
      </c>
    </row>
    <row r="930" spans="1:3" x14ac:dyDescent="0.35">
      <c r="A930" s="6">
        <v>38243</v>
      </c>
      <c r="B930">
        <v>19.440000000000001</v>
      </c>
      <c r="C930" s="7">
        <f t="shared" si="16"/>
        <v>1.0341353794732751E-2</v>
      </c>
    </row>
    <row r="931" spans="1:3" x14ac:dyDescent="0.35">
      <c r="A931" s="6">
        <v>38244</v>
      </c>
      <c r="B931">
        <v>19.28</v>
      </c>
      <c r="C931" s="7">
        <f t="shared" si="16"/>
        <v>-8.2645098498934245E-3</v>
      </c>
    </row>
    <row r="932" spans="1:3" x14ac:dyDescent="0.35">
      <c r="A932" s="6">
        <v>38245</v>
      </c>
      <c r="B932">
        <v>18.87</v>
      </c>
      <c r="C932" s="7">
        <f t="shared" si="16"/>
        <v>-2.1494929801940742E-2</v>
      </c>
    </row>
    <row r="933" spans="1:3" x14ac:dyDescent="0.35">
      <c r="A933" s="6">
        <v>38246</v>
      </c>
      <c r="B933">
        <v>19.23</v>
      </c>
      <c r="C933" s="7">
        <f t="shared" si="16"/>
        <v>1.8898200220229554E-2</v>
      </c>
    </row>
    <row r="934" spans="1:3" x14ac:dyDescent="0.35">
      <c r="A934" s="6">
        <v>38247</v>
      </c>
      <c r="B934">
        <v>19.18</v>
      </c>
      <c r="C934" s="7">
        <f t="shared" si="16"/>
        <v>-2.6034901453962549E-3</v>
      </c>
    </row>
    <row r="935" spans="1:3" x14ac:dyDescent="0.35">
      <c r="A935" s="6">
        <v>38250</v>
      </c>
      <c r="B935">
        <v>19.149999999999999</v>
      </c>
      <c r="C935" s="7">
        <f t="shared" si="16"/>
        <v>-1.565353828637219E-3</v>
      </c>
    </row>
    <row r="936" spans="1:3" x14ac:dyDescent="0.35">
      <c r="A936" s="6">
        <v>38251</v>
      </c>
      <c r="B936">
        <v>19.12</v>
      </c>
      <c r="C936" s="7">
        <f t="shared" si="16"/>
        <v>-1.5678080033996215E-3</v>
      </c>
    </row>
    <row r="937" spans="1:3" x14ac:dyDescent="0.35">
      <c r="A937" s="6">
        <v>38252</v>
      </c>
      <c r="B937">
        <v>19.09</v>
      </c>
      <c r="C937" s="7">
        <f t="shared" si="16"/>
        <v>-1.5702698855990754E-3</v>
      </c>
    </row>
    <row r="938" spans="1:3" x14ac:dyDescent="0.35">
      <c r="A938" s="6">
        <v>38253</v>
      </c>
      <c r="B938">
        <v>18.86</v>
      </c>
      <c r="C938" s="7">
        <f t="shared" si="16"/>
        <v>-1.212136053234485E-2</v>
      </c>
    </row>
    <row r="939" spans="1:3" x14ac:dyDescent="0.35">
      <c r="A939" s="6">
        <v>38254</v>
      </c>
      <c r="B939">
        <v>18.86</v>
      </c>
      <c r="C939" s="7">
        <f t="shared" si="16"/>
        <v>0</v>
      </c>
    </row>
    <row r="940" spans="1:3" x14ac:dyDescent="0.35">
      <c r="A940" s="6">
        <v>38257</v>
      </c>
      <c r="B940">
        <v>18.809999999999999</v>
      </c>
      <c r="C940" s="7">
        <f t="shared" si="16"/>
        <v>-2.6546338923724533E-3</v>
      </c>
    </row>
    <row r="941" spans="1:3" x14ac:dyDescent="0.35">
      <c r="A941" s="6">
        <v>38258</v>
      </c>
      <c r="B941">
        <v>18.7</v>
      </c>
      <c r="C941" s="7">
        <f t="shared" si="16"/>
        <v>-5.8651194523980221E-3</v>
      </c>
    </row>
    <row r="942" spans="1:3" x14ac:dyDescent="0.35">
      <c r="A942" s="6">
        <v>38259</v>
      </c>
      <c r="B942">
        <v>18.84</v>
      </c>
      <c r="C942" s="7">
        <f t="shared" si="16"/>
        <v>7.458745287676133E-3</v>
      </c>
    </row>
    <row r="943" spans="1:3" x14ac:dyDescent="0.35">
      <c r="A943" s="6">
        <v>38260</v>
      </c>
      <c r="B943">
        <v>18.79</v>
      </c>
      <c r="C943" s="7">
        <f t="shared" si="16"/>
        <v>-2.6574557228431074E-3</v>
      </c>
    </row>
    <row r="944" spans="1:3" x14ac:dyDescent="0.35">
      <c r="A944" s="6">
        <v>38261</v>
      </c>
      <c r="B944">
        <v>19.059999999999999</v>
      </c>
      <c r="C944" s="7">
        <f t="shared" si="16"/>
        <v>1.42670848006821E-2</v>
      </c>
    </row>
    <row r="945" spans="1:3" x14ac:dyDescent="0.35">
      <c r="A945" s="6">
        <v>38264</v>
      </c>
      <c r="B945">
        <v>19.48</v>
      </c>
      <c r="C945" s="7">
        <f t="shared" si="16"/>
        <v>2.17963999883331E-2</v>
      </c>
    </row>
    <row r="946" spans="1:3" x14ac:dyDescent="0.35">
      <c r="A946" s="6">
        <v>38265</v>
      </c>
      <c r="B946">
        <v>19.7</v>
      </c>
      <c r="C946" s="7">
        <f t="shared" si="16"/>
        <v>1.1230337529553755E-2</v>
      </c>
    </row>
    <row r="947" spans="1:3" x14ac:dyDescent="0.35">
      <c r="A947" s="6">
        <v>38266</v>
      </c>
      <c r="B947">
        <v>19.89</v>
      </c>
      <c r="C947" s="7">
        <f t="shared" si="16"/>
        <v>9.5984571219381136E-3</v>
      </c>
    </row>
    <row r="948" spans="1:3" x14ac:dyDescent="0.35">
      <c r="A948" s="6">
        <v>38267</v>
      </c>
      <c r="B948">
        <v>19.78</v>
      </c>
      <c r="C948" s="7">
        <f t="shared" si="16"/>
        <v>-5.5457666713147552E-3</v>
      </c>
    </row>
    <row r="949" spans="1:3" x14ac:dyDescent="0.35">
      <c r="A949" s="6">
        <v>38268</v>
      </c>
      <c r="B949">
        <v>19.66</v>
      </c>
      <c r="C949" s="7">
        <f t="shared" si="16"/>
        <v>-6.0852114755455631E-3</v>
      </c>
    </row>
    <row r="950" spans="1:3" x14ac:dyDescent="0.35">
      <c r="A950" s="6">
        <v>38271</v>
      </c>
      <c r="B950">
        <v>19.68</v>
      </c>
      <c r="C950" s="7">
        <f t="shared" si="16"/>
        <v>1.0167769050868111E-3</v>
      </c>
    </row>
    <row r="951" spans="1:3" x14ac:dyDescent="0.35">
      <c r="A951" s="6">
        <v>38272</v>
      </c>
      <c r="B951">
        <v>19.7</v>
      </c>
      <c r="C951" s="7">
        <f t="shared" si="16"/>
        <v>1.0157441198354218E-3</v>
      </c>
    </row>
    <row r="952" spans="1:3" x14ac:dyDescent="0.35">
      <c r="A952" s="6">
        <v>38273</v>
      </c>
      <c r="B952">
        <v>19.510000000000002</v>
      </c>
      <c r="C952" s="7">
        <f t="shared" si="16"/>
        <v>-9.6914811089228638E-3</v>
      </c>
    </row>
    <row r="953" spans="1:3" x14ac:dyDescent="0.35">
      <c r="A953" s="6">
        <v>38274</v>
      </c>
      <c r="B953">
        <v>19.3</v>
      </c>
      <c r="C953" s="7">
        <f t="shared" si="16"/>
        <v>-1.0822058724180057E-2</v>
      </c>
    </row>
    <row r="954" spans="1:3" x14ac:dyDescent="0.35">
      <c r="A954" s="6">
        <v>38275</v>
      </c>
      <c r="B954">
        <v>19.55</v>
      </c>
      <c r="C954" s="7">
        <f t="shared" si="16"/>
        <v>1.2870190520534956E-2</v>
      </c>
    </row>
    <row r="955" spans="1:3" x14ac:dyDescent="0.35">
      <c r="A955" s="6">
        <v>38278</v>
      </c>
      <c r="B955">
        <v>19.71</v>
      </c>
      <c r="C955" s="7">
        <f t="shared" si="16"/>
        <v>8.1508347332541527E-3</v>
      </c>
    </row>
    <row r="956" spans="1:3" x14ac:dyDescent="0.35">
      <c r="A956" s="6">
        <v>38279</v>
      </c>
      <c r="B956">
        <v>19.559999999999999</v>
      </c>
      <c r="C956" s="7">
        <f t="shared" si="16"/>
        <v>-7.6394565579576143E-3</v>
      </c>
    </row>
    <row r="957" spans="1:3" x14ac:dyDescent="0.35">
      <c r="A957" s="6">
        <v>38280</v>
      </c>
      <c r="B957">
        <v>19.38</v>
      </c>
      <c r="C957" s="7">
        <f t="shared" si="16"/>
        <v>-9.2450581440510493E-3</v>
      </c>
    </row>
    <row r="958" spans="1:3" x14ac:dyDescent="0.35">
      <c r="A958" s="6">
        <v>38281</v>
      </c>
      <c r="B958">
        <v>18.809999999999999</v>
      </c>
      <c r="C958" s="7">
        <f t="shared" si="16"/>
        <v>-2.985296314968116E-2</v>
      </c>
    </row>
    <row r="959" spans="1:3" x14ac:dyDescent="0.35">
      <c r="A959" s="6">
        <v>38282</v>
      </c>
      <c r="B959">
        <v>18.489999999999998</v>
      </c>
      <c r="C959" s="7">
        <f t="shared" si="16"/>
        <v>-1.7158597913905581E-2</v>
      </c>
    </row>
    <row r="960" spans="1:3" x14ac:dyDescent="0.35">
      <c r="A960" s="6">
        <v>38285</v>
      </c>
      <c r="B960">
        <v>18.309999999999999</v>
      </c>
      <c r="C960" s="7">
        <f t="shared" si="16"/>
        <v>-9.7826867126140794E-3</v>
      </c>
    </row>
    <row r="961" spans="1:3" x14ac:dyDescent="0.35">
      <c r="A961" s="6">
        <v>38286</v>
      </c>
      <c r="B961">
        <v>18.13</v>
      </c>
      <c r="C961" s="7">
        <f t="shared" si="16"/>
        <v>-9.8793339196596823E-3</v>
      </c>
    </row>
    <row r="962" spans="1:3" x14ac:dyDescent="0.35">
      <c r="A962" s="6">
        <v>38287</v>
      </c>
      <c r="B962">
        <v>18.29</v>
      </c>
      <c r="C962" s="7">
        <f t="shared" si="16"/>
        <v>8.7864376360146882E-3</v>
      </c>
    </row>
    <row r="963" spans="1:3" x14ac:dyDescent="0.35">
      <c r="A963" s="6">
        <v>38288</v>
      </c>
      <c r="B963">
        <v>18.57</v>
      </c>
      <c r="C963" s="7">
        <f t="shared" si="16"/>
        <v>1.5192912961840114E-2</v>
      </c>
    </row>
    <row r="964" spans="1:3" x14ac:dyDescent="0.35">
      <c r="A964" s="6">
        <v>38289</v>
      </c>
      <c r="B964">
        <v>18.5</v>
      </c>
      <c r="C964" s="7">
        <f t="shared" si="16"/>
        <v>-3.7766432803352915E-3</v>
      </c>
    </row>
    <row r="965" spans="1:3" x14ac:dyDescent="0.35">
      <c r="A965" s="6">
        <v>38292</v>
      </c>
      <c r="B965">
        <v>18.809999999999999</v>
      </c>
      <c r="C965" s="7">
        <f t="shared" si="16"/>
        <v>1.6617911228659715E-2</v>
      </c>
    </row>
    <row r="966" spans="1:3" x14ac:dyDescent="0.35">
      <c r="A966" s="6">
        <v>38293</v>
      </c>
      <c r="B966">
        <v>18.7</v>
      </c>
      <c r="C966" s="7">
        <f t="shared" ref="C966:C1029" si="17">LN(B966/B965)</f>
        <v>-5.8651194523980221E-3</v>
      </c>
    </row>
    <row r="967" spans="1:3" x14ac:dyDescent="0.35">
      <c r="A967" s="6">
        <v>38294</v>
      </c>
      <c r="B967">
        <v>18.829999999999998</v>
      </c>
      <c r="C967" s="7">
        <f t="shared" si="17"/>
        <v>6.927818808519998E-3</v>
      </c>
    </row>
    <row r="968" spans="1:3" x14ac:dyDescent="0.35">
      <c r="A968" s="6">
        <v>38295</v>
      </c>
      <c r="B968">
        <v>19.14</v>
      </c>
      <c r="C968" s="7">
        <f t="shared" si="17"/>
        <v>1.6329043355747353E-2</v>
      </c>
    </row>
    <row r="969" spans="1:3" x14ac:dyDescent="0.35">
      <c r="A969" s="6">
        <v>38296</v>
      </c>
      <c r="B969">
        <v>19.23</v>
      </c>
      <c r="C969" s="7">
        <f t="shared" si="17"/>
        <v>4.6911735758802392E-3</v>
      </c>
    </row>
    <row r="970" spans="1:3" x14ac:dyDescent="0.35">
      <c r="A970" s="6">
        <v>38299</v>
      </c>
      <c r="B970">
        <v>19.260000000000002</v>
      </c>
      <c r="C970" s="7">
        <f t="shared" si="17"/>
        <v>1.5588467692910996E-3</v>
      </c>
    </row>
    <row r="971" spans="1:3" x14ac:dyDescent="0.35">
      <c r="A971" s="6">
        <v>38300</v>
      </c>
      <c r="B971">
        <v>19.16</v>
      </c>
      <c r="C971" s="7">
        <f t="shared" si="17"/>
        <v>-5.2056338272650493E-3</v>
      </c>
    </row>
    <row r="972" spans="1:3" x14ac:dyDescent="0.35">
      <c r="A972" s="6">
        <v>38301</v>
      </c>
      <c r="B972">
        <v>19.03</v>
      </c>
      <c r="C972" s="7">
        <f t="shared" si="17"/>
        <v>-6.8080912346563088E-3</v>
      </c>
    </row>
    <row r="973" spans="1:3" x14ac:dyDescent="0.35">
      <c r="A973" s="6">
        <v>38302</v>
      </c>
      <c r="B973">
        <v>19.190000000000001</v>
      </c>
      <c r="C973" s="7">
        <f t="shared" si="17"/>
        <v>8.3726287115504557E-3</v>
      </c>
    </row>
    <row r="974" spans="1:3" x14ac:dyDescent="0.35">
      <c r="A974" s="6">
        <v>38303</v>
      </c>
      <c r="B974">
        <v>19.54</v>
      </c>
      <c r="C974" s="7">
        <f t="shared" si="17"/>
        <v>1.8074336595028096E-2</v>
      </c>
    </row>
    <row r="975" spans="1:3" x14ac:dyDescent="0.35">
      <c r="A975" s="6">
        <v>38306</v>
      </c>
      <c r="B975">
        <v>19.329999999999998</v>
      </c>
      <c r="C975" s="7">
        <f t="shared" si="17"/>
        <v>-1.0805353394397239E-2</v>
      </c>
    </row>
    <row r="976" spans="1:3" x14ac:dyDescent="0.35">
      <c r="A976" s="6">
        <v>38307</v>
      </c>
      <c r="B976">
        <v>19.14</v>
      </c>
      <c r="C976" s="7">
        <f t="shared" si="17"/>
        <v>-9.8779071954312389E-3</v>
      </c>
    </row>
    <row r="977" spans="1:3" x14ac:dyDescent="0.35">
      <c r="A977" s="6">
        <v>38308</v>
      </c>
      <c r="B977">
        <v>19.18</v>
      </c>
      <c r="C977" s="7">
        <f t="shared" si="17"/>
        <v>2.087683430483895E-3</v>
      </c>
    </row>
    <row r="978" spans="1:3" x14ac:dyDescent="0.35">
      <c r="A978" s="6">
        <v>38309</v>
      </c>
      <c r="B978">
        <v>19.13</v>
      </c>
      <c r="C978" s="7">
        <f t="shared" si="17"/>
        <v>-2.6102860031307069E-3</v>
      </c>
    </row>
    <row r="979" spans="1:3" x14ac:dyDescent="0.35">
      <c r="A979" s="6">
        <v>38310</v>
      </c>
      <c r="B979">
        <v>18.97</v>
      </c>
      <c r="C979" s="7">
        <f t="shared" si="17"/>
        <v>-8.3989995052387058E-3</v>
      </c>
    </row>
    <row r="980" spans="1:3" x14ac:dyDescent="0.35">
      <c r="A980" s="6">
        <v>38313</v>
      </c>
      <c r="B980">
        <v>18.7</v>
      </c>
      <c r="C980" s="7">
        <f t="shared" si="17"/>
        <v>-1.4335260086381862E-2</v>
      </c>
    </row>
    <row r="981" spans="1:3" x14ac:dyDescent="0.35">
      <c r="A981" s="6">
        <v>38314</v>
      </c>
      <c r="B981">
        <v>18.649999999999999</v>
      </c>
      <c r="C981" s="7">
        <f t="shared" si="17"/>
        <v>-2.6773777707164029E-3</v>
      </c>
    </row>
    <row r="982" spans="1:3" x14ac:dyDescent="0.35">
      <c r="A982" s="6">
        <v>38315</v>
      </c>
      <c r="B982">
        <v>18.579999999999998</v>
      </c>
      <c r="C982" s="7">
        <f t="shared" si="17"/>
        <v>-3.7604127041321587E-3</v>
      </c>
    </row>
    <row r="983" spans="1:3" x14ac:dyDescent="0.35">
      <c r="A983" s="6">
        <v>38317</v>
      </c>
      <c r="B983">
        <v>18.670000000000002</v>
      </c>
      <c r="C983" s="7">
        <f t="shared" si="17"/>
        <v>4.8322241679389245E-3</v>
      </c>
    </row>
    <row r="984" spans="1:3" x14ac:dyDescent="0.35">
      <c r="A984" s="6">
        <v>38320</v>
      </c>
      <c r="B984">
        <v>18.57</v>
      </c>
      <c r="C984" s="7">
        <f t="shared" si="17"/>
        <v>-5.3705821890169423E-3</v>
      </c>
    </row>
    <row r="985" spans="1:3" x14ac:dyDescent="0.35">
      <c r="A985" s="6">
        <v>38321</v>
      </c>
      <c r="B985">
        <v>18.440000000000001</v>
      </c>
      <c r="C985" s="7">
        <f t="shared" si="17"/>
        <v>-7.0251572361665626E-3</v>
      </c>
    </row>
    <row r="986" spans="1:3" x14ac:dyDescent="0.35">
      <c r="A986" s="6">
        <v>38322</v>
      </c>
      <c r="B986">
        <v>18.89</v>
      </c>
      <c r="C986" s="7">
        <f t="shared" si="17"/>
        <v>2.4110463384970426E-2</v>
      </c>
    </row>
    <row r="987" spans="1:3" x14ac:dyDescent="0.35">
      <c r="A987" s="6">
        <v>38323</v>
      </c>
      <c r="B987">
        <v>19.12</v>
      </c>
      <c r="C987" s="7">
        <f t="shared" si="17"/>
        <v>1.2102226109837046E-2</v>
      </c>
    </row>
    <row r="988" spans="1:3" x14ac:dyDescent="0.35">
      <c r="A988" s="6">
        <v>38324</v>
      </c>
      <c r="B988">
        <v>18.91</v>
      </c>
      <c r="C988" s="7">
        <f t="shared" si="17"/>
        <v>-1.1044024952889095E-2</v>
      </c>
    </row>
    <row r="989" spans="1:3" x14ac:dyDescent="0.35">
      <c r="A989" s="6">
        <v>38327</v>
      </c>
      <c r="B989">
        <v>18.690000000000001</v>
      </c>
      <c r="C989" s="7">
        <f t="shared" si="17"/>
        <v>-1.1702261202894648E-2</v>
      </c>
    </row>
    <row r="990" spans="1:3" x14ac:dyDescent="0.35">
      <c r="A990" s="6">
        <v>38328</v>
      </c>
      <c r="B990">
        <v>18.61</v>
      </c>
      <c r="C990" s="7">
        <f t="shared" si="17"/>
        <v>-4.2895508133122314E-3</v>
      </c>
    </row>
    <row r="991" spans="1:3" x14ac:dyDescent="0.35">
      <c r="A991" s="6">
        <v>38329</v>
      </c>
      <c r="B991">
        <v>18.5</v>
      </c>
      <c r="C991" s="7">
        <f t="shared" si="17"/>
        <v>-5.9283385698802784E-3</v>
      </c>
    </row>
    <row r="992" spans="1:3" x14ac:dyDescent="0.35">
      <c r="A992" s="6">
        <v>38330</v>
      </c>
      <c r="B992">
        <v>18.329999999999998</v>
      </c>
      <c r="C992" s="7">
        <f t="shared" si="17"/>
        <v>-9.2316702326656185E-3</v>
      </c>
    </row>
    <row r="993" spans="1:3" x14ac:dyDescent="0.35">
      <c r="A993" s="6">
        <v>38331</v>
      </c>
      <c r="B993">
        <v>18.54</v>
      </c>
      <c r="C993" s="7">
        <f t="shared" si="17"/>
        <v>1.1391498286095559E-2</v>
      </c>
    </row>
    <row r="994" spans="1:3" x14ac:dyDescent="0.35">
      <c r="A994" s="6">
        <v>38334</v>
      </c>
      <c r="B994">
        <v>18.87</v>
      </c>
      <c r="C994" s="7">
        <f t="shared" si="17"/>
        <v>1.7642799242749817E-2</v>
      </c>
    </row>
    <row r="995" spans="1:3" x14ac:dyDescent="0.35">
      <c r="A995" s="6">
        <v>38335</v>
      </c>
      <c r="B995">
        <v>19.010000000000002</v>
      </c>
      <c r="C995" s="7">
        <f t="shared" si="17"/>
        <v>7.3917971198789612E-3</v>
      </c>
    </row>
    <row r="996" spans="1:3" x14ac:dyDescent="0.35">
      <c r="A996" s="6">
        <v>38336</v>
      </c>
      <c r="B996">
        <v>18.809999999999999</v>
      </c>
      <c r="C996" s="7">
        <f t="shared" si="17"/>
        <v>-1.0576513187398901E-2</v>
      </c>
    </row>
    <row r="997" spans="1:3" x14ac:dyDescent="0.35">
      <c r="A997" s="6">
        <v>38337</v>
      </c>
      <c r="B997">
        <v>18.829999999999998</v>
      </c>
      <c r="C997" s="7">
        <f t="shared" si="17"/>
        <v>1.0626993561220547E-3</v>
      </c>
    </row>
    <row r="998" spans="1:3" x14ac:dyDescent="0.35">
      <c r="A998" s="6">
        <v>38338</v>
      </c>
      <c r="B998">
        <v>18.829999999999998</v>
      </c>
      <c r="C998" s="7">
        <f t="shared" si="17"/>
        <v>0</v>
      </c>
    </row>
    <row r="999" spans="1:3" x14ac:dyDescent="0.35">
      <c r="A999" s="6">
        <v>38341</v>
      </c>
      <c r="B999">
        <v>18.91</v>
      </c>
      <c r="C999" s="7">
        <f t="shared" si="17"/>
        <v>4.2395400013052545E-3</v>
      </c>
    </row>
    <row r="1000" spans="1:3" x14ac:dyDescent="0.35">
      <c r="A1000" s="6">
        <v>38342</v>
      </c>
      <c r="B1000">
        <v>18.97</v>
      </c>
      <c r="C1000" s="7">
        <f t="shared" si="17"/>
        <v>3.1679012765566568E-3</v>
      </c>
    </row>
    <row r="1001" spans="1:3" x14ac:dyDescent="0.35">
      <c r="A1001" s="6">
        <v>38343</v>
      </c>
      <c r="B1001">
        <v>19.010000000000002</v>
      </c>
      <c r="C1001" s="7">
        <f t="shared" si="17"/>
        <v>2.1063725534151809E-3</v>
      </c>
    </row>
    <row r="1002" spans="1:3" x14ac:dyDescent="0.35">
      <c r="A1002" s="6">
        <v>38344</v>
      </c>
      <c r="B1002">
        <v>19.07</v>
      </c>
      <c r="C1002" s="7">
        <f t="shared" si="17"/>
        <v>3.1512631119897318E-3</v>
      </c>
    </row>
    <row r="1003" spans="1:3" x14ac:dyDescent="0.35">
      <c r="A1003" s="6">
        <v>38348</v>
      </c>
      <c r="B1003">
        <v>19.010000000000002</v>
      </c>
      <c r="C1003" s="7">
        <f t="shared" si="17"/>
        <v>-3.1512631119898511E-3</v>
      </c>
    </row>
    <row r="1004" spans="1:3" x14ac:dyDescent="0.35">
      <c r="A1004" s="6">
        <v>38349</v>
      </c>
      <c r="B1004">
        <v>19.079999999999998</v>
      </c>
      <c r="C1004" s="7">
        <f t="shared" si="17"/>
        <v>3.6755095198025465E-3</v>
      </c>
    </row>
    <row r="1005" spans="1:3" x14ac:dyDescent="0.35">
      <c r="A1005" s="6">
        <v>38350</v>
      </c>
      <c r="B1005">
        <v>18.96</v>
      </c>
      <c r="C1005" s="7">
        <f t="shared" si="17"/>
        <v>-6.3091691932646091E-3</v>
      </c>
    </row>
    <row r="1006" spans="1:3" x14ac:dyDescent="0.35">
      <c r="A1006" s="6">
        <v>38351</v>
      </c>
      <c r="B1006">
        <v>18.87</v>
      </c>
      <c r="C1006" s="7">
        <f t="shared" si="17"/>
        <v>-4.7581374464169233E-3</v>
      </c>
    </row>
    <row r="1007" spans="1:3" x14ac:dyDescent="0.35">
      <c r="A1007" s="6">
        <v>38352</v>
      </c>
      <c r="B1007">
        <v>18.88</v>
      </c>
      <c r="C1007" s="7">
        <f t="shared" si="17"/>
        <v>5.2980133689567183E-4</v>
      </c>
    </row>
    <row r="1008" spans="1:3" x14ac:dyDescent="0.35">
      <c r="A1008" s="6">
        <v>38355</v>
      </c>
      <c r="B1008">
        <v>18.75</v>
      </c>
      <c r="C1008" s="7">
        <f t="shared" si="17"/>
        <v>-6.9094083009347057E-3</v>
      </c>
    </row>
    <row r="1009" spans="1:3" x14ac:dyDescent="0.35">
      <c r="A1009" s="6">
        <v>38356</v>
      </c>
      <c r="B1009">
        <v>18.55</v>
      </c>
      <c r="C1009" s="7">
        <f t="shared" si="17"/>
        <v>-1.0723963362975611E-2</v>
      </c>
    </row>
    <row r="1010" spans="1:3" x14ac:dyDescent="0.35">
      <c r="A1010" s="6">
        <v>38357</v>
      </c>
      <c r="B1010">
        <v>18.64</v>
      </c>
      <c r="C1010" s="7">
        <f t="shared" si="17"/>
        <v>4.8400202040010422E-3</v>
      </c>
    </row>
    <row r="1011" spans="1:3" x14ac:dyDescent="0.35">
      <c r="A1011" s="6">
        <v>38358</v>
      </c>
      <c r="B1011">
        <v>18.66</v>
      </c>
      <c r="C1011" s="7">
        <f t="shared" si="17"/>
        <v>1.0723861617527185E-3</v>
      </c>
    </row>
    <row r="1012" spans="1:3" x14ac:dyDescent="0.35">
      <c r="A1012" s="6">
        <v>38359</v>
      </c>
      <c r="B1012">
        <v>18.61</v>
      </c>
      <c r="C1012" s="7">
        <f t="shared" si="17"/>
        <v>-2.6831247650384252E-3</v>
      </c>
    </row>
    <row r="1013" spans="1:3" x14ac:dyDescent="0.35">
      <c r="A1013" s="6">
        <v>38362</v>
      </c>
      <c r="B1013">
        <v>18.48</v>
      </c>
      <c r="C1013" s="7">
        <f t="shared" si="17"/>
        <v>-7.0100044406212255E-3</v>
      </c>
    </row>
    <row r="1014" spans="1:3" x14ac:dyDescent="0.35">
      <c r="A1014" s="6">
        <v>38363</v>
      </c>
      <c r="B1014">
        <v>18.29</v>
      </c>
      <c r="C1014" s="7">
        <f t="shared" si="17"/>
        <v>-1.0334603810763827E-2</v>
      </c>
    </row>
    <row r="1015" spans="1:3" x14ac:dyDescent="0.35">
      <c r="A1015" s="6">
        <v>38364</v>
      </c>
      <c r="B1015">
        <v>18.41</v>
      </c>
      <c r="C1015" s="7">
        <f t="shared" si="17"/>
        <v>6.5395328422121349E-3</v>
      </c>
    </row>
    <row r="1016" spans="1:3" x14ac:dyDescent="0.35">
      <c r="A1016" s="6">
        <v>38365</v>
      </c>
      <c r="B1016">
        <v>18.13</v>
      </c>
      <c r="C1016" s="7">
        <f t="shared" si="17"/>
        <v>-1.5325970478226821E-2</v>
      </c>
    </row>
    <row r="1017" spans="1:3" x14ac:dyDescent="0.35">
      <c r="A1017" s="6">
        <v>38366</v>
      </c>
      <c r="B1017">
        <v>18.11</v>
      </c>
      <c r="C1017" s="7">
        <f t="shared" si="17"/>
        <v>-1.1037528714376227E-3</v>
      </c>
    </row>
    <row r="1018" spans="1:3" x14ac:dyDescent="0.35">
      <c r="A1018" s="6">
        <v>38370</v>
      </c>
      <c r="B1018">
        <v>18.46</v>
      </c>
      <c r="C1018" s="7">
        <f t="shared" si="17"/>
        <v>1.9141957179384113E-2</v>
      </c>
    </row>
    <row r="1019" spans="1:3" x14ac:dyDescent="0.35">
      <c r="A1019" s="6">
        <v>38371</v>
      </c>
      <c r="B1019">
        <v>18.39</v>
      </c>
      <c r="C1019" s="7">
        <f t="shared" si="17"/>
        <v>-3.799190458476345E-3</v>
      </c>
    </row>
    <row r="1020" spans="1:3" x14ac:dyDescent="0.35">
      <c r="A1020" s="6">
        <v>38372</v>
      </c>
      <c r="B1020">
        <v>18.16</v>
      </c>
      <c r="C1020" s="7">
        <f t="shared" si="17"/>
        <v>-1.2585665443082546E-2</v>
      </c>
    </row>
    <row r="1021" spans="1:3" x14ac:dyDescent="0.35">
      <c r="A1021" s="6">
        <v>38373</v>
      </c>
      <c r="B1021">
        <v>18.239999999999998</v>
      </c>
      <c r="C1021" s="7">
        <f t="shared" si="17"/>
        <v>4.3956114730379081E-3</v>
      </c>
    </row>
    <row r="1022" spans="1:3" x14ac:dyDescent="0.35">
      <c r="A1022" s="6">
        <v>38376</v>
      </c>
      <c r="B1022">
        <v>18.21</v>
      </c>
      <c r="C1022" s="7">
        <f t="shared" si="17"/>
        <v>-1.6460909066685694E-3</v>
      </c>
    </row>
    <row r="1023" spans="1:3" x14ac:dyDescent="0.35">
      <c r="A1023" s="6">
        <v>38377</v>
      </c>
      <c r="B1023">
        <v>18.14</v>
      </c>
      <c r="C1023" s="7">
        <f t="shared" si="17"/>
        <v>-3.8514490525260493E-3</v>
      </c>
    </row>
    <row r="1024" spans="1:3" x14ac:dyDescent="0.35">
      <c r="A1024" s="6">
        <v>38378</v>
      </c>
      <c r="B1024">
        <v>18.239999999999998</v>
      </c>
      <c r="C1024" s="7">
        <f t="shared" si="17"/>
        <v>5.4975399591945624E-3</v>
      </c>
    </row>
    <row r="1025" spans="1:3" x14ac:dyDescent="0.35">
      <c r="A1025" s="6">
        <v>38379</v>
      </c>
      <c r="B1025">
        <v>17.559999999999999</v>
      </c>
      <c r="C1025" s="7">
        <f t="shared" si="17"/>
        <v>-3.7993396439214677E-2</v>
      </c>
    </row>
    <row r="1026" spans="1:3" x14ac:dyDescent="0.35">
      <c r="A1026" s="6">
        <v>38380</v>
      </c>
      <c r="B1026">
        <v>17.53</v>
      </c>
      <c r="C1026" s="7">
        <f t="shared" si="17"/>
        <v>-1.7098892738273851E-3</v>
      </c>
    </row>
    <row r="1027" spans="1:3" x14ac:dyDescent="0.35">
      <c r="A1027" s="6">
        <v>38383</v>
      </c>
      <c r="B1027">
        <v>17.63</v>
      </c>
      <c r="C1027" s="7">
        <f t="shared" si="17"/>
        <v>5.6882974766355836E-3</v>
      </c>
    </row>
    <row r="1028" spans="1:3" x14ac:dyDescent="0.35">
      <c r="A1028" s="6">
        <v>38384</v>
      </c>
      <c r="B1028">
        <v>17.75</v>
      </c>
      <c r="C1028" s="7">
        <f t="shared" si="17"/>
        <v>6.7835195116460467E-3</v>
      </c>
    </row>
    <row r="1029" spans="1:3" x14ac:dyDescent="0.35">
      <c r="A1029" s="6">
        <v>38385</v>
      </c>
      <c r="B1029">
        <v>18.100000000000001</v>
      </c>
      <c r="C1029" s="7">
        <f t="shared" si="17"/>
        <v>1.9526422350355236E-2</v>
      </c>
    </row>
    <row r="1030" spans="1:3" x14ac:dyDescent="0.35">
      <c r="A1030" s="6">
        <v>38386</v>
      </c>
      <c r="B1030">
        <v>18.27</v>
      </c>
      <c r="C1030" s="7">
        <f t="shared" ref="C1030:C1093" si="18">LN(B1030/B1029)</f>
        <v>9.3484321181351183E-3</v>
      </c>
    </row>
    <row r="1031" spans="1:3" x14ac:dyDescent="0.35">
      <c r="A1031" s="6">
        <v>38387</v>
      </c>
      <c r="B1031">
        <v>18.25</v>
      </c>
      <c r="C1031" s="7">
        <f t="shared" si="18"/>
        <v>-1.0952903614147983E-3</v>
      </c>
    </row>
    <row r="1032" spans="1:3" x14ac:dyDescent="0.35">
      <c r="A1032" s="6">
        <v>38390</v>
      </c>
      <c r="B1032">
        <v>18.16</v>
      </c>
      <c r="C1032" s="7">
        <f t="shared" si="18"/>
        <v>-4.9437068553532994E-3</v>
      </c>
    </row>
    <row r="1033" spans="1:3" x14ac:dyDescent="0.35">
      <c r="A1033" s="6">
        <v>38391</v>
      </c>
      <c r="B1033">
        <v>18.260000000000002</v>
      </c>
      <c r="C1033" s="7">
        <f t="shared" si="18"/>
        <v>5.4915019936751614E-3</v>
      </c>
    </row>
    <row r="1034" spans="1:3" x14ac:dyDescent="0.35">
      <c r="A1034" s="6">
        <v>38392</v>
      </c>
      <c r="B1034">
        <v>18.09</v>
      </c>
      <c r="C1034" s="7">
        <f t="shared" si="18"/>
        <v>-9.3535757596187093E-3</v>
      </c>
    </row>
    <row r="1035" spans="1:3" x14ac:dyDescent="0.35">
      <c r="A1035" s="6">
        <v>38393</v>
      </c>
      <c r="B1035">
        <v>17.88</v>
      </c>
      <c r="C1035" s="7">
        <f t="shared" si="18"/>
        <v>-1.1676529661835742E-2</v>
      </c>
    </row>
    <row r="1036" spans="1:3" x14ac:dyDescent="0.35">
      <c r="A1036" s="6">
        <v>38394</v>
      </c>
      <c r="B1036">
        <v>18</v>
      </c>
      <c r="C1036" s="7">
        <f t="shared" si="18"/>
        <v>6.6889881507967101E-3</v>
      </c>
    </row>
    <row r="1037" spans="1:3" x14ac:dyDescent="0.35">
      <c r="A1037" s="6">
        <v>38397</v>
      </c>
      <c r="B1037">
        <v>18.079999999999998</v>
      </c>
      <c r="C1037" s="7">
        <f t="shared" si="18"/>
        <v>4.4345970678655536E-3</v>
      </c>
    </row>
    <row r="1038" spans="1:3" x14ac:dyDescent="0.35">
      <c r="A1038" s="6">
        <v>38398</v>
      </c>
      <c r="B1038">
        <v>18.190000000000001</v>
      </c>
      <c r="C1038" s="7">
        <f t="shared" si="18"/>
        <v>6.065637566000719E-3</v>
      </c>
    </row>
    <row r="1039" spans="1:3" x14ac:dyDescent="0.35">
      <c r="A1039" s="6">
        <v>38399</v>
      </c>
      <c r="B1039">
        <v>18.190000000000001</v>
      </c>
      <c r="C1039" s="7">
        <f t="shared" si="18"/>
        <v>0</v>
      </c>
    </row>
    <row r="1040" spans="1:3" x14ac:dyDescent="0.35">
      <c r="A1040" s="6">
        <v>38400</v>
      </c>
      <c r="B1040">
        <v>17.989999999999998</v>
      </c>
      <c r="C1040" s="7">
        <f t="shared" si="18"/>
        <v>-1.105594456758929E-2</v>
      </c>
    </row>
    <row r="1041" spans="1:3" x14ac:dyDescent="0.35">
      <c r="A1041" s="6">
        <v>38401</v>
      </c>
      <c r="B1041">
        <v>17.940000000000001</v>
      </c>
      <c r="C1041" s="7">
        <f t="shared" si="18"/>
        <v>-2.7831913317915547E-3</v>
      </c>
    </row>
    <row r="1042" spans="1:3" x14ac:dyDescent="0.35">
      <c r="A1042" s="6">
        <v>38405</v>
      </c>
      <c r="B1042">
        <v>17.829999999999998</v>
      </c>
      <c r="C1042" s="7">
        <f t="shared" si="18"/>
        <v>-6.1504247556012012E-3</v>
      </c>
    </row>
    <row r="1043" spans="1:3" x14ac:dyDescent="0.35">
      <c r="A1043" s="6">
        <v>38406</v>
      </c>
      <c r="B1043">
        <v>17.91</v>
      </c>
      <c r="C1043" s="7">
        <f t="shared" si="18"/>
        <v>4.4767841975715504E-3</v>
      </c>
    </row>
    <row r="1044" spans="1:3" x14ac:dyDescent="0.35">
      <c r="A1044" s="6">
        <v>38407</v>
      </c>
      <c r="B1044">
        <v>17.93</v>
      </c>
      <c r="C1044" s="7">
        <f t="shared" si="18"/>
        <v>1.1160715444211294E-3</v>
      </c>
    </row>
    <row r="1045" spans="1:3" x14ac:dyDescent="0.35">
      <c r="A1045" s="6">
        <v>38408</v>
      </c>
      <c r="B1045">
        <v>17.96</v>
      </c>
      <c r="C1045" s="7">
        <f t="shared" si="18"/>
        <v>1.6717752570120244E-3</v>
      </c>
    </row>
    <row r="1046" spans="1:3" x14ac:dyDescent="0.35">
      <c r="A1046" s="6">
        <v>38411</v>
      </c>
      <c r="B1046">
        <v>17.850000000000001</v>
      </c>
      <c r="C1046" s="7">
        <f t="shared" si="18"/>
        <v>-6.1435546484054629E-3</v>
      </c>
    </row>
    <row r="1047" spans="1:3" x14ac:dyDescent="0.35">
      <c r="A1047" s="6">
        <v>38412</v>
      </c>
      <c r="B1047">
        <v>18.05</v>
      </c>
      <c r="C1047" s="7">
        <f t="shared" si="18"/>
        <v>1.1142176553241803E-2</v>
      </c>
    </row>
    <row r="1048" spans="1:3" x14ac:dyDescent="0.35">
      <c r="A1048" s="6">
        <v>38413</v>
      </c>
      <c r="B1048">
        <v>18.05</v>
      </c>
      <c r="C1048" s="7">
        <f t="shared" si="18"/>
        <v>0</v>
      </c>
    </row>
    <row r="1049" spans="1:3" x14ac:dyDescent="0.35">
      <c r="A1049" s="6">
        <v>38414</v>
      </c>
      <c r="B1049">
        <v>18.079999999999998</v>
      </c>
      <c r="C1049" s="7">
        <f t="shared" si="18"/>
        <v>1.6606701851403184E-3</v>
      </c>
    </row>
    <row r="1050" spans="1:3" x14ac:dyDescent="0.35">
      <c r="A1050" s="6">
        <v>38415</v>
      </c>
      <c r="B1050">
        <v>18.170000000000002</v>
      </c>
      <c r="C1050" s="7">
        <f t="shared" si="18"/>
        <v>4.9655274440496208E-3</v>
      </c>
    </row>
    <row r="1051" spans="1:3" x14ac:dyDescent="0.35">
      <c r="A1051" s="6">
        <v>38418</v>
      </c>
      <c r="B1051">
        <v>18.12</v>
      </c>
      <c r="C1051" s="7">
        <f t="shared" si="18"/>
        <v>-2.7555817932465414E-3</v>
      </c>
    </row>
    <row r="1052" spans="1:3" x14ac:dyDescent="0.35">
      <c r="A1052" s="6">
        <v>38419</v>
      </c>
      <c r="B1052">
        <v>17.93</v>
      </c>
      <c r="C1052" s="7">
        <f t="shared" si="18"/>
        <v>-1.0541012997791871E-2</v>
      </c>
    </row>
    <row r="1053" spans="1:3" x14ac:dyDescent="0.35">
      <c r="A1053" s="6">
        <v>38420</v>
      </c>
      <c r="B1053">
        <v>17.88</v>
      </c>
      <c r="C1053" s="7">
        <f t="shared" si="18"/>
        <v>-2.792517871673522E-3</v>
      </c>
    </row>
    <row r="1054" spans="1:3" x14ac:dyDescent="0.35">
      <c r="A1054" s="6">
        <v>38421</v>
      </c>
      <c r="B1054">
        <v>17.899999999999999</v>
      </c>
      <c r="C1054" s="7">
        <f t="shared" si="18"/>
        <v>1.1179431013412459E-3</v>
      </c>
    </row>
    <row r="1055" spans="1:3" x14ac:dyDescent="0.35">
      <c r="A1055" s="6">
        <v>38422</v>
      </c>
      <c r="B1055">
        <v>17.809999999999999</v>
      </c>
      <c r="C1055" s="7">
        <f t="shared" si="18"/>
        <v>-5.0406155451390511E-3</v>
      </c>
    </row>
    <row r="1056" spans="1:3" x14ac:dyDescent="0.35">
      <c r="A1056" s="6">
        <v>38425</v>
      </c>
      <c r="B1056">
        <v>17.87</v>
      </c>
      <c r="C1056" s="7">
        <f t="shared" si="18"/>
        <v>3.3632318697664533E-3</v>
      </c>
    </row>
    <row r="1057" spans="1:3" x14ac:dyDescent="0.35">
      <c r="A1057" s="6">
        <v>38426</v>
      </c>
      <c r="B1057">
        <v>17.559999999999999</v>
      </c>
      <c r="C1057" s="7">
        <f t="shared" si="18"/>
        <v>-1.7499740964366187E-2</v>
      </c>
    </row>
    <row r="1058" spans="1:3" x14ac:dyDescent="0.35">
      <c r="A1058" s="6">
        <v>38427</v>
      </c>
      <c r="B1058">
        <v>17.38</v>
      </c>
      <c r="C1058" s="7">
        <f t="shared" si="18"/>
        <v>-1.0303468369724554E-2</v>
      </c>
    </row>
    <row r="1059" spans="1:3" x14ac:dyDescent="0.35">
      <c r="A1059" s="6">
        <v>38428</v>
      </c>
      <c r="B1059">
        <v>17.36</v>
      </c>
      <c r="C1059" s="7">
        <f t="shared" si="18"/>
        <v>-1.1514106050418138E-3</v>
      </c>
    </row>
    <row r="1060" spans="1:3" x14ac:dyDescent="0.35">
      <c r="A1060" s="6">
        <v>38429</v>
      </c>
      <c r="B1060">
        <v>17.329999999999998</v>
      </c>
      <c r="C1060" s="7">
        <f t="shared" si="18"/>
        <v>-1.7296055046894614E-3</v>
      </c>
    </row>
    <row r="1061" spans="1:3" x14ac:dyDescent="0.35">
      <c r="A1061" s="6">
        <v>38432</v>
      </c>
      <c r="B1061">
        <v>17.22</v>
      </c>
      <c r="C1061" s="7">
        <f t="shared" si="18"/>
        <v>-6.3676047279299071E-3</v>
      </c>
    </row>
    <row r="1062" spans="1:3" x14ac:dyDescent="0.35">
      <c r="A1062" s="6">
        <v>38433</v>
      </c>
      <c r="B1062">
        <v>17.100000000000001</v>
      </c>
      <c r="C1062" s="7">
        <f t="shared" si="18"/>
        <v>-6.9930354909704135E-3</v>
      </c>
    </row>
    <row r="1063" spans="1:3" x14ac:dyDescent="0.35">
      <c r="A1063" s="6">
        <v>38434</v>
      </c>
      <c r="B1063">
        <v>17.36</v>
      </c>
      <c r="C1063" s="7">
        <f t="shared" si="18"/>
        <v>1.5090245723589853E-2</v>
      </c>
    </row>
    <row r="1064" spans="1:3" x14ac:dyDescent="0.35">
      <c r="A1064" s="6">
        <v>38435</v>
      </c>
      <c r="B1064">
        <v>17.29</v>
      </c>
      <c r="C1064" s="7">
        <f t="shared" si="18"/>
        <v>-4.0404095370049744E-3</v>
      </c>
    </row>
    <row r="1065" spans="1:3" x14ac:dyDescent="0.35">
      <c r="A1065" s="6">
        <v>38439</v>
      </c>
      <c r="B1065">
        <v>17.43</v>
      </c>
      <c r="C1065" s="7">
        <f t="shared" si="18"/>
        <v>8.0645598367304946E-3</v>
      </c>
    </row>
    <row r="1066" spans="1:3" x14ac:dyDescent="0.35">
      <c r="A1066" s="6">
        <v>38440</v>
      </c>
      <c r="B1066">
        <v>17.309999999999999</v>
      </c>
      <c r="C1066" s="7">
        <f t="shared" si="18"/>
        <v>-6.9084903438116733E-3</v>
      </c>
    </row>
    <row r="1067" spans="1:3" x14ac:dyDescent="0.35">
      <c r="A1067" s="6">
        <v>38441</v>
      </c>
      <c r="B1067">
        <v>17.59</v>
      </c>
      <c r="C1067" s="7">
        <f t="shared" si="18"/>
        <v>1.6046189561349074E-2</v>
      </c>
    </row>
    <row r="1068" spans="1:3" x14ac:dyDescent="0.35">
      <c r="A1068" s="6">
        <v>38442</v>
      </c>
      <c r="B1068">
        <v>17.579999999999998</v>
      </c>
      <c r="C1068" s="7">
        <f t="shared" si="18"/>
        <v>-5.6866649243599411E-4</v>
      </c>
    </row>
    <row r="1069" spans="1:3" x14ac:dyDescent="0.35">
      <c r="A1069" s="6">
        <v>38443</v>
      </c>
      <c r="B1069">
        <v>17.559999999999999</v>
      </c>
      <c r="C1069" s="7">
        <f t="shared" si="18"/>
        <v>-1.1383040500602807E-3</v>
      </c>
    </row>
    <row r="1070" spans="1:3" x14ac:dyDescent="0.35">
      <c r="A1070" s="6">
        <v>38446</v>
      </c>
      <c r="B1070">
        <v>17.739999999999998</v>
      </c>
      <c r="C1070" s="7">
        <f t="shared" si="18"/>
        <v>1.0198388674462766E-2</v>
      </c>
    </row>
    <row r="1071" spans="1:3" x14ac:dyDescent="0.35">
      <c r="A1071" s="6">
        <v>38447</v>
      </c>
      <c r="B1071">
        <v>17.96</v>
      </c>
      <c r="C1071" s="7">
        <f t="shared" si="18"/>
        <v>1.2325085992620253E-2</v>
      </c>
    </row>
    <row r="1072" spans="1:3" x14ac:dyDescent="0.35">
      <c r="A1072" s="6">
        <v>38448</v>
      </c>
      <c r="B1072">
        <v>17.98</v>
      </c>
      <c r="C1072" s="7">
        <f t="shared" si="18"/>
        <v>1.1129661694206506E-3</v>
      </c>
    </row>
    <row r="1073" spans="1:3" x14ac:dyDescent="0.35">
      <c r="A1073" s="6">
        <v>38449</v>
      </c>
      <c r="B1073">
        <v>17.93</v>
      </c>
      <c r="C1073" s="7">
        <f t="shared" si="18"/>
        <v>-2.7847414264327709E-3</v>
      </c>
    </row>
    <row r="1074" spans="1:3" x14ac:dyDescent="0.35">
      <c r="A1074" s="6">
        <v>38450</v>
      </c>
      <c r="B1074">
        <v>17.86</v>
      </c>
      <c r="C1074" s="7">
        <f t="shared" si="18"/>
        <v>-3.9117121686884993E-3</v>
      </c>
    </row>
    <row r="1075" spans="1:3" x14ac:dyDescent="0.35">
      <c r="A1075" s="6">
        <v>38453</v>
      </c>
      <c r="B1075">
        <v>17.920000000000002</v>
      </c>
      <c r="C1075" s="7">
        <f t="shared" si="18"/>
        <v>3.353832098431458E-3</v>
      </c>
    </row>
    <row r="1076" spans="1:3" x14ac:dyDescent="0.35">
      <c r="A1076" s="6">
        <v>38454</v>
      </c>
      <c r="B1076">
        <v>17.97</v>
      </c>
      <c r="C1076" s="7">
        <f t="shared" si="18"/>
        <v>2.7862932486830698E-3</v>
      </c>
    </row>
    <row r="1077" spans="1:3" x14ac:dyDescent="0.35">
      <c r="A1077" s="6">
        <v>38455</v>
      </c>
      <c r="B1077">
        <v>17.920000000000002</v>
      </c>
      <c r="C1077" s="7">
        <f t="shared" si="18"/>
        <v>-2.7862932486830629E-3</v>
      </c>
    </row>
    <row r="1078" spans="1:3" x14ac:dyDescent="0.35">
      <c r="A1078" s="6">
        <v>38456</v>
      </c>
      <c r="B1078">
        <v>17.79</v>
      </c>
      <c r="C1078" s="7">
        <f t="shared" si="18"/>
        <v>-7.2809058690407645E-3</v>
      </c>
    </row>
    <row r="1079" spans="1:3" x14ac:dyDescent="0.35">
      <c r="A1079" s="6">
        <v>38457</v>
      </c>
      <c r="B1079">
        <v>17.3</v>
      </c>
      <c r="C1079" s="7">
        <f t="shared" si="18"/>
        <v>-2.7930000174010473E-2</v>
      </c>
    </row>
    <row r="1080" spans="1:3" x14ac:dyDescent="0.35">
      <c r="A1080" s="6">
        <v>38460</v>
      </c>
      <c r="B1080">
        <v>17.45</v>
      </c>
      <c r="C1080" s="7">
        <f t="shared" si="18"/>
        <v>8.6331471447028754E-3</v>
      </c>
    </row>
    <row r="1081" spans="1:3" x14ac:dyDescent="0.35">
      <c r="A1081" s="6">
        <v>38461</v>
      </c>
      <c r="B1081">
        <v>17.45</v>
      </c>
      <c r="C1081" s="7">
        <f t="shared" si="18"/>
        <v>0</v>
      </c>
    </row>
    <row r="1082" spans="1:3" x14ac:dyDescent="0.35">
      <c r="A1082" s="6">
        <v>38462</v>
      </c>
      <c r="B1082">
        <v>17.27</v>
      </c>
      <c r="C1082" s="7">
        <f t="shared" si="18"/>
        <v>-1.036875648984896E-2</v>
      </c>
    </row>
    <row r="1083" spans="1:3" x14ac:dyDescent="0.35">
      <c r="A1083" s="6">
        <v>38463</v>
      </c>
      <c r="B1083">
        <v>17.43</v>
      </c>
      <c r="C1083" s="7">
        <f t="shared" si="18"/>
        <v>9.2219673733424361E-3</v>
      </c>
    </row>
    <row r="1084" spans="1:3" x14ac:dyDescent="0.35">
      <c r="A1084" s="6">
        <v>38464</v>
      </c>
      <c r="B1084">
        <v>17.45</v>
      </c>
      <c r="C1084" s="7">
        <f t="shared" si="18"/>
        <v>1.1467891165066004E-3</v>
      </c>
    </row>
    <row r="1085" spans="1:3" x14ac:dyDescent="0.35">
      <c r="A1085" s="6">
        <v>38467</v>
      </c>
      <c r="B1085">
        <v>17.54</v>
      </c>
      <c r="C1085" s="7">
        <f t="shared" si="18"/>
        <v>5.1443382956007132E-3</v>
      </c>
    </row>
    <row r="1086" spans="1:3" x14ac:dyDescent="0.35">
      <c r="A1086" s="6">
        <v>38468</v>
      </c>
      <c r="B1086">
        <v>17.420000000000002</v>
      </c>
      <c r="C1086" s="7">
        <f t="shared" si="18"/>
        <v>-6.865015519680084E-3</v>
      </c>
    </row>
    <row r="1087" spans="1:3" x14ac:dyDescent="0.35">
      <c r="A1087" s="6">
        <v>38469</v>
      </c>
      <c r="B1087">
        <v>17.63</v>
      </c>
      <c r="C1087" s="7">
        <f t="shared" si="18"/>
        <v>1.1983024985421946E-2</v>
      </c>
    </row>
    <row r="1088" spans="1:3" x14ac:dyDescent="0.35">
      <c r="A1088" s="6">
        <v>38470</v>
      </c>
      <c r="B1088">
        <v>17.690000000000001</v>
      </c>
      <c r="C1088" s="7">
        <f t="shared" si="18"/>
        <v>3.3975117619152112E-3</v>
      </c>
    </row>
    <row r="1089" spans="1:3" x14ac:dyDescent="0.35">
      <c r="A1089" s="6">
        <v>38471</v>
      </c>
      <c r="B1089">
        <v>17.899999999999999</v>
      </c>
      <c r="C1089" s="7">
        <f t="shared" si="18"/>
        <v>1.180120467501519E-2</v>
      </c>
    </row>
    <row r="1090" spans="1:3" x14ac:dyDescent="0.35">
      <c r="A1090" s="6">
        <v>38474</v>
      </c>
      <c r="B1090">
        <v>17.88</v>
      </c>
      <c r="C1090" s="7">
        <f t="shared" si="18"/>
        <v>-1.1179431013411721E-3</v>
      </c>
    </row>
    <row r="1091" spans="1:3" x14ac:dyDescent="0.35">
      <c r="A1091" s="6">
        <v>38475</v>
      </c>
      <c r="B1091">
        <v>17.899999999999999</v>
      </c>
      <c r="C1091" s="7">
        <f t="shared" si="18"/>
        <v>1.1179431013412459E-3</v>
      </c>
    </row>
    <row r="1092" spans="1:3" x14ac:dyDescent="0.35">
      <c r="A1092" s="6">
        <v>38476</v>
      </c>
      <c r="B1092">
        <v>17.899999999999999</v>
      </c>
      <c r="C1092" s="7">
        <f t="shared" si="18"/>
        <v>0</v>
      </c>
    </row>
    <row r="1093" spans="1:3" x14ac:dyDescent="0.35">
      <c r="A1093" s="6">
        <v>38477</v>
      </c>
      <c r="B1093">
        <v>17.809999999999999</v>
      </c>
      <c r="C1093" s="7">
        <f t="shared" si="18"/>
        <v>-5.0406155451390511E-3</v>
      </c>
    </row>
    <row r="1094" spans="1:3" x14ac:dyDescent="0.35">
      <c r="A1094" s="6">
        <v>38478</v>
      </c>
      <c r="B1094">
        <v>17.760000000000002</v>
      </c>
      <c r="C1094" s="7">
        <f t="shared" ref="C1094:C1157" si="19">LN(B1094/B1093)</f>
        <v>-2.8113597375461459E-3</v>
      </c>
    </row>
    <row r="1095" spans="1:3" x14ac:dyDescent="0.35">
      <c r="A1095" s="6">
        <v>38481</v>
      </c>
      <c r="B1095">
        <v>17.73</v>
      </c>
      <c r="C1095" s="7">
        <f t="shared" si="19"/>
        <v>-1.6906174779075501E-3</v>
      </c>
    </row>
    <row r="1096" spans="1:3" x14ac:dyDescent="0.35">
      <c r="A1096" s="6">
        <v>38482</v>
      </c>
      <c r="B1096">
        <v>17.64</v>
      </c>
      <c r="C1096" s="7">
        <f t="shared" si="19"/>
        <v>-5.0890695074712932E-3</v>
      </c>
    </row>
    <row r="1097" spans="1:3" x14ac:dyDescent="0.35">
      <c r="A1097" s="6">
        <v>38483</v>
      </c>
      <c r="B1097">
        <v>17.52</v>
      </c>
      <c r="C1097" s="7">
        <f t="shared" si="19"/>
        <v>-6.8259650703998706E-3</v>
      </c>
    </row>
    <row r="1098" spans="1:3" x14ac:dyDescent="0.35">
      <c r="A1098" s="6">
        <v>38484</v>
      </c>
      <c r="B1098">
        <v>17.48</v>
      </c>
      <c r="C1098" s="7">
        <f t="shared" si="19"/>
        <v>-2.2857152808559511E-3</v>
      </c>
    </row>
    <row r="1099" spans="1:3" x14ac:dyDescent="0.35">
      <c r="A1099" s="6">
        <v>38485</v>
      </c>
      <c r="B1099">
        <v>17.36</v>
      </c>
      <c r="C1099" s="7">
        <f t="shared" si="19"/>
        <v>-6.8886609951853799E-3</v>
      </c>
    </row>
    <row r="1100" spans="1:3" x14ac:dyDescent="0.35">
      <c r="A1100" s="6">
        <v>38488</v>
      </c>
      <c r="B1100">
        <v>17.559999999999999</v>
      </c>
      <c r="C1100" s="7">
        <f t="shared" si="19"/>
        <v>1.1454878974766386E-2</v>
      </c>
    </row>
    <row r="1101" spans="1:3" x14ac:dyDescent="0.35">
      <c r="A1101" s="6">
        <v>38489</v>
      </c>
      <c r="B1101">
        <v>17.670000000000002</v>
      </c>
      <c r="C1101" s="7">
        <f t="shared" si="19"/>
        <v>6.2446981246345604E-3</v>
      </c>
    </row>
    <row r="1102" spans="1:3" x14ac:dyDescent="0.35">
      <c r="A1102" s="6">
        <v>38490</v>
      </c>
      <c r="B1102">
        <v>17.809999999999999</v>
      </c>
      <c r="C1102" s="7">
        <f t="shared" si="19"/>
        <v>7.8918109699651073E-3</v>
      </c>
    </row>
    <row r="1103" spans="1:3" x14ac:dyDescent="0.35">
      <c r="A1103" s="6">
        <v>38491</v>
      </c>
      <c r="B1103">
        <v>17.850000000000001</v>
      </c>
      <c r="C1103" s="7">
        <f t="shared" si="19"/>
        <v>2.2434109240779166E-3</v>
      </c>
    </row>
    <row r="1104" spans="1:3" x14ac:dyDescent="0.35">
      <c r="A1104" s="6">
        <v>38492</v>
      </c>
      <c r="B1104">
        <v>17.77</v>
      </c>
      <c r="C1104" s="7">
        <f t="shared" si="19"/>
        <v>-4.4918660590882141E-3</v>
      </c>
    </row>
    <row r="1105" spans="1:3" x14ac:dyDescent="0.35">
      <c r="A1105" s="6">
        <v>38495</v>
      </c>
      <c r="B1105">
        <v>17.82</v>
      </c>
      <c r="C1105" s="7">
        <f t="shared" si="19"/>
        <v>2.8097798761033302E-3</v>
      </c>
    </row>
    <row r="1106" spans="1:3" x14ac:dyDescent="0.35">
      <c r="A1106" s="6">
        <v>38496</v>
      </c>
      <c r="B1106">
        <v>17.760000000000002</v>
      </c>
      <c r="C1106" s="7">
        <f t="shared" si="19"/>
        <v>-3.3726844786391187E-3</v>
      </c>
    </row>
    <row r="1107" spans="1:3" x14ac:dyDescent="0.35">
      <c r="A1107" s="6">
        <v>38497</v>
      </c>
      <c r="B1107">
        <v>17.71</v>
      </c>
      <c r="C1107" s="7">
        <f t="shared" si="19"/>
        <v>-2.8192857692818326E-3</v>
      </c>
    </row>
    <row r="1108" spans="1:3" x14ac:dyDescent="0.35">
      <c r="A1108" s="6">
        <v>38498</v>
      </c>
      <c r="B1108">
        <v>17.79</v>
      </c>
      <c r="C1108" s="7">
        <f t="shared" si="19"/>
        <v>4.5070498830014514E-3</v>
      </c>
    </row>
    <row r="1109" spans="1:3" x14ac:dyDescent="0.35">
      <c r="A1109" s="6">
        <v>38499</v>
      </c>
      <c r="B1109">
        <v>17.8</v>
      </c>
      <c r="C1109" s="7">
        <f t="shared" si="19"/>
        <v>5.6195562029567794E-4</v>
      </c>
    </row>
    <row r="1110" spans="1:3" x14ac:dyDescent="0.35">
      <c r="A1110" s="6">
        <v>38503</v>
      </c>
      <c r="B1110">
        <v>17.579999999999998</v>
      </c>
      <c r="C1110" s="7">
        <f t="shared" si="19"/>
        <v>-1.2436565041008712E-2</v>
      </c>
    </row>
    <row r="1111" spans="1:3" x14ac:dyDescent="0.35">
      <c r="A1111" s="6">
        <v>38504</v>
      </c>
      <c r="B1111">
        <v>17.510000000000002</v>
      </c>
      <c r="C1111" s="7">
        <f t="shared" si="19"/>
        <v>-3.9897459592702555E-3</v>
      </c>
    </row>
    <row r="1112" spans="1:3" x14ac:dyDescent="0.35">
      <c r="A1112" s="6">
        <v>38505</v>
      </c>
      <c r="B1112">
        <v>17.61</v>
      </c>
      <c r="C1112" s="7">
        <f t="shared" si="19"/>
        <v>5.6947762103542344E-3</v>
      </c>
    </row>
    <row r="1113" spans="1:3" x14ac:dyDescent="0.35">
      <c r="A1113" s="6">
        <v>38506</v>
      </c>
      <c r="B1113">
        <v>17.55</v>
      </c>
      <c r="C1113" s="7">
        <f t="shared" si="19"/>
        <v>-3.4129725962398459E-3</v>
      </c>
    </row>
    <row r="1114" spans="1:3" x14ac:dyDescent="0.35">
      <c r="A1114" s="6">
        <v>38509</v>
      </c>
      <c r="B1114">
        <v>17.52</v>
      </c>
      <c r="C1114" s="7">
        <f t="shared" si="19"/>
        <v>-1.7108644036295411E-3</v>
      </c>
    </row>
    <row r="1115" spans="1:3" x14ac:dyDescent="0.35">
      <c r="A1115" s="6">
        <v>38510</v>
      </c>
      <c r="B1115">
        <v>17.63</v>
      </c>
      <c r="C1115" s="7">
        <f t="shared" si="19"/>
        <v>6.2589109015333752E-3</v>
      </c>
    </row>
    <row r="1116" spans="1:3" x14ac:dyDescent="0.35">
      <c r="A1116" s="6">
        <v>38511</v>
      </c>
      <c r="B1116">
        <v>17.7</v>
      </c>
      <c r="C1116" s="7">
        <f t="shared" si="19"/>
        <v>3.9626431700045305E-3</v>
      </c>
    </row>
    <row r="1117" spans="1:3" x14ac:dyDescent="0.35">
      <c r="A1117" s="6">
        <v>38512</v>
      </c>
      <c r="B1117">
        <v>17.61</v>
      </c>
      <c r="C1117" s="7">
        <f t="shared" si="19"/>
        <v>-5.0977170716687177E-3</v>
      </c>
    </row>
    <row r="1118" spans="1:3" x14ac:dyDescent="0.35">
      <c r="A1118" s="6">
        <v>38513</v>
      </c>
      <c r="B1118">
        <v>17.77</v>
      </c>
      <c r="C1118" s="7">
        <f t="shared" si="19"/>
        <v>9.0447196584452008E-3</v>
      </c>
    </row>
    <row r="1119" spans="1:3" x14ac:dyDescent="0.35">
      <c r="A1119" s="6">
        <v>38516</v>
      </c>
      <c r="B1119">
        <v>17.98</v>
      </c>
      <c r="C1119" s="7">
        <f t="shared" si="19"/>
        <v>1.1748386876914303E-2</v>
      </c>
    </row>
    <row r="1120" spans="1:3" x14ac:dyDescent="0.35">
      <c r="A1120" s="6">
        <v>38517</v>
      </c>
      <c r="B1120">
        <v>17.97</v>
      </c>
      <c r="C1120" s="7">
        <f t="shared" si="19"/>
        <v>-5.5632824800662232E-4</v>
      </c>
    </row>
    <row r="1121" spans="1:3" x14ac:dyDescent="0.35">
      <c r="A1121" s="6">
        <v>38518</v>
      </c>
      <c r="B1121">
        <v>18.059999999999999</v>
      </c>
      <c r="C1121" s="7">
        <f t="shared" si="19"/>
        <v>4.9958471933716697E-3</v>
      </c>
    </row>
    <row r="1122" spans="1:3" x14ac:dyDescent="0.35">
      <c r="A1122" s="6">
        <v>38519</v>
      </c>
      <c r="B1122">
        <v>18.010000000000002</v>
      </c>
      <c r="C1122" s="7">
        <f t="shared" si="19"/>
        <v>-2.7723888009744649E-3</v>
      </c>
    </row>
    <row r="1123" spans="1:3" x14ac:dyDescent="0.35">
      <c r="A1123" s="6">
        <v>38520</v>
      </c>
      <c r="B1123">
        <v>18.059999999999999</v>
      </c>
      <c r="C1123" s="7">
        <f t="shared" si="19"/>
        <v>2.7723888009744272E-3</v>
      </c>
    </row>
    <row r="1124" spans="1:3" x14ac:dyDescent="0.35">
      <c r="A1124" s="6">
        <v>38523</v>
      </c>
      <c r="B1124">
        <v>18.100000000000001</v>
      </c>
      <c r="C1124" s="7">
        <f t="shared" si="19"/>
        <v>2.2123902829408637E-3</v>
      </c>
    </row>
    <row r="1125" spans="1:3" x14ac:dyDescent="0.35">
      <c r="A1125" s="6">
        <v>38524</v>
      </c>
      <c r="B1125">
        <v>17.95</v>
      </c>
      <c r="C1125" s="7">
        <f t="shared" si="19"/>
        <v>-8.32182333749233E-3</v>
      </c>
    </row>
    <row r="1126" spans="1:3" x14ac:dyDescent="0.35">
      <c r="A1126" s="6">
        <v>38525</v>
      </c>
      <c r="B1126">
        <v>17.88</v>
      </c>
      <c r="C1126" s="7">
        <f t="shared" si="19"/>
        <v>-3.9073451889197822E-3</v>
      </c>
    </row>
    <row r="1127" spans="1:3" x14ac:dyDescent="0.35">
      <c r="A1127" s="6">
        <v>38526</v>
      </c>
      <c r="B1127">
        <v>17.79</v>
      </c>
      <c r="C1127" s="7">
        <f t="shared" si="19"/>
        <v>-5.0462680676242721E-3</v>
      </c>
    </row>
    <row r="1128" spans="1:3" x14ac:dyDescent="0.35">
      <c r="A1128" s="6">
        <v>38527</v>
      </c>
      <c r="B1128">
        <v>17.670000000000002</v>
      </c>
      <c r="C1128" s="7">
        <f t="shared" si="19"/>
        <v>-6.7682153461386275E-3</v>
      </c>
    </row>
    <row r="1129" spans="1:3" x14ac:dyDescent="0.35">
      <c r="A1129" s="6">
        <v>38530</v>
      </c>
      <c r="B1129">
        <v>17.73</v>
      </c>
      <c r="C1129" s="7">
        <f t="shared" si="19"/>
        <v>3.3898337545115241E-3</v>
      </c>
    </row>
    <row r="1130" spans="1:3" x14ac:dyDescent="0.35">
      <c r="A1130" s="6">
        <v>38531</v>
      </c>
      <c r="B1130">
        <v>17.82</v>
      </c>
      <c r="C1130" s="7">
        <f t="shared" si="19"/>
        <v>5.0633019565466345E-3</v>
      </c>
    </row>
    <row r="1131" spans="1:3" x14ac:dyDescent="0.35">
      <c r="A1131" s="6">
        <v>38532</v>
      </c>
      <c r="B1131">
        <v>18</v>
      </c>
      <c r="C1131" s="7">
        <f t="shared" si="19"/>
        <v>1.0050335853501506E-2</v>
      </c>
    </row>
    <row r="1132" spans="1:3" x14ac:dyDescent="0.35">
      <c r="A1132" s="6">
        <v>38533</v>
      </c>
      <c r="B1132">
        <v>17.86</v>
      </c>
      <c r="C1132" s="7">
        <f t="shared" si="19"/>
        <v>-7.8081824478116986E-3</v>
      </c>
    </row>
    <row r="1133" spans="1:3" x14ac:dyDescent="0.35">
      <c r="A1133" s="6">
        <v>38534</v>
      </c>
      <c r="B1133">
        <v>18</v>
      </c>
      <c r="C1133" s="7">
        <f t="shared" si="19"/>
        <v>7.808182447811709E-3</v>
      </c>
    </row>
    <row r="1134" spans="1:3" x14ac:dyDescent="0.35">
      <c r="A1134" s="6">
        <v>38538</v>
      </c>
      <c r="B1134">
        <v>18.12</v>
      </c>
      <c r="C1134" s="7">
        <f t="shared" si="19"/>
        <v>6.644542718668732E-3</v>
      </c>
    </row>
    <row r="1135" spans="1:3" x14ac:dyDescent="0.35">
      <c r="A1135" s="6">
        <v>38539</v>
      </c>
      <c r="B1135">
        <v>18</v>
      </c>
      <c r="C1135" s="7">
        <f t="shared" si="19"/>
        <v>-6.6445427186686131E-3</v>
      </c>
    </row>
    <row r="1136" spans="1:3" x14ac:dyDescent="0.35">
      <c r="A1136" s="6">
        <v>38540</v>
      </c>
      <c r="B1136">
        <v>17.809999999999999</v>
      </c>
      <c r="C1136" s="7">
        <f t="shared" si="19"/>
        <v>-1.0611660594594506E-2</v>
      </c>
    </row>
    <row r="1137" spans="1:3" x14ac:dyDescent="0.35">
      <c r="A1137" s="6">
        <v>38541</v>
      </c>
      <c r="B1137">
        <v>17.97</v>
      </c>
      <c r="C1137" s="7">
        <f t="shared" si="19"/>
        <v>8.9436034938974122E-3</v>
      </c>
    </row>
    <row r="1138" spans="1:3" x14ac:dyDescent="0.35">
      <c r="A1138" s="6">
        <v>38544</v>
      </c>
      <c r="B1138">
        <v>18.13</v>
      </c>
      <c r="C1138" s="7">
        <f t="shared" si="19"/>
        <v>8.8643239712920523E-3</v>
      </c>
    </row>
    <row r="1139" spans="1:3" x14ac:dyDescent="0.35">
      <c r="A1139" s="6">
        <v>38545</v>
      </c>
      <c r="B1139">
        <v>18.2</v>
      </c>
      <c r="C1139" s="7">
        <f t="shared" si="19"/>
        <v>3.8535693159899723E-3</v>
      </c>
    </row>
    <row r="1140" spans="1:3" x14ac:dyDescent="0.35">
      <c r="A1140" s="6">
        <v>38546</v>
      </c>
      <c r="B1140">
        <v>18.21</v>
      </c>
      <c r="C1140" s="7">
        <f t="shared" si="19"/>
        <v>5.4929965676691695E-4</v>
      </c>
    </row>
    <row r="1141" spans="1:3" x14ac:dyDescent="0.35">
      <c r="A1141" s="6">
        <v>38547</v>
      </c>
      <c r="B1141">
        <v>18.37</v>
      </c>
      <c r="C1141" s="7">
        <f t="shared" si="19"/>
        <v>8.7480054875176214E-3</v>
      </c>
    </row>
    <row r="1142" spans="1:3" x14ac:dyDescent="0.35">
      <c r="A1142" s="6">
        <v>38548</v>
      </c>
      <c r="B1142">
        <v>18.39</v>
      </c>
      <c r="C1142" s="7">
        <f t="shared" si="19"/>
        <v>1.088139389195428E-3</v>
      </c>
    </row>
    <row r="1143" spans="1:3" x14ac:dyDescent="0.35">
      <c r="A1143" s="6">
        <v>38551</v>
      </c>
      <c r="B1143">
        <v>18.170000000000002</v>
      </c>
      <c r="C1143" s="7">
        <f t="shared" si="19"/>
        <v>-1.2035156208149884E-2</v>
      </c>
    </row>
    <row r="1144" spans="1:3" x14ac:dyDescent="0.35">
      <c r="A1144" s="6">
        <v>38552</v>
      </c>
      <c r="B1144">
        <v>18.13</v>
      </c>
      <c r="C1144" s="7">
        <f t="shared" si="19"/>
        <v>-2.2038576413202825E-3</v>
      </c>
    </row>
    <row r="1145" spans="1:3" x14ac:dyDescent="0.35">
      <c r="A1145" s="6">
        <v>38553</v>
      </c>
      <c r="B1145">
        <v>18.14</v>
      </c>
      <c r="C1145" s="7">
        <f t="shared" si="19"/>
        <v>5.5141992023088838E-4</v>
      </c>
    </row>
    <row r="1146" spans="1:3" x14ac:dyDescent="0.35">
      <c r="A1146" s="6">
        <v>38554</v>
      </c>
      <c r="B1146">
        <v>18.07</v>
      </c>
      <c r="C1146" s="7">
        <f t="shared" si="19"/>
        <v>-3.8663400828534617E-3</v>
      </c>
    </row>
    <row r="1147" spans="1:3" x14ac:dyDescent="0.35">
      <c r="A1147" s="6">
        <v>38555</v>
      </c>
      <c r="B1147">
        <v>18.079999999999998</v>
      </c>
      <c r="C1147" s="7">
        <f t="shared" si="19"/>
        <v>5.5325035989325835E-4</v>
      </c>
    </row>
    <row r="1148" spans="1:3" x14ac:dyDescent="0.35">
      <c r="A1148" s="6">
        <v>38558</v>
      </c>
      <c r="B1148">
        <v>18.16</v>
      </c>
      <c r="C1148" s="7">
        <f t="shared" si="19"/>
        <v>4.4150182091169145E-3</v>
      </c>
    </row>
    <row r="1149" spans="1:3" x14ac:dyDescent="0.35">
      <c r="A1149" s="6">
        <v>38559</v>
      </c>
      <c r="B1149">
        <v>18.32</v>
      </c>
      <c r="C1149" s="7">
        <f t="shared" si="19"/>
        <v>8.7719860728370409E-3</v>
      </c>
    </row>
    <row r="1150" spans="1:3" x14ac:dyDescent="0.35">
      <c r="A1150" s="6">
        <v>38560</v>
      </c>
      <c r="B1150">
        <v>18.53</v>
      </c>
      <c r="C1150" s="7">
        <f t="shared" si="19"/>
        <v>1.1397681051284162E-2</v>
      </c>
    </row>
    <row r="1151" spans="1:3" x14ac:dyDescent="0.35">
      <c r="A1151" s="6">
        <v>38561</v>
      </c>
      <c r="B1151">
        <v>18.850000000000001</v>
      </c>
      <c r="C1151" s="7">
        <f t="shared" si="19"/>
        <v>1.712187359675137E-2</v>
      </c>
    </row>
    <row r="1152" spans="1:3" x14ac:dyDescent="0.35">
      <c r="A1152" s="6">
        <v>38562</v>
      </c>
      <c r="B1152">
        <v>18.64</v>
      </c>
      <c r="C1152" s="7">
        <f t="shared" si="19"/>
        <v>-1.1203104636574736E-2</v>
      </c>
    </row>
    <row r="1153" spans="1:3" x14ac:dyDescent="0.35">
      <c r="A1153" s="6">
        <v>38565</v>
      </c>
      <c r="B1153">
        <v>18.649999999999999</v>
      </c>
      <c r="C1153" s="7">
        <f t="shared" si="19"/>
        <v>5.3633683237935001E-4</v>
      </c>
    </row>
    <row r="1154" spans="1:3" x14ac:dyDescent="0.35">
      <c r="A1154" s="6">
        <v>38566</v>
      </c>
      <c r="B1154">
        <v>18.8</v>
      </c>
      <c r="C1154" s="7">
        <f t="shared" si="19"/>
        <v>8.010723746078979E-3</v>
      </c>
    </row>
    <row r="1155" spans="1:3" x14ac:dyDescent="0.35">
      <c r="A1155" s="6">
        <v>38567</v>
      </c>
      <c r="B1155">
        <v>19.03</v>
      </c>
      <c r="C1155" s="7">
        <f t="shared" si="19"/>
        <v>1.2159811472154605E-2</v>
      </c>
    </row>
    <row r="1156" spans="1:3" x14ac:dyDescent="0.35">
      <c r="A1156" s="6">
        <v>38568</v>
      </c>
      <c r="B1156">
        <v>18.86</v>
      </c>
      <c r="C1156" s="7">
        <f t="shared" si="19"/>
        <v>-8.9734041027468101E-3</v>
      </c>
    </row>
    <row r="1157" spans="1:3" x14ac:dyDescent="0.35">
      <c r="A1157" s="6">
        <v>38569</v>
      </c>
      <c r="B1157">
        <v>18.760000000000002</v>
      </c>
      <c r="C1157" s="7">
        <f t="shared" si="19"/>
        <v>-5.3163336272326698E-3</v>
      </c>
    </row>
    <row r="1158" spans="1:3" x14ac:dyDescent="0.35">
      <c r="A1158" s="6">
        <v>38572</v>
      </c>
      <c r="B1158">
        <v>18.649999999999999</v>
      </c>
      <c r="C1158" s="7">
        <f t="shared" ref="C1158:C1221" si="20">LN(B1158/B1157)</f>
        <v>-5.8807974882541881E-3</v>
      </c>
    </row>
    <row r="1159" spans="1:3" x14ac:dyDescent="0.35">
      <c r="A1159" s="6">
        <v>38573</v>
      </c>
      <c r="B1159">
        <v>18.71</v>
      </c>
      <c r="C1159" s="7">
        <f t="shared" si="20"/>
        <v>3.2119941961737905E-3</v>
      </c>
    </row>
    <row r="1160" spans="1:3" x14ac:dyDescent="0.35">
      <c r="A1160" s="6">
        <v>38574</v>
      </c>
      <c r="B1160">
        <v>18.79</v>
      </c>
      <c r="C1160" s="7">
        <f t="shared" si="20"/>
        <v>4.2666731393756988E-3</v>
      </c>
    </row>
    <row r="1161" spans="1:3" x14ac:dyDescent="0.35">
      <c r="A1161" s="6">
        <v>38575</v>
      </c>
      <c r="B1161">
        <v>18.86</v>
      </c>
      <c r="C1161" s="7">
        <f t="shared" si="20"/>
        <v>3.7184637799374627E-3</v>
      </c>
    </row>
    <row r="1162" spans="1:3" x14ac:dyDescent="0.35">
      <c r="A1162" s="6">
        <v>38576</v>
      </c>
      <c r="B1162">
        <v>18.64</v>
      </c>
      <c r="C1162" s="7">
        <f t="shared" si="20"/>
        <v>-1.1733467947866292E-2</v>
      </c>
    </row>
    <row r="1163" spans="1:3" x14ac:dyDescent="0.35">
      <c r="A1163" s="6">
        <v>38579</v>
      </c>
      <c r="B1163">
        <v>18.64</v>
      </c>
      <c r="C1163" s="7">
        <f t="shared" si="20"/>
        <v>0</v>
      </c>
    </row>
    <row r="1164" spans="1:3" x14ac:dyDescent="0.35">
      <c r="A1164" s="6">
        <v>38580</v>
      </c>
      <c r="B1164">
        <v>18.489999999999998</v>
      </c>
      <c r="C1164" s="7">
        <f t="shared" si="20"/>
        <v>-8.0797638584117829E-3</v>
      </c>
    </row>
    <row r="1165" spans="1:3" x14ac:dyDescent="0.35">
      <c r="A1165" s="6">
        <v>38581</v>
      </c>
      <c r="B1165">
        <v>18.45</v>
      </c>
      <c r="C1165" s="7">
        <f t="shared" si="20"/>
        <v>-2.1656749124972612E-3</v>
      </c>
    </row>
    <row r="1166" spans="1:3" x14ac:dyDescent="0.35">
      <c r="A1166" s="6">
        <v>38582</v>
      </c>
      <c r="B1166">
        <v>18.329999999999998</v>
      </c>
      <c r="C1166" s="7">
        <f t="shared" si="20"/>
        <v>-6.5253086349226271E-3</v>
      </c>
    </row>
    <row r="1167" spans="1:3" x14ac:dyDescent="0.35">
      <c r="A1167" s="6">
        <v>38583</v>
      </c>
      <c r="B1167">
        <v>18.399999999999999</v>
      </c>
      <c r="C1167" s="7">
        <f t="shared" si="20"/>
        <v>3.8116027633262519E-3</v>
      </c>
    </row>
    <row r="1168" spans="1:3" x14ac:dyDescent="0.35">
      <c r="A1168" s="6">
        <v>38586</v>
      </c>
      <c r="B1168">
        <v>18.32</v>
      </c>
      <c r="C1168" s="7">
        <f t="shared" si="20"/>
        <v>-4.3573053689555897E-3</v>
      </c>
    </row>
    <row r="1169" spans="1:3" x14ac:dyDescent="0.35">
      <c r="A1169" s="6">
        <v>38587</v>
      </c>
      <c r="B1169">
        <v>18.45</v>
      </c>
      <c r="C1169" s="7">
        <f t="shared" si="20"/>
        <v>7.0710112405518218E-3</v>
      </c>
    </row>
    <row r="1170" spans="1:3" x14ac:dyDescent="0.35">
      <c r="A1170" s="6">
        <v>38588</v>
      </c>
      <c r="B1170">
        <v>18.23</v>
      </c>
      <c r="C1170" s="7">
        <f t="shared" si="20"/>
        <v>-1.1995781795964409E-2</v>
      </c>
    </row>
    <row r="1171" spans="1:3" x14ac:dyDescent="0.35">
      <c r="A1171" s="6">
        <v>38589</v>
      </c>
      <c r="B1171">
        <v>18.2</v>
      </c>
      <c r="C1171" s="7">
        <f t="shared" si="20"/>
        <v>-1.6469946078221211E-3</v>
      </c>
    </row>
    <row r="1172" spans="1:3" x14ac:dyDescent="0.35">
      <c r="A1172" s="6">
        <v>38590</v>
      </c>
      <c r="B1172">
        <v>18.07</v>
      </c>
      <c r="C1172" s="7">
        <f t="shared" si="20"/>
        <v>-7.168489478612516E-3</v>
      </c>
    </row>
    <row r="1173" spans="1:3" x14ac:dyDescent="0.35">
      <c r="A1173" s="6">
        <v>38593</v>
      </c>
      <c r="B1173">
        <v>18.16</v>
      </c>
      <c r="C1173" s="7">
        <f t="shared" si="20"/>
        <v>4.9682685690100618E-3</v>
      </c>
    </row>
    <row r="1174" spans="1:3" x14ac:dyDescent="0.35">
      <c r="A1174" s="6">
        <v>38594</v>
      </c>
      <c r="B1174">
        <v>18.149999999999999</v>
      </c>
      <c r="C1174" s="7">
        <f t="shared" si="20"/>
        <v>-5.5081246228753673E-4</v>
      </c>
    </row>
    <row r="1175" spans="1:3" x14ac:dyDescent="0.35">
      <c r="A1175" s="6">
        <v>38595</v>
      </c>
      <c r="B1175">
        <v>18.36</v>
      </c>
      <c r="C1175" s="7">
        <f t="shared" si="20"/>
        <v>1.1503824481484713E-2</v>
      </c>
    </row>
    <row r="1176" spans="1:3" x14ac:dyDescent="0.35">
      <c r="A1176" s="6">
        <v>38596</v>
      </c>
      <c r="B1176">
        <v>18.309999999999999</v>
      </c>
      <c r="C1176" s="7">
        <f t="shared" si="20"/>
        <v>-2.7270265059251265E-3</v>
      </c>
    </row>
    <row r="1177" spans="1:3" x14ac:dyDescent="0.35">
      <c r="A1177" s="6">
        <v>38597</v>
      </c>
      <c r="B1177">
        <v>18.2</v>
      </c>
      <c r="C1177" s="7">
        <f t="shared" si="20"/>
        <v>-6.0257646036696554E-3</v>
      </c>
    </row>
    <row r="1178" spans="1:3" x14ac:dyDescent="0.35">
      <c r="A1178" s="6">
        <v>38601</v>
      </c>
      <c r="B1178">
        <v>18.48</v>
      </c>
      <c r="C1178" s="7">
        <f t="shared" si="20"/>
        <v>1.5267472130788599E-2</v>
      </c>
    </row>
    <row r="1179" spans="1:3" x14ac:dyDescent="0.35">
      <c r="A1179" s="6">
        <v>38602</v>
      </c>
      <c r="B1179">
        <v>18.36</v>
      </c>
      <c r="C1179" s="7">
        <f t="shared" si="20"/>
        <v>-6.5146810211937538E-3</v>
      </c>
    </row>
    <row r="1180" spans="1:3" x14ac:dyDescent="0.35">
      <c r="A1180" s="6">
        <v>38603</v>
      </c>
      <c r="B1180">
        <v>18.3</v>
      </c>
      <c r="C1180" s="7">
        <f t="shared" si="20"/>
        <v>-3.2733253449690261E-3</v>
      </c>
    </row>
    <row r="1181" spans="1:3" x14ac:dyDescent="0.35">
      <c r="A1181" s="6">
        <v>38604</v>
      </c>
      <c r="B1181">
        <v>18.329999999999998</v>
      </c>
      <c r="C1181" s="7">
        <f t="shared" si="20"/>
        <v>1.638002004238148E-3</v>
      </c>
    </row>
    <row r="1182" spans="1:3" x14ac:dyDescent="0.35">
      <c r="A1182" s="6">
        <v>38607</v>
      </c>
      <c r="B1182">
        <v>18.16</v>
      </c>
      <c r="C1182" s="7">
        <f t="shared" si="20"/>
        <v>-9.3176886784663033E-3</v>
      </c>
    </row>
    <row r="1183" spans="1:3" x14ac:dyDescent="0.35">
      <c r="A1183" s="6">
        <v>38608</v>
      </c>
      <c r="B1183">
        <v>18.13</v>
      </c>
      <c r="C1183" s="7">
        <f t="shared" si="20"/>
        <v>-1.6533484063875894E-3</v>
      </c>
    </row>
    <row r="1184" spans="1:3" x14ac:dyDescent="0.35">
      <c r="A1184" s="6">
        <v>38609</v>
      </c>
      <c r="B1184">
        <v>18.059999999999999</v>
      </c>
      <c r="C1184" s="7">
        <f t="shared" si="20"/>
        <v>-3.8684767779203176E-3</v>
      </c>
    </row>
    <row r="1185" spans="1:3" x14ac:dyDescent="0.35">
      <c r="A1185" s="6">
        <v>38610</v>
      </c>
      <c r="B1185">
        <v>18.23</v>
      </c>
      <c r="C1185" s="7">
        <f t="shared" si="20"/>
        <v>9.3690407017323878E-3</v>
      </c>
    </row>
    <row r="1186" spans="1:3" x14ac:dyDescent="0.35">
      <c r="A1186" s="6">
        <v>38611</v>
      </c>
      <c r="B1186">
        <v>18.47</v>
      </c>
      <c r="C1186" s="7">
        <f t="shared" si="20"/>
        <v>1.3079205520576757E-2</v>
      </c>
    </row>
    <row r="1187" spans="1:3" x14ac:dyDescent="0.35">
      <c r="A1187" s="6">
        <v>38614</v>
      </c>
      <c r="B1187">
        <v>18.34</v>
      </c>
      <c r="C1187" s="7">
        <f t="shared" si="20"/>
        <v>-7.0633273828297725E-3</v>
      </c>
    </row>
    <row r="1188" spans="1:3" x14ac:dyDescent="0.35">
      <c r="A1188" s="6">
        <v>38615</v>
      </c>
      <c r="B1188">
        <v>18.36</v>
      </c>
      <c r="C1188" s="7">
        <f t="shared" si="20"/>
        <v>1.0899183640256005E-3</v>
      </c>
    </row>
    <row r="1189" spans="1:3" x14ac:dyDescent="0.35">
      <c r="A1189" s="6">
        <v>38616</v>
      </c>
      <c r="B1189">
        <v>18.25</v>
      </c>
      <c r="C1189" s="7">
        <f t="shared" si="20"/>
        <v>-6.0093051638438364E-3</v>
      </c>
    </row>
    <row r="1190" spans="1:3" x14ac:dyDescent="0.35">
      <c r="A1190" s="6">
        <v>38617</v>
      </c>
      <c r="B1190">
        <v>18.16</v>
      </c>
      <c r="C1190" s="7">
        <f t="shared" si="20"/>
        <v>-4.9437068553532994E-3</v>
      </c>
    </row>
    <row r="1191" spans="1:3" x14ac:dyDescent="0.35">
      <c r="A1191" s="6">
        <v>38618</v>
      </c>
      <c r="B1191">
        <v>18.12</v>
      </c>
      <c r="C1191" s="7">
        <f t="shared" si="20"/>
        <v>-2.2050725583138702E-3</v>
      </c>
    </row>
    <row r="1192" spans="1:3" x14ac:dyDescent="0.35">
      <c r="A1192" s="6">
        <v>38621</v>
      </c>
      <c r="B1192">
        <v>18.170000000000002</v>
      </c>
      <c r="C1192" s="7">
        <f t="shared" si="20"/>
        <v>2.7555817932466155E-3</v>
      </c>
    </row>
    <row r="1193" spans="1:3" x14ac:dyDescent="0.35">
      <c r="A1193" s="6">
        <v>38622</v>
      </c>
      <c r="B1193">
        <v>18.02</v>
      </c>
      <c r="C1193" s="7">
        <f t="shared" si="20"/>
        <v>-8.2896302278880583E-3</v>
      </c>
    </row>
    <row r="1194" spans="1:3" x14ac:dyDescent="0.35">
      <c r="A1194" s="6">
        <v>38623</v>
      </c>
      <c r="B1194">
        <v>18.22</v>
      </c>
      <c r="C1194" s="7">
        <f t="shared" si="20"/>
        <v>1.1037639651620313E-2</v>
      </c>
    </row>
    <row r="1195" spans="1:3" x14ac:dyDescent="0.35">
      <c r="A1195" s="6">
        <v>38624</v>
      </c>
      <c r="B1195">
        <v>18.079999999999998</v>
      </c>
      <c r="C1195" s="7">
        <f t="shared" si="20"/>
        <v>-7.7135368677818351E-3</v>
      </c>
    </row>
    <row r="1196" spans="1:3" x14ac:dyDescent="0.35">
      <c r="A1196" s="6">
        <v>38625</v>
      </c>
      <c r="B1196">
        <v>18.27</v>
      </c>
      <c r="C1196" s="7">
        <f t="shared" si="20"/>
        <v>1.0454015425885076E-2</v>
      </c>
    </row>
    <row r="1197" spans="1:3" x14ac:dyDescent="0.35">
      <c r="A1197" s="6">
        <v>38628</v>
      </c>
      <c r="B1197">
        <v>18.260000000000002</v>
      </c>
      <c r="C1197" s="7">
        <f t="shared" si="20"/>
        <v>-5.4749522309286336E-4</v>
      </c>
    </row>
    <row r="1198" spans="1:3" x14ac:dyDescent="0.35">
      <c r="A1198" s="6">
        <v>38629</v>
      </c>
      <c r="B1198">
        <v>18.260000000000002</v>
      </c>
      <c r="C1198" s="7">
        <f t="shared" si="20"/>
        <v>0</v>
      </c>
    </row>
    <row r="1199" spans="1:3" x14ac:dyDescent="0.35">
      <c r="A1199" s="6">
        <v>38630</v>
      </c>
      <c r="B1199">
        <v>18.02</v>
      </c>
      <c r="C1199" s="7">
        <f t="shared" si="20"/>
        <v>-1.3230622986630627E-2</v>
      </c>
    </row>
    <row r="1200" spans="1:3" x14ac:dyDescent="0.35">
      <c r="A1200" s="6">
        <v>38631</v>
      </c>
      <c r="B1200">
        <v>17.84</v>
      </c>
      <c r="C1200" s="7">
        <f t="shared" si="20"/>
        <v>-1.0039125028328542E-2</v>
      </c>
    </row>
    <row r="1201" spans="1:3" x14ac:dyDescent="0.35">
      <c r="A1201" s="6">
        <v>38632</v>
      </c>
      <c r="B1201">
        <v>17.579999999999998</v>
      </c>
      <c r="C1201" s="7">
        <f t="shared" si="20"/>
        <v>-1.4681234894832479E-2</v>
      </c>
    </row>
    <row r="1202" spans="1:3" x14ac:dyDescent="0.35">
      <c r="A1202" s="6">
        <v>38635</v>
      </c>
      <c r="B1202">
        <v>17.59</v>
      </c>
      <c r="C1202" s="7">
        <f t="shared" si="20"/>
        <v>5.6866649243605624E-4</v>
      </c>
    </row>
    <row r="1203" spans="1:3" x14ac:dyDescent="0.35">
      <c r="A1203" s="6">
        <v>38636</v>
      </c>
      <c r="B1203">
        <v>17.43</v>
      </c>
      <c r="C1203" s="7">
        <f t="shared" si="20"/>
        <v>-9.1376992175372391E-3</v>
      </c>
    </row>
    <row r="1204" spans="1:3" x14ac:dyDescent="0.35">
      <c r="A1204" s="6">
        <v>38637</v>
      </c>
      <c r="B1204">
        <v>17.239999999999998</v>
      </c>
      <c r="C1204" s="7">
        <f t="shared" si="20"/>
        <v>-1.096059429638257E-2</v>
      </c>
    </row>
    <row r="1205" spans="1:3" x14ac:dyDescent="0.35">
      <c r="A1205" s="6">
        <v>38638</v>
      </c>
      <c r="B1205">
        <v>17.190000000000001</v>
      </c>
      <c r="C1205" s="7">
        <f t="shared" si="20"/>
        <v>-2.9044458407889318E-3</v>
      </c>
    </row>
    <row r="1206" spans="1:3" x14ac:dyDescent="0.35">
      <c r="A1206" s="6">
        <v>38639</v>
      </c>
      <c r="B1206">
        <v>17.149999999999999</v>
      </c>
      <c r="C1206" s="7">
        <f t="shared" si="20"/>
        <v>-2.329645782809166E-3</v>
      </c>
    </row>
    <row r="1207" spans="1:3" x14ac:dyDescent="0.35">
      <c r="A1207" s="6">
        <v>38642</v>
      </c>
      <c r="B1207">
        <v>17.149999999999999</v>
      </c>
      <c r="C1207" s="7">
        <f t="shared" si="20"/>
        <v>0</v>
      </c>
    </row>
    <row r="1208" spans="1:3" x14ac:dyDescent="0.35">
      <c r="A1208" s="6">
        <v>38643</v>
      </c>
      <c r="B1208">
        <v>17.079999999999998</v>
      </c>
      <c r="C1208" s="7">
        <f t="shared" si="20"/>
        <v>-4.0899852515251661E-3</v>
      </c>
    </row>
    <row r="1209" spans="1:3" x14ac:dyDescent="0.35">
      <c r="A1209" s="6">
        <v>38644</v>
      </c>
      <c r="B1209">
        <v>17.32</v>
      </c>
      <c r="C1209" s="7">
        <f t="shared" si="20"/>
        <v>1.3953714773865308E-2</v>
      </c>
    </row>
    <row r="1210" spans="1:3" x14ac:dyDescent="0.35">
      <c r="A1210" s="6">
        <v>38645</v>
      </c>
      <c r="B1210">
        <v>17.420000000000002</v>
      </c>
      <c r="C1210" s="7">
        <f t="shared" si="20"/>
        <v>5.7570682900677239E-3</v>
      </c>
    </row>
    <row r="1211" spans="1:3" x14ac:dyDescent="0.35">
      <c r="A1211" s="6">
        <v>38646</v>
      </c>
      <c r="B1211">
        <v>17.77</v>
      </c>
      <c r="C1211" s="7">
        <f t="shared" si="20"/>
        <v>1.9892670742203009E-2</v>
      </c>
    </row>
    <row r="1212" spans="1:3" x14ac:dyDescent="0.35">
      <c r="A1212" s="6">
        <v>38649</v>
      </c>
      <c r="B1212">
        <v>18.23</v>
      </c>
      <c r="C1212" s="7">
        <f t="shared" si="20"/>
        <v>2.5556946524011758E-2</v>
      </c>
    </row>
    <row r="1213" spans="1:3" x14ac:dyDescent="0.35">
      <c r="A1213" s="6">
        <v>38650</v>
      </c>
      <c r="B1213">
        <v>18.3</v>
      </c>
      <c r="C1213" s="7">
        <f t="shared" si="20"/>
        <v>3.8324711568036756E-3</v>
      </c>
    </row>
    <row r="1214" spans="1:3" x14ac:dyDescent="0.35">
      <c r="A1214" s="6">
        <v>38651</v>
      </c>
      <c r="B1214">
        <v>18.27</v>
      </c>
      <c r="C1214" s="7">
        <f t="shared" si="20"/>
        <v>-1.6406894574599999E-3</v>
      </c>
    </row>
    <row r="1215" spans="1:3" x14ac:dyDescent="0.35">
      <c r="A1215" s="6">
        <v>38652</v>
      </c>
      <c r="B1215">
        <v>18.309999999999999</v>
      </c>
      <c r="C1215" s="7">
        <f t="shared" si="20"/>
        <v>2.1869882965039199E-3</v>
      </c>
    </row>
    <row r="1216" spans="1:3" x14ac:dyDescent="0.35">
      <c r="A1216" s="6">
        <v>38653</v>
      </c>
      <c r="B1216">
        <v>18.46</v>
      </c>
      <c r="C1216" s="7">
        <f t="shared" si="20"/>
        <v>8.1588703882868874E-3</v>
      </c>
    </row>
    <row r="1217" spans="1:3" x14ac:dyDescent="0.35">
      <c r="A1217" s="6">
        <v>38656</v>
      </c>
      <c r="B1217">
        <v>18.43</v>
      </c>
      <c r="C1217" s="7">
        <f t="shared" si="20"/>
        <v>-1.626457392974251E-3</v>
      </c>
    </row>
    <row r="1218" spans="1:3" x14ac:dyDescent="0.35">
      <c r="A1218" s="6">
        <v>38657</v>
      </c>
      <c r="B1218">
        <v>18.37</v>
      </c>
      <c r="C1218" s="7">
        <f t="shared" si="20"/>
        <v>-3.2608724546975606E-3</v>
      </c>
    </row>
    <row r="1219" spans="1:3" x14ac:dyDescent="0.35">
      <c r="A1219" s="6">
        <v>38658</v>
      </c>
      <c r="B1219">
        <v>18.47</v>
      </c>
      <c r="C1219" s="7">
        <f t="shared" si="20"/>
        <v>5.428894984114252E-3</v>
      </c>
    </row>
    <row r="1220" spans="1:3" x14ac:dyDescent="0.35">
      <c r="A1220" s="6">
        <v>38659</v>
      </c>
      <c r="B1220">
        <v>18.170000000000002</v>
      </c>
      <c r="C1220" s="7">
        <f t="shared" si="20"/>
        <v>-1.6375911803068601E-2</v>
      </c>
    </row>
    <row r="1221" spans="1:3" x14ac:dyDescent="0.35">
      <c r="A1221" s="6">
        <v>38660</v>
      </c>
      <c r="B1221">
        <v>18.28</v>
      </c>
      <c r="C1221" s="7">
        <f t="shared" si="20"/>
        <v>6.0356836179240791E-3</v>
      </c>
    </row>
    <row r="1222" spans="1:3" x14ac:dyDescent="0.35">
      <c r="A1222" s="6">
        <v>38663</v>
      </c>
      <c r="B1222">
        <v>18.09</v>
      </c>
      <c r="C1222" s="7">
        <f t="shared" ref="C1222:C1285" si="21">LN(B1222/B1221)</f>
        <v>-1.044826661880025E-2</v>
      </c>
    </row>
    <row r="1223" spans="1:3" x14ac:dyDescent="0.35">
      <c r="A1223" s="6">
        <v>38664</v>
      </c>
      <c r="B1223">
        <v>18.239999999999998</v>
      </c>
      <c r="C1223" s="7">
        <f t="shared" si="21"/>
        <v>8.257685238981417E-3</v>
      </c>
    </row>
    <row r="1224" spans="1:3" x14ac:dyDescent="0.35">
      <c r="A1224" s="6">
        <v>38665</v>
      </c>
      <c r="B1224">
        <v>18.239999999999998</v>
      </c>
      <c r="C1224" s="7">
        <f t="shared" si="21"/>
        <v>0</v>
      </c>
    </row>
    <row r="1225" spans="1:3" x14ac:dyDescent="0.35">
      <c r="A1225" s="6">
        <v>38666</v>
      </c>
      <c r="B1225">
        <v>18.46</v>
      </c>
      <c r="C1225" s="7">
        <f t="shared" si="21"/>
        <v>1.1989244428520887E-2</v>
      </c>
    </row>
    <row r="1226" spans="1:3" x14ac:dyDescent="0.35">
      <c r="A1226" s="6">
        <v>38667</v>
      </c>
      <c r="B1226">
        <v>18.510000000000002</v>
      </c>
      <c r="C1226" s="7">
        <f t="shared" si="21"/>
        <v>2.7048975107000009E-3</v>
      </c>
    </row>
    <row r="1227" spans="1:3" x14ac:dyDescent="0.35">
      <c r="A1227" s="6">
        <v>38670</v>
      </c>
      <c r="B1227">
        <v>18.510000000000002</v>
      </c>
      <c r="C1227" s="7">
        <f t="shared" si="21"/>
        <v>0</v>
      </c>
    </row>
    <row r="1228" spans="1:3" x14ac:dyDescent="0.35">
      <c r="A1228" s="6">
        <v>38671</v>
      </c>
      <c r="B1228">
        <v>18.46</v>
      </c>
      <c r="C1228" s="7">
        <f t="shared" si="21"/>
        <v>-2.7048975107001063E-3</v>
      </c>
    </row>
    <row r="1229" spans="1:3" x14ac:dyDescent="0.35">
      <c r="A1229" s="6">
        <v>38672</v>
      </c>
      <c r="B1229">
        <v>18.41</v>
      </c>
      <c r="C1229" s="7">
        <f t="shared" si="21"/>
        <v>-2.7122338297196841E-3</v>
      </c>
    </row>
    <row r="1230" spans="1:3" x14ac:dyDescent="0.35">
      <c r="A1230" s="6">
        <v>38673</v>
      </c>
      <c r="B1230">
        <v>18.68</v>
      </c>
      <c r="C1230" s="7">
        <f t="shared" si="21"/>
        <v>1.4559437555709995E-2</v>
      </c>
    </row>
    <row r="1231" spans="1:3" x14ac:dyDescent="0.35">
      <c r="A1231" s="6">
        <v>38674</v>
      </c>
      <c r="B1231">
        <v>18.84</v>
      </c>
      <c r="C1231" s="7">
        <f t="shared" si="21"/>
        <v>8.5288363475205017E-3</v>
      </c>
    </row>
    <row r="1232" spans="1:3" x14ac:dyDescent="0.35">
      <c r="A1232" s="6">
        <v>38677</v>
      </c>
      <c r="B1232">
        <v>18.829999999999998</v>
      </c>
      <c r="C1232" s="7">
        <f t="shared" si="21"/>
        <v>-5.3092647915601178E-4</v>
      </c>
    </row>
    <row r="1233" spans="1:3" x14ac:dyDescent="0.35">
      <c r="A1233" s="6">
        <v>38678</v>
      </c>
      <c r="B1233">
        <v>19.14</v>
      </c>
      <c r="C1233" s="7">
        <f t="shared" si="21"/>
        <v>1.6329043355747353E-2</v>
      </c>
    </row>
    <row r="1234" spans="1:3" x14ac:dyDescent="0.35">
      <c r="A1234" s="6">
        <v>38679</v>
      </c>
      <c r="B1234">
        <v>19.07</v>
      </c>
      <c r="C1234" s="7">
        <f t="shared" si="21"/>
        <v>-3.6639664124805066E-3</v>
      </c>
    </row>
    <row r="1235" spans="1:3" x14ac:dyDescent="0.35">
      <c r="A1235" s="6">
        <v>38681</v>
      </c>
      <c r="B1235">
        <v>19.14</v>
      </c>
      <c r="C1235" s="7">
        <f t="shared" si="21"/>
        <v>3.6639664124805725E-3</v>
      </c>
    </row>
    <row r="1236" spans="1:3" x14ac:dyDescent="0.35">
      <c r="A1236" s="6">
        <v>38684</v>
      </c>
      <c r="B1236">
        <v>19.38</v>
      </c>
      <c r="C1236" s="7">
        <f t="shared" si="21"/>
        <v>1.2461220437811815E-2</v>
      </c>
    </row>
    <row r="1237" spans="1:3" x14ac:dyDescent="0.35">
      <c r="A1237" s="6">
        <v>38685</v>
      </c>
      <c r="B1237">
        <v>19.36</v>
      </c>
      <c r="C1237" s="7">
        <f t="shared" si="21"/>
        <v>-1.032524614189153E-3</v>
      </c>
    </row>
    <row r="1238" spans="1:3" x14ac:dyDescent="0.35">
      <c r="A1238" s="6">
        <v>38686</v>
      </c>
      <c r="B1238">
        <v>19.25</v>
      </c>
      <c r="C1238" s="7">
        <f t="shared" si="21"/>
        <v>-5.6980211146376667E-3</v>
      </c>
    </row>
    <row r="1239" spans="1:3" x14ac:dyDescent="0.35">
      <c r="A1239" s="6">
        <v>38687</v>
      </c>
      <c r="B1239">
        <v>19.55</v>
      </c>
      <c r="C1239" s="7">
        <f t="shared" si="21"/>
        <v>1.5464225697581553E-2</v>
      </c>
    </row>
    <row r="1240" spans="1:3" x14ac:dyDescent="0.35">
      <c r="A1240" s="6">
        <v>38688</v>
      </c>
      <c r="B1240">
        <v>19.37</v>
      </c>
      <c r="C1240" s="7">
        <f t="shared" si="21"/>
        <v>-9.2498090124702934E-3</v>
      </c>
    </row>
    <row r="1241" spans="1:3" x14ac:dyDescent="0.35">
      <c r="A1241" s="6">
        <v>38691</v>
      </c>
      <c r="B1241">
        <v>19.54</v>
      </c>
      <c r="C1241" s="7">
        <f t="shared" si="21"/>
        <v>8.7381691957320162E-3</v>
      </c>
    </row>
    <row r="1242" spans="1:3" x14ac:dyDescent="0.35">
      <c r="A1242" s="6">
        <v>38692</v>
      </c>
      <c r="B1242">
        <v>19.47</v>
      </c>
      <c r="C1242" s="7">
        <f t="shared" si="21"/>
        <v>-3.5888272305284294E-3</v>
      </c>
    </row>
    <row r="1243" spans="1:3" x14ac:dyDescent="0.35">
      <c r="A1243" s="6">
        <v>38693</v>
      </c>
      <c r="B1243">
        <v>19.39</v>
      </c>
      <c r="C1243" s="7">
        <f t="shared" si="21"/>
        <v>-4.1173501295477923E-3</v>
      </c>
    </row>
    <row r="1244" spans="1:3" x14ac:dyDescent="0.35">
      <c r="A1244" s="6">
        <v>38694</v>
      </c>
      <c r="B1244">
        <v>19.2</v>
      </c>
      <c r="C1244" s="7">
        <f t="shared" si="21"/>
        <v>-9.847190220824649E-3</v>
      </c>
    </row>
    <row r="1245" spans="1:3" x14ac:dyDescent="0.35">
      <c r="A1245" s="6">
        <v>38695</v>
      </c>
      <c r="B1245">
        <v>19.239999999999998</v>
      </c>
      <c r="C1245" s="7">
        <f t="shared" si="21"/>
        <v>2.0811662038244493E-3</v>
      </c>
    </row>
    <row r="1246" spans="1:3" x14ac:dyDescent="0.35">
      <c r="A1246" s="6">
        <v>38698</v>
      </c>
      <c r="B1246">
        <v>19.21</v>
      </c>
      <c r="C1246" s="7">
        <f t="shared" si="21"/>
        <v>-1.5604684570949977E-3</v>
      </c>
    </row>
    <row r="1247" spans="1:3" x14ac:dyDescent="0.35">
      <c r="A1247" s="6">
        <v>38699</v>
      </c>
      <c r="B1247">
        <v>19.329999999999998</v>
      </c>
      <c r="C1247" s="7">
        <f t="shared" si="21"/>
        <v>6.2273164397741937E-3</v>
      </c>
    </row>
    <row r="1248" spans="1:3" x14ac:dyDescent="0.35">
      <c r="A1248" s="6">
        <v>38700</v>
      </c>
      <c r="B1248">
        <v>19.22</v>
      </c>
      <c r="C1248" s="7">
        <f t="shared" si="21"/>
        <v>-5.7068896780930519E-3</v>
      </c>
    </row>
    <row r="1249" spans="1:3" x14ac:dyDescent="0.35">
      <c r="A1249" s="6">
        <v>38701</v>
      </c>
      <c r="B1249">
        <v>19.2</v>
      </c>
      <c r="C1249" s="7">
        <f t="shared" si="21"/>
        <v>-1.0411245084105038E-3</v>
      </c>
    </row>
    <row r="1250" spans="1:3" x14ac:dyDescent="0.35">
      <c r="A1250" s="6">
        <v>38702</v>
      </c>
      <c r="B1250">
        <v>19.29</v>
      </c>
      <c r="C1250" s="7">
        <f t="shared" si="21"/>
        <v>4.676547883901803E-3</v>
      </c>
    </row>
    <row r="1251" spans="1:3" x14ac:dyDescent="0.35">
      <c r="A1251" s="6">
        <v>38705</v>
      </c>
      <c r="B1251">
        <v>19.190000000000001</v>
      </c>
      <c r="C1251" s="7">
        <f t="shared" si="21"/>
        <v>-5.1975168980290714E-3</v>
      </c>
    </row>
    <row r="1252" spans="1:3" x14ac:dyDescent="0.35">
      <c r="A1252" s="6">
        <v>38706</v>
      </c>
      <c r="B1252">
        <v>19.05</v>
      </c>
      <c r="C1252" s="7">
        <f t="shared" si="21"/>
        <v>-7.3222084468985548E-3</v>
      </c>
    </row>
    <row r="1253" spans="1:3" x14ac:dyDescent="0.35">
      <c r="A1253" s="6">
        <v>38707</v>
      </c>
      <c r="B1253">
        <v>18.89</v>
      </c>
      <c r="C1253" s="7">
        <f t="shared" si="21"/>
        <v>-8.4344200592917865E-3</v>
      </c>
    </row>
    <row r="1254" spans="1:3" x14ac:dyDescent="0.35">
      <c r="A1254" s="6">
        <v>38708</v>
      </c>
      <c r="B1254">
        <v>18.989999999999998</v>
      </c>
      <c r="C1254" s="7">
        <f t="shared" si="21"/>
        <v>5.2798433107761359E-3</v>
      </c>
    </row>
    <row r="1255" spans="1:3" x14ac:dyDescent="0.35">
      <c r="A1255" s="6">
        <v>38709</v>
      </c>
      <c r="B1255">
        <v>19.03</v>
      </c>
      <c r="C1255" s="7">
        <f t="shared" si="21"/>
        <v>2.1041564838637575E-3</v>
      </c>
    </row>
    <row r="1256" spans="1:3" x14ac:dyDescent="0.35">
      <c r="A1256" s="6">
        <v>38713</v>
      </c>
      <c r="B1256">
        <v>19.03</v>
      </c>
      <c r="C1256" s="7">
        <f t="shared" si="21"/>
        <v>0</v>
      </c>
    </row>
    <row r="1257" spans="1:3" x14ac:dyDescent="0.35">
      <c r="A1257" s="6">
        <v>38714</v>
      </c>
      <c r="B1257">
        <v>19.02</v>
      </c>
      <c r="C1257" s="7">
        <f t="shared" si="21"/>
        <v>-5.2562419081396156E-4</v>
      </c>
    </row>
    <row r="1258" spans="1:3" x14ac:dyDescent="0.35">
      <c r="A1258" s="6">
        <v>38715</v>
      </c>
      <c r="B1258">
        <v>19.02</v>
      </c>
      <c r="C1258" s="7">
        <f t="shared" si="21"/>
        <v>0</v>
      </c>
    </row>
    <row r="1259" spans="1:3" x14ac:dyDescent="0.35">
      <c r="A1259" s="6">
        <v>38716</v>
      </c>
      <c r="B1259">
        <v>18.920000000000002</v>
      </c>
      <c r="C1259" s="7">
        <f t="shared" si="21"/>
        <v>-5.2714934935118845E-3</v>
      </c>
    </row>
    <row r="1260" spans="1:3" x14ac:dyDescent="0.35">
      <c r="A1260" s="6">
        <v>38720</v>
      </c>
      <c r="B1260">
        <v>19.09</v>
      </c>
      <c r="C1260" s="7">
        <f t="shared" si="21"/>
        <v>8.9450741139239631E-3</v>
      </c>
    </row>
    <row r="1261" spans="1:3" x14ac:dyDescent="0.35">
      <c r="A1261" s="6">
        <v>38721</v>
      </c>
      <c r="B1261">
        <v>19.23</v>
      </c>
      <c r="C1261" s="7">
        <f t="shared" si="21"/>
        <v>7.3069218630320825E-3</v>
      </c>
    </row>
    <row r="1262" spans="1:3" x14ac:dyDescent="0.35">
      <c r="A1262" s="6">
        <v>38722</v>
      </c>
      <c r="B1262">
        <v>19.28</v>
      </c>
      <c r="C1262" s="7">
        <f t="shared" si="21"/>
        <v>2.5967295817111349E-3</v>
      </c>
    </row>
    <row r="1263" spans="1:3" x14ac:dyDescent="0.35">
      <c r="A1263" s="6">
        <v>38723</v>
      </c>
      <c r="B1263">
        <v>19.52</v>
      </c>
      <c r="C1263" s="7">
        <f t="shared" si="21"/>
        <v>1.2371291802546829E-2</v>
      </c>
    </row>
    <row r="1264" spans="1:3" x14ac:dyDescent="0.35">
      <c r="A1264" s="6">
        <v>38726</v>
      </c>
      <c r="B1264">
        <v>19.59</v>
      </c>
      <c r="C1264" s="7">
        <f t="shared" si="21"/>
        <v>3.5796509715029677E-3</v>
      </c>
    </row>
    <row r="1265" spans="1:3" x14ac:dyDescent="0.35">
      <c r="A1265" s="6">
        <v>38727</v>
      </c>
      <c r="B1265">
        <v>19.48</v>
      </c>
      <c r="C1265" s="7">
        <f t="shared" si="21"/>
        <v>-5.6309337420602972E-3</v>
      </c>
    </row>
    <row r="1266" spans="1:3" x14ac:dyDescent="0.35">
      <c r="A1266" s="6">
        <v>38728</v>
      </c>
      <c r="B1266">
        <v>19.63</v>
      </c>
      <c r="C1266" s="7">
        <f t="shared" si="21"/>
        <v>7.6707100739805065E-3</v>
      </c>
    </row>
    <row r="1267" spans="1:3" x14ac:dyDescent="0.35">
      <c r="A1267" s="6">
        <v>38729</v>
      </c>
      <c r="B1267">
        <v>19.55</v>
      </c>
      <c r="C1267" s="7">
        <f t="shared" si="21"/>
        <v>-4.0837218569948286E-3</v>
      </c>
    </row>
    <row r="1268" spans="1:3" x14ac:dyDescent="0.35">
      <c r="A1268" s="6">
        <v>38730</v>
      </c>
      <c r="B1268">
        <v>19.57</v>
      </c>
      <c r="C1268" s="7">
        <f t="shared" si="21"/>
        <v>1.0224949766100139E-3</v>
      </c>
    </row>
    <row r="1269" spans="1:3" x14ac:dyDescent="0.35">
      <c r="A1269" s="6">
        <v>38734</v>
      </c>
      <c r="B1269">
        <v>19.45</v>
      </c>
      <c r="C1269" s="7">
        <f t="shared" si="21"/>
        <v>-6.1507113435296194E-3</v>
      </c>
    </row>
    <row r="1270" spans="1:3" x14ac:dyDescent="0.35">
      <c r="A1270" s="6">
        <v>38735</v>
      </c>
      <c r="B1270">
        <v>19.440000000000001</v>
      </c>
      <c r="C1270" s="7">
        <f t="shared" si="21"/>
        <v>-5.1427103216219842E-4</v>
      </c>
    </row>
    <row r="1271" spans="1:3" x14ac:dyDescent="0.35">
      <c r="A1271" s="6">
        <v>38736</v>
      </c>
      <c r="B1271">
        <v>19.5</v>
      </c>
      <c r="C1271" s="7">
        <f t="shared" si="21"/>
        <v>3.0816665374081144E-3</v>
      </c>
    </row>
    <row r="1272" spans="1:3" x14ac:dyDescent="0.35">
      <c r="A1272" s="6">
        <v>38737</v>
      </c>
      <c r="B1272">
        <v>19.350000000000001</v>
      </c>
      <c r="C1272" s="7">
        <f t="shared" si="21"/>
        <v>-7.7220460939102778E-3</v>
      </c>
    </row>
    <row r="1273" spans="1:3" x14ac:dyDescent="0.35">
      <c r="A1273" s="6">
        <v>38740</v>
      </c>
      <c r="B1273">
        <v>19.149999999999999</v>
      </c>
      <c r="C1273" s="7">
        <f t="shared" si="21"/>
        <v>-1.0389703849135909E-2</v>
      </c>
    </row>
    <row r="1274" spans="1:3" x14ac:dyDescent="0.35">
      <c r="A1274" s="6">
        <v>38741</v>
      </c>
      <c r="B1274">
        <v>19.309999999999999</v>
      </c>
      <c r="C1274" s="7">
        <f t="shared" si="21"/>
        <v>8.3203808137680309E-3</v>
      </c>
    </row>
    <row r="1275" spans="1:3" x14ac:dyDescent="0.35">
      <c r="A1275" s="6">
        <v>38742</v>
      </c>
      <c r="B1275">
        <v>19.739999999999998</v>
      </c>
      <c r="C1275" s="7">
        <f t="shared" si="21"/>
        <v>2.2023937564912513E-2</v>
      </c>
    </row>
    <row r="1276" spans="1:3" x14ac:dyDescent="0.35">
      <c r="A1276" s="6">
        <v>38743</v>
      </c>
      <c r="B1276">
        <v>19.98</v>
      </c>
      <c r="C1276" s="7">
        <f t="shared" si="21"/>
        <v>1.2084739215072046E-2</v>
      </c>
    </row>
    <row r="1277" spans="1:3" x14ac:dyDescent="0.35">
      <c r="A1277" s="6">
        <v>38744</v>
      </c>
      <c r="B1277">
        <v>20.28</v>
      </c>
      <c r="C1277" s="7">
        <f t="shared" si="21"/>
        <v>1.4903405502574948E-2</v>
      </c>
    </row>
    <row r="1278" spans="1:3" x14ac:dyDescent="0.35">
      <c r="A1278" s="6">
        <v>38747</v>
      </c>
      <c r="B1278">
        <v>20.399999999999999</v>
      </c>
      <c r="C1278" s="7">
        <f t="shared" si="21"/>
        <v>5.8997221271881017E-3</v>
      </c>
    </row>
    <row r="1279" spans="1:3" x14ac:dyDescent="0.35">
      <c r="A1279" s="6">
        <v>38748</v>
      </c>
      <c r="B1279">
        <v>20.32</v>
      </c>
      <c r="C1279" s="7">
        <f t="shared" si="21"/>
        <v>-3.9292781398894382E-3</v>
      </c>
    </row>
    <row r="1280" spans="1:3" x14ac:dyDescent="0.35">
      <c r="A1280" s="6">
        <v>38749</v>
      </c>
      <c r="B1280">
        <v>20.79</v>
      </c>
      <c r="C1280" s="7">
        <f t="shared" si="21"/>
        <v>2.2866479159640265E-2</v>
      </c>
    </row>
    <row r="1281" spans="1:3" x14ac:dyDescent="0.35">
      <c r="A1281" s="6">
        <v>38750</v>
      </c>
      <c r="B1281">
        <v>20.77</v>
      </c>
      <c r="C1281" s="7">
        <f t="shared" si="21"/>
        <v>-9.624639819005975E-4</v>
      </c>
    </row>
    <row r="1282" spans="1:3" x14ac:dyDescent="0.35">
      <c r="A1282" s="6">
        <v>38751</v>
      </c>
      <c r="B1282">
        <v>20.98</v>
      </c>
      <c r="C1282" s="7">
        <f t="shared" si="21"/>
        <v>1.0059965080130229E-2</v>
      </c>
    </row>
    <row r="1283" spans="1:3" x14ac:dyDescent="0.35">
      <c r="A1283" s="6">
        <v>38754</v>
      </c>
      <c r="B1283">
        <v>21.18</v>
      </c>
      <c r="C1283" s="7">
        <f t="shared" si="21"/>
        <v>9.4877372051091636E-3</v>
      </c>
    </row>
    <row r="1284" spans="1:3" x14ac:dyDescent="0.35">
      <c r="A1284" s="6">
        <v>38755</v>
      </c>
      <c r="B1284">
        <v>21.08</v>
      </c>
      <c r="C1284" s="7">
        <f t="shared" si="21"/>
        <v>-4.7326165000989443E-3</v>
      </c>
    </row>
    <row r="1285" spans="1:3" x14ac:dyDescent="0.35">
      <c r="A1285" s="6">
        <v>38756</v>
      </c>
      <c r="B1285">
        <v>21.25</v>
      </c>
      <c r="C1285" s="7">
        <f t="shared" si="21"/>
        <v>8.0321716972642527E-3</v>
      </c>
    </row>
    <row r="1286" spans="1:3" x14ac:dyDescent="0.35">
      <c r="A1286" s="6">
        <v>38757</v>
      </c>
      <c r="B1286">
        <v>21.25</v>
      </c>
      <c r="C1286" s="7">
        <f t="shared" ref="C1286:C1349" si="22">LN(B1286/B1285)</f>
        <v>0</v>
      </c>
    </row>
    <row r="1287" spans="1:3" x14ac:dyDescent="0.35">
      <c r="A1287" s="6">
        <v>38758</v>
      </c>
      <c r="B1287">
        <v>21.52</v>
      </c>
      <c r="C1287" s="7">
        <f t="shared" si="22"/>
        <v>1.2625839923157777E-2</v>
      </c>
    </row>
    <row r="1288" spans="1:3" x14ac:dyDescent="0.35">
      <c r="A1288" s="6">
        <v>38761</v>
      </c>
      <c r="B1288">
        <v>21.65</v>
      </c>
      <c r="C1288" s="7">
        <f t="shared" si="22"/>
        <v>6.0227191549152475E-3</v>
      </c>
    </row>
    <row r="1289" spans="1:3" x14ac:dyDescent="0.35">
      <c r="A1289" s="6">
        <v>38762</v>
      </c>
      <c r="B1289">
        <v>22.15</v>
      </c>
      <c r="C1289" s="7">
        <f t="shared" si="22"/>
        <v>2.2832042042645689E-2</v>
      </c>
    </row>
    <row r="1290" spans="1:3" x14ac:dyDescent="0.35">
      <c r="A1290" s="6">
        <v>38763</v>
      </c>
      <c r="B1290">
        <v>22.18</v>
      </c>
      <c r="C1290" s="7">
        <f t="shared" si="22"/>
        <v>1.3534854310763558E-3</v>
      </c>
    </row>
    <row r="1291" spans="1:3" x14ac:dyDescent="0.35">
      <c r="A1291" s="6">
        <v>38764</v>
      </c>
      <c r="B1291">
        <v>22.28</v>
      </c>
      <c r="C1291" s="7">
        <f t="shared" si="22"/>
        <v>4.4984331368623709E-3</v>
      </c>
    </row>
    <row r="1292" spans="1:3" x14ac:dyDescent="0.35">
      <c r="A1292" s="6">
        <v>38765</v>
      </c>
      <c r="B1292">
        <v>22.15</v>
      </c>
      <c r="C1292" s="7">
        <f t="shared" si="22"/>
        <v>-5.8519185679387449E-3</v>
      </c>
    </row>
    <row r="1293" spans="1:3" x14ac:dyDescent="0.35">
      <c r="A1293" s="6">
        <v>38769</v>
      </c>
      <c r="B1293">
        <v>22.04</v>
      </c>
      <c r="C1293" s="7">
        <f t="shared" si="22"/>
        <v>-4.9785122064309219E-3</v>
      </c>
    </row>
    <row r="1294" spans="1:3" x14ac:dyDescent="0.35">
      <c r="A1294" s="6">
        <v>38770</v>
      </c>
      <c r="B1294">
        <v>22.12</v>
      </c>
      <c r="C1294" s="7">
        <f t="shared" si="22"/>
        <v>3.623192369420331E-3</v>
      </c>
    </row>
    <row r="1295" spans="1:3" x14ac:dyDescent="0.35">
      <c r="A1295" s="6">
        <v>38771</v>
      </c>
      <c r="B1295">
        <v>21.88</v>
      </c>
      <c r="C1295" s="7">
        <f t="shared" si="22"/>
        <v>-1.0909199100353732E-2</v>
      </c>
    </row>
    <row r="1296" spans="1:3" x14ac:dyDescent="0.35">
      <c r="A1296" s="6">
        <v>38772</v>
      </c>
      <c r="B1296">
        <v>21.59</v>
      </c>
      <c r="C1296" s="7">
        <f t="shared" si="22"/>
        <v>-1.3342733027064404E-2</v>
      </c>
    </row>
    <row r="1297" spans="1:3" x14ac:dyDescent="0.35">
      <c r="A1297" s="6">
        <v>38775</v>
      </c>
      <c r="B1297">
        <v>21.75</v>
      </c>
      <c r="C1297" s="7">
        <f t="shared" si="22"/>
        <v>7.3835130079771142E-3</v>
      </c>
    </row>
    <row r="1298" spans="1:3" x14ac:dyDescent="0.35">
      <c r="A1298" s="6">
        <v>38776</v>
      </c>
      <c r="B1298">
        <v>21.61</v>
      </c>
      <c r="C1298" s="7">
        <f t="shared" si="22"/>
        <v>-6.4575870158985662E-3</v>
      </c>
    </row>
    <row r="1299" spans="1:3" x14ac:dyDescent="0.35">
      <c r="A1299" s="6">
        <v>38777</v>
      </c>
      <c r="B1299">
        <v>22</v>
      </c>
      <c r="C1299" s="7">
        <f t="shared" si="22"/>
        <v>1.7886282839521289E-2</v>
      </c>
    </row>
    <row r="1300" spans="1:3" x14ac:dyDescent="0.35">
      <c r="A1300" s="6">
        <v>38778</v>
      </c>
      <c r="B1300">
        <v>22.15</v>
      </c>
      <c r="C1300" s="7">
        <f t="shared" si="22"/>
        <v>6.7950431328288076E-3</v>
      </c>
    </row>
    <row r="1301" spans="1:3" x14ac:dyDescent="0.35">
      <c r="A1301" s="6">
        <v>38779</v>
      </c>
      <c r="B1301">
        <v>21.92</v>
      </c>
      <c r="C1301" s="7">
        <f t="shared" si="22"/>
        <v>-1.0438034411329749E-2</v>
      </c>
    </row>
    <row r="1302" spans="1:3" x14ac:dyDescent="0.35">
      <c r="A1302" s="6">
        <v>38782</v>
      </c>
      <c r="B1302">
        <v>21.16</v>
      </c>
      <c r="C1302" s="7">
        <f t="shared" si="22"/>
        <v>-3.5286855089716254E-2</v>
      </c>
    </row>
    <row r="1303" spans="1:3" x14ac:dyDescent="0.35">
      <c r="A1303" s="6">
        <v>38783</v>
      </c>
      <c r="B1303">
        <v>20.78</v>
      </c>
      <c r="C1303" s="7">
        <f t="shared" si="22"/>
        <v>-1.8121621319017248E-2</v>
      </c>
    </row>
    <row r="1304" spans="1:3" x14ac:dyDescent="0.35">
      <c r="A1304" s="6">
        <v>38784</v>
      </c>
      <c r="B1304">
        <v>20.98</v>
      </c>
      <c r="C1304" s="7">
        <f t="shared" si="22"/>
        <v>9.5786172970697466E-3</v>
      </c>
    </row>
    <row r="1305" spans="1:3" x14ac:dyDescent="0.35">
      <c r="A1305" s="6">
        <v>38785</v>
      </c>
      <c r="B1305">
        <v>21.11</v>
      </c>
      <c r="C1305" s="7">
        <f t="shared" si="22"/>
        <v>6.1772588920781246E-3</v>
      </c>
    </row>
    <row r="1306" spans="1:3" x14ac:dyDescent="0.35">
      <c r="A1306" s="6">
        <v>38786</v>
      </c>
      <c r="B1306">
        <v>21.32</v>
      </c>
      <c r="C1306" s="7">
        <f t="shared" si="22"/>
        <v>9.8987374374145086E-3</v>
      </c>
    </row>
    <row r="1307" spans="1:3" x14ac:dyDescent="0.35">
      <c r="A1307" s="6">
        <v>38789</v>
      </c>
      <c r="B1307">
        <v>21.24</v>
      </c>
      <c r="C1307" s="7">
        <f t="shared" si="22"/>
        <v>-3.7594029239058128E-3</v>
      </c>
    </row>
    <row r="1308" spans="1:3" x14ac:dyDescent="0.35">
      <c r="A1308" s="6">
        <v>38790</v>
      </c>
      <c r="B1308">
        <v>21.39</v>
      </c>
      <c r="C1308" s="7">
        <f t="shared" si="22"/>
        <v>7.0373267205763044E-3</v>
      </c>
    </row>
    <row r="1309" spans="1:3" x14ac:dyDescent="0.35">
      <c r="A1309" s="6">
        <v>38791</v>
      </c>
      <c r="B1309">
        <v>21.39</v>
      </c>
      <c r="C1309" s="7">
        <f t="shared" si="22"/>
        <v>0</v>
      </c>
    </row>
    <row r="1310" spans="1:3" x14ac:dyDescent="0.35">
      <c r="A1310" s="6">
        <v>38792</v>
      </c>
      <c r="B1310">
        <v>21.23</v>
      </c>
      <c r="C1310" s="7">
        <f t="shared" si="22"/>
        <v>-7.5082473791495694E-3</v>
      </c>
    </row>
    <row r="1311" spans="1:3" x14ac:dyDescent="0.35">
      <c r="A1311" s="6">
        <v>38793</v>
      </c>
      <c r="B1311">
        <v>21.14</v>
      </c>
      <c r="C1311" s="7">
        <f t="shared" si="22"/>
        <v>-4.2482952730731171E-3</v>
      </c>
    </row>
    <row r="1312" spans="1:3" x14ac:dyDescent="0.35">
      <c r="A1312" s="6">
        <v>38796</v>
      </c>
      <c r="B1312">
        <v>21</v>
      </c>
      <c r="C1312" s="7">
        <f t="shared" si="22"/>
        <v>-6.6445427186686131E-3</v>
      </c>
    </row>
    <row r="1313" spans="1:3" x14ac:dyDescent="0.35">
      <c r="A1313" s="6">
        <v>38797</v>
      </c>
      <c r="B1313">
        <v>20.93</v>
      </c>
      <c r="C1313" s="7">
        <f t="shared" si="22"/>
        <v>-3.3389012655145986E-3</v>
      </c>
    </row>
    <row r="1314" spans="1:3" x14ac:dyDescent="0.35">
      <c r="A1314" s="6">
        <v>38798</v>
      </c>
      <c r="B1314">
        <v>21.08</v>
      </c>
      <c r="C1314" s="7">
        <f t="shared" si="22"/>
        <v>7.1411872152530821E-3</v>
      </c>
    </row>
    <row r="1315" spans="1:3" x14ac:dyDescent="0.35">
      <c r="A1315" s="6">
        <v>38799</v>
      </c>
      <c r="B1315">
        <v>21.14</v>
      </c>
      <c r="C1315" s="7">
        <f t="shared" si="22"/>
        <v>2.8422567689300737E-3</v>
      </c>
    </row>
    <row r="1316" spans="1:3" x14ac:dyDescent="0.35">
      <c r="A1316" s="6">
        <v>38800</v>
      </c>
      <c r="B1316">
        <v>21.43</v>
      </c>
      <c r="C1316" s="7">
        <f t="shared" si="22"/>
        <v>1.3624829043394128E-2</v>
      </c>
    </row>
    <row r="1317" spans="1:3" x14ac:dyDescent="0.35">
      <c r="A1317" s="6">
        <v>38803</v>
      </c>
      <c r="B1317">
        <v>21.39</v>
      </c>
      <c r="C1317" s="7">
        <f t="shared" si="22"/>
        <v>-1.8682863911713889E-3</v>
      </c>
    </row>
    <row r="1318" spans="1:3" x14ac:dyDescent="0.35">
      <c r="A1318" s="6">
        <v>38804</v>
      </c>
      <c r="B1318">
        <v>21.16</v>
      </c>
      <c r="C1318" s="7">
        <f t="shared" si="22"/>
        <v>-1.0810916104215617E-2</v>
      </c>
    </row>
    <row r="1319" spans="1:3" x14ac:dyDescent="0.35">
      <c r="A1319" s="6">
        <v>38805</v>
      </c>
      <c r="B1319">
        <v>21.35</v>
      </c>
      <c r="C1319" s="7">
        <f t="shared" si="22"/>
        <v>8.9391326845349572E-3</v>
      </c>
    </row>
    <row r="1320" spans="1:3" x14ac:dyDescent="0.35">
      <c r="A1320" s="6">
        <v>38806</v>
      </c>
      <c r="B1320">
        <v>21.16</v>
      </c>
      <c r="C1320" s="7">
        <f t="shared" si="22"/>
        <v>-8.9391326845349606E-3</v>
      </c>
    </row>
    <row r="1321" spans="1:3" x14ac:dyDescent="0.35">
      <c r="A1321" s="6">
        <v>38807</v>
      </c>
      <c r="B1321">
        <v>21.18</v>
      </c>
      <c r="C1321" s="7">
        <f t="shared" si="22"/>
        <v>9.4473318316166586E-4</v>
      </c>
    </row>
    <row r="1322" spans="1:3" x14ac:dyDescent="0.35">
      <c r="A1322" s="6">
        <v>38810</v>
      </c>
      <c r="B1322">
        <v>21.11</v>
      </c>
      <c r="C1322" s="7">
        <f t="shared" si="22"/>
        <v>-3.3104783130311986E-3</v>
      </c>
    </row>
    <row r="1323" spans="1:3" x14ac:dyDescent="0.35">
      <c r="A1323" s="6">
        <v>38811</v>
      </c>
      <c r="B1323">
        <v>21.24</v>
      </c>
      <c r="C1323" s="7">
        <f t="shared" si="22"/>
        <v>6.139334513508744E-3</v>
      </c>
    </row>
    <row r="1324" spans="1:3" x14ac:dyDescent="0.35">
      <c r="A1324" s="6">
        <v>38812</v>
      </c>
      <c r="B1324">
        <v>21.21</v>
      </c>
      <c r="C1324" s="7">
        <f t="shared" si="22"/>
        <v>-1.413427797146853E-3</v>
      </c>
    </row>
    <row r="1325" spans="1:3" x14ac:dyDescent="0.35">
      <c r="A1325" s="6">
        <v>38813</v>
      </c>
      <c r="B1325">
        <v>20.97</v>
      </c>
      <c r="C1325" s="7">
        <f t="shared" si="22"/>
        <v>-1.1379923662762557E-2</v>
      </c>
    </row>
    <row r="1326" spans="1:3" x14ac:dyDescent="0.35">
      <c r="A1326" s="6">
        <v>38814</v>
      </c>
      <c r="B1326">
        <v>20.74</v>
      </c>
      <c r="C1326" s="7">
        <f t="shared" si="22"/>
        <v>-1.1028642112447296E-2</v>
      </c>
    </row>
    <row r="1327" spans="1:3" x14ac:dyDescent="0.35">
      <c r="A1327" s="6">
        <v>38817</v>
      </c>
      <c r="B1327">
        <v>20.64</v>
      </c>
      <c r="C1327" s="7">
        <f t="shared" si="22"/>
        <v>-4.8332621880191537E-3</v>
      </c>
    </row>
    <row r="1328" spans="1:3" x14ac:dyDescent="0.35">
      <c r="A1328" s="6">
        <v>38818</v>
      </c>
      <c r="B1328">
        <v>20.440000000000001</v>
      </c>
      <c r="C1328" s="7">
        <f t="shared" si="22"/>
        <v>-9.7371752778583169E-3</v>
      </c>
    </row>
    <row r="1329" spans="1:3" x14ac:dyDescent="0.35">
      <c r="A1329" s="6">
        <v>38819</v>
      </c>
      <c r="B1329">
        <v>20.309999999999999</v>
      </c>
      <c r="C1329" s="7">
        <f t="shared" si="22"/>
        <v>-6.380389743210522E-3</v>
      </c>
    </row>
    <row r="1330" spans="1:3" x14ac:dyDescent="0.35">
      <c r="A1330" s="6">
        <v>38820</v>
      </c>
      <c r="B1330">
        <v>20.28</v>
      </c>
      <c r="C1330" s="7">
        <f t="shared" si="22"/>
        <v>-1.4781968693107835E-3</v>
      </c>
    </row>
    <row r="1331" spans="1:3" x14ac:dyDescent="0.35">
      <c r="A1331" s="6">
        <v>38824</v>
      </c>
      <c r="B1331">
        <v>20.16</v>
      </c>
      <c r="C1331" s="7">
        <f t="shared" si="22"/>
        <v>-5.9347355198145777E-3</v>
      </c>
    </row>
    <row r="1332" spans="1:3" x14ac:dyDescent="0.35">
      <c r="A1332" s="6">
        <v>38825</v>
      </c>
      <c r="B1332">
        <v>20.57</v>
      </c>
      <c r="C1332" s="7">
        <f t="shared" si="22"/>
        <v>2.0133260461697972E-2</v>
      </c>
    </row>
    <row r="1333" spans="1:3" x14ac:dyDescent="0.35">
      <c r="A1333" s="6">
        <v>38826</v>
      </c>
      <c r="B1333">
        <v>20.420000000000002</v>
      </c>
      <c r="C1333" s="7">
        <f t="shared" si="22"/>
        <v>-7.3188909283461801E-3</v>
      </c>
    </row>
    <row r="1334" spans="1:3" x14ac:dyDescent="0.35">
      <c r="A1334" s="6">
        <v>38827</v>
      </c>
      <c r="B1334">
        <v>20.09</v>
      </c>
      <c r="C1334" s="7">
        <f t="shared" si="22"/>
        <v>-1.6292633909676515E-2</v>
      </c>
    </row>
    <row r="1335" spans="1:3" x14ac:dyDescent="0.35">
      <c r="A1335" s="6">
        <v>38828</v>
      </c>
      <c r="B1335">
        <v>20.100000000000001</v>
      </c>
      <c r="C1335" s="7">
        <f t="shared" si="22"/>
        <v>4.9763623818704862E-4</v>
      </c>
    </row>
    <row r="1336" spans="1:3" x14ac:dyDescent="0.35">
      <c r="A1336" s="6">
        <v>38831</v>
      </c>
      <c r="B1336">
        <v>20.239999999999998</v>
      </c>
      <c r="C1336" s="7">
        <f t="shared" si="22"/>
        <v>6.9410293542345423E-3</v>
      </c>
    </row>
    <row r="1337" spans="1:3" x14ac:dyDescent="0.35">
      <c r="A1337" s="6">
        <v>38832</v>
      </c>
      <c r="B1337">
        <v>20.3</v>
      </c>
      <c r="C1337" s="7">
        <f t="shared" si="22"/>
        <v>2.9600416284769468E-3</v>
      </c>
    </row>
    <row r="1338" spans="1:3" x14ac:dyDescent="0.35">
      <c r="A1338" s="6">
        <v>38833</v>
      </c>
      <c r="B1338">
        <v>20.74</v>
      </c>
      <c r="C1338" s="7">
        <f t="shared" si="22"/>
        <v>2.1443316753639509E-2</v>
      </c>
    </row>
    <row r="1339" spans="1:3" x14ac:dyDescent="0.35">
      <c r="A1339" s="6">
        <v>38834</v>
      </c>
      <c r="B1339">
        <v>20.92</v>
      </c>
      <c r="C1339" s="7">
        <f t="shared" si="22"/>
        <v>8.6414363953410209E-3</v>
      </c>
    </row>
    <row r="1340" spans="1:3" x14ac:dyDescent="0.35">
      <c r="A1340" s="6">
        <v>38835</v>
      </c>
      <c r="B1340">
        <v>20.78</v>
      </c>
      <c r="C1340" s="7">
        <f t="shared" si="22"/>
        <v>-6.7146535256408695E-3</v>
      </c>
    </row>
    <row r="1341" spans="1:3" x14ac:dyDescent="0.35">
      <c r="A1341" s="6">
        <v>38838</v>
      </c>
      <c r="B1341">
        <v>20.74</v>
      </c>
      <c r="C1341" s="7">
        <f t="shared" si="22"/>
        <v>-1.9267828697001679E-3</v>
      </c>
    </row>
    <row r="1342" spans="1:3" x14ac:dyDescent="0.35">
      <c r="A1342" s="6">
        <v>38839</v>
      </c>
      <c r="B1342">
        <v>20.74</v>
      </c>
      <c r="C1342" s="7">
        <f t="shared" si="22"/>
        <v>0</v>
      </c>
    </row>
    <row r="1343" spans="1:3" x14ac:dyDescent="0.35">
      <c r="A1343" s="6">
        <v>38840</v>
      </c>
      <c r="B1343">
        <v>20.61</v>
      </c>
      <c r="C1343" s="7">
        <f t="shared" si="22"/>
        <v>-6.2878078990135349E-3</v>
      </c>
    </row>
    <row r="1344" spans="1:3" x14ac:dyDescent="0.35">
      <c r="A1344" s="6">
        <v>38841</v>
      </c>
      <c r="B1344">
        <v>20.55</v>
      </c>
      <c r="C1344" s="7">
        <f t="shared" si="22"/>
        <v>-2.9154539601240195E-3</v>
      </c>
    </row>
    <row r="1345" spans="1:3" x14ac:dyDescent="0.35">
      <c r="A1345" s="6">
        <v>38842</v>
      </c>
      <c r="B1345">
        <v>20.59</v>
      </c>
      <c r="C1345" s="7">
        <f t="shared" si="22"/>
        <v>1.9445800974543762E-3</v>
      </c>
    </row>
    <row r="1346" spans="1:3" x14ac:dyDescent="0.35">
      <c r="A1346" s="6">
        <v>38845</v>
      </c>
      <c r="B1346">
        <v>20.73</v>
      </c>
      <c r="C1346" s="7">
        <f t="shared" si="22"/>
        <v>6.7764054079901687E-3</v>
      </c>
    </row>
    <row r="1347" spans="1:3" x14ac:dyDescent="0.35">
      <c r="A1347" s="6">
        <v>38846</v>
      </c>
      <c r="B1347">
        <v>20.86</v>
      </c>
      <c r="C1347" s="7">
        <f t="shared" si="22"/>
        <v>6.2515231249380644E-3</v>
      </c>
    </row>
    <row r="1348" spans="1:3" x14ac:dyDescent="0.35">
      <c r="A1348" s="6">
        <v>38847</v>
      </c>
      <c r="B1348">
        <v>20.75</v>
      </c>
      <c r="C1348" s="7">
        <f t="shared" si="22"/>
        <v>-5.2872028959190511E-3</v>
      </c>
    </row>
    <row r="1349" spans="1:3" x14ac:dyDescent="0.35">
      <c r="A1349" s="6">
        <v>38848</v>
      </c>
      <c r="B1349">
        <v>20.7</v>
      </c>
      <c r="C1349" s="7">
        <f t="shared" si="22"/>
        <v>-2.4125464053839896E-3</v>
      </c>
    </row>
    <row r="1350" spans="1:3" x14ac:dyDescent="0.35">
      <c r="A1350" s="6">
        <v>38849</v>
      </c>
      <c r="B1350">
        <v>20.309999999999999</v>
      </c>
      <c r="C1350" s="7">
        <f t="shared" ref="C1350:C1413" si="23">LN(B1350/B1349)</f>
        <v>-1.9020324679030112E-2</v>
      </c>
    </row>
    <row r="1351" spans="1:3" x14ac:dyDescent="0.35">
      <c r="A1351" s="6">
        <v>38852</v>
      </c>
      <c r="B1351">
        <v>20.45</v>
      </c>
      <c r="C1351" s="7">
        <f t="shared" si="23"/>
        <v>6.8695068965174003E-3</v>
      </c>
    </row>
    <row r="1352" spans="1:3" x14ac:dyDescent="0.35">
      <c r="A1352" s="6">
        <v>38853</v>
      </c>
      <c r="B1352">
        <v>20.43</v>
      </c>
      <c r="C1352" s="7">
        <f t="shared" si="23"/>
        <v>-9.7847365928000027E-4</v>
      </c>
    </row>
    <row r="1353" spans="1:3" x14ac:dyDescent="0.35">
      <c r="A1353" s="6">
        <v>38854</v>
      </c>
      <c r="B1353">
        <v>19.899999999999999</v>
      </c>
      <c r="C1353" s="7">
        <f t="shared" si="23"/>
        <v>-2.6284677099084032E-2</v>
      </c>
    </row>
    <row r="1354" spans="1:3" x14ac:dyDescent="0.35">
      <c r="A1354" s="6">
        <v>38855</v>
      </c>
      <c r="B1354">
        <v>19.62</v>
      </c>
      <c r="C1354" s="7">
        <f t="shared" si="23"/>
        <v>-1.4170277593229613E-2</v>
      </c>
    </row>
    <row r="1355" spans="1:3" x14ac:dyDescent="0.35">
      <c r="A1355" s="6">
        <v>38856</v>
      </c>
      <c r="B1355">
        <v>20.04</v>
      </c>
      <c r="C1355" s="7">
        <f t="shared" si="23"/>
        <v>2.1180822079446826E-2</v>
      </c>
    </row>
    <row r="1356" spans="1:3" x14ac:dyDescent="0.35">
      <c r="A1356" s="6">
        <v>38859</v>
      </c>
      <c r="B1356">
        <v>20.010000000000002</v>
      </c>
      <c r="C1356" s="7">
        <f t="shared" si="23"/>
        <v>-1.498127621021881E-3</v>
      </c>
    </row>
    <row r="1357" spans="1:3" x14ac:dyDescent="0.35">
      <c r="A1357" s="6">
        <v>38860</v>
      </c>
      <c r="B1357">
        <v>20.02</v>
      </c>
      <c r="C1357" s="7">
        <f t="shared" si="23"/>
        <v>4.9962529143247978E-4</v>
      </c>
    </row>
    <row r="1358" spans="1:3" x14ac:dyDescent="0.35">
      <c r="A1358" s="6">
        <v>38861</v>
      </c>
      <c r="B1358">
        <v>20.190000000000001</v>
      </c>
      <c r="C1358" s="7">
        <f t="shared" si="23"/>
        <v>8.4556584376715913E-3</v>
      </c>
    </row>
    <row r="1359" spans="1:3" x14ac:dyDescent="0.35">
      <c r="A1359" s="6">
        <v>38862</v>
      </c>
      <c r="B1359">
        <v>20.38</v>
      </c>
      <c r="C1359" s="7">
        <f t="shared" si="23"/>
        <v>9.3665954698325931E-3</v>
      </c>
    </row>
    <row r="1360" spans="1:3" x14ac:dyDescent="0.35">
      <c r="A1360" s="6">
        <v>38863</v>
      </c>
      <c r="B1360">
        <v>20.8</v>
      </c>
      <c r="C1360" s="7">
        <f t="shared" si="23"/>
        <v>2.039895891269362E-2</v>
      </c>
    </row>
    <row r="1361" spans="1:3" x14ac:dyDescent="0.35">
      <c r="A1361" s="6">
        <v>38867</v>
      </c>
      <c r="B1361">
        <v>20.49</v>
      </c>
      <c r="C1361" s="7">
        <f t="shared" si="23"/>
        <v>-1.5016024456463961E-2</v>
      </c>
    </row>
    <row r="1362" spans="1:3" x14ac:dyDescent="0.35">
      <c r="A1362" s="6">
        <v>38868</v>
      </c>
      <c r="B1362">
        <v>20.66</v>
      </c>
      <c r="C1362" s="7">
        <f t="shared" si="23"/>
        <v>8.2625014406842948E-3</v>
      </c>
    </row>
    <row r="1363" spans="1:3" x14ac:dyDescent="0.35">
      <c r="A1363" s="6">
        <v>38869</v>
      </c>
      <c r="B1363">
        <v>21.34</v>
      </c>
      <c r="C1363" s="7">
        <f t="shared" si="23"/>
        <v>3.2383782182114844E-2</v>
      </c>
    </row>
    <row r="1364" spans="1:3" x14ac:dyDescent="0.35">
      <c r="A1364" s="6">
        <v>38870</v>
      </c>
      <c r="B1364">
        <v>21.19</v>
      </c>
      <c r="C1364" s="7">
        <f t="shared" si="23"/>
        <v>-7.05387359339956E-3</v>
      </c>
    </row>
    <row r="1365" spans="1:3" x14ac:dyDescent="0.35">
      <c r="A1365" s="6">
        <v>38873</v>
      </c>
      <c r="B1365">
        <v>21.09</v>
      </c>
      <c r="C1365" s="7">
        <f t="shared" si="23"/>
        <v>-4.7303777895245326E-3</v>
      </c>
    </row>
    <row r="1366" spans="1:3" x14ac:dyDescent="0.35">
      <c r="A1366" s="6">
        <v>38874</v>
      </c>
      <c r="B1366">
        <v>21.19</v>
      </c>
      <c r="C1366" s="7">
        <f t="shared" si="23"/>
        <v>4.7303777895245308E-3</v>
      </c>
    </row>
    <row r="1367" spans="1:3" x14ac:dyDescent="0.35">
      <c r="A1367" s="6">
        <v>38875</v>
      </c>
      <c r="B1367">
        <v>21.08</v>
      </c>
      <c r="C1367" s="7">
        <f t="shared" si="23"/>
        <v>-5.2046486070463013E-3</v>
      </c>
    </row>
    <row r="1368" spans="1:3" x14ac:dyDescent="0.35">
      <c r="A1368" s="6">
        <v>38876</v>
      </c>
      <c r="B1368">
        <v>21.07</v>
      </c>
      <c r="C1368" s="7">
        <f t="shared" si="23"/>
        <v>-4.7449585706381289E-4</v>
      </c>
    </row>
    <row r="1369" spans="1:3" x14ac:dyDescent="0.35">
      <c r="A1369" s="6">
        <v>38877</v>
      </c>
      <c r="B1369">
        <v>21.11</v>
      </c>
      <c r="C1369" s="7">
        <f t="shared" si="23"/>
        <v>1.8966340441315885E-3</v>
      </c>
    </row>
    <row r="1370" spans="1:3" x14ac:dyDescent="0.35">
      <c r="A1370" s="6">
        <v>38880</v>
      </c>
      <c r="B1370">
        <v>21.14</v>
      </c>
      <c r="C1370" s="7">
        <f t="shared" si="23"/>
        <v>1.4201185818623278E-3</v>
      </c>
    </row>
    <row r="1371" spans="1:3" x14ac:dyDescent="0.35">
      <c r="A1371" s="6">
        <v>38881</v>
      </c>
      <c r="B1371">
        <v>21.42</v>
      </c>
      <c r="C1371" s="7">
        <f t="shared" si="23"/>
        <v>1.3158084577511201E-2</v>
      </c>
    </row>
    <row r="1372" spans="1:3" x14ac:dyDescent="0.35">
      <c r="A1372" s="6">
        <v>38882</v>
      </c>
      <c r="B1372">
        <v>21.54</v>
      </c>
      <c r="C1372" s="7">
        <f t="shared" si="23"/>
        <v>5.5866067086397762E-3</v>
      </c>
    </row>
    <row r="1373" spans="1:3" x14ac:dyDescent="0.35">
      <c r="A1373" s="6">
        <v>38883</v>
      </c>
      <c r="B1373">
        <v>21.99</v>
      </c>
      <c r="C1373" s="7">
        <f t="shared" si="23"/>
        <v>2.067613283842722E-2</v>
      </c>
    </row>
    <row r="1374" spans="1:3" x14ac:dyDescent="0.35">
      <c r="A1374" s="6">
        <v>38884</v>
      </c>
      <c r="B1374">
        <v>22.03</v>
      </c>
      <c r="C1374" s="7">
        <f t="shared" si="23"/>
        <v>1.8173562475820625E-3</v>
      </c>
    </row>
    <row r="1375" spans="1:3" x14ac:dyDescent="0.35">
      <c r="A1375" s="6">
        <v>38887</v>
      </c>
      <c r="B1375">
        <v>22.07</v>
      </c>
      <c r="C1375" s="7">
        <f t="shared" si="23"/>
        <v>1.8140594543932759E-3</v>
      </c>
    </row>
    <row r="1376" spans="1:3" x14ac:dyDescent="0.35">
      <c r="A1376" s="6">
        <v>38888</v>
      </c>
      <c r="B1376">
        <v>21.87</v>
      </c>
      <c r="C1376" s="7">
        <f t="shared" si="23"/>
        <v>-9.1033855799685596E-3</v>
      </c>
    </row>
    <row r="1377" spans="1:3" x14ac:dyDescent="0.35">
      <c r="A1377" s="6">
        <v>38889</v>
      </c>
      <c r="B1377">
        <v>21.67</v>
      </c>
      <c r="C1377" s="7">
        <f t="shared" si="23"/>
        <v>-9.1870191404087968E-3</v>
      </c>
    </row>
    <row r="1378" spans="1:3" x14ac:dyDescent="0.35">
      <c r="A1378" s="6">
        <v>38890</v>
      </c>
      <c r="B1378">
        <v>21.64</v>
      </c>
      <c r="C1378" s="7">
        <f t="shared" si="23"/>
        <v>-1.3853615699869753E-3</v>
      </c>
    </row>
    <row r="1379" spans="1:3" x14ac:dyDescent="0.35">
      <c r="A1379" s="6">
        <v>38891</v>
      </c>
      <c r="B1379">
        <v>21.7</v>
      </c>
      <c r="C1379" s="7">
        <f t="shared" si="23"/>
        <v>2.7688065681330189E-3</v>
      </c>
    </row>
    <row r="1380" spans="1:3" x14ac:dyDescent="0.35">
      <c r="A1380" s="6">
        <v>38894</v>
      </c>
      <c r="B1380">
        <v>21.67</v>
      </c>
      <c r="C1380" s="7">
        <f t="shared" si="23"/>
        <v>-1.3834449981461004E-3</v>
      </c>
    </row>
    <row r="1381" spans="1:3" x14ac:dyDescent="0.35">
      <c r="A1381" s="6">
        <v>38895</v>
      </c>
      <c r="B1381">
        <v>21.68</v>
      </c>
      <c r="C1381" s="7">
        <f t="shared" si="23"/>
        <v>4.613610231776881E-4</v>
      </c>
    </row>
    <row r="1382" spans="1:3" x14ac:dyDescent="0.35">
      <c r="A1382" s="6">
        <v>38896</v>
      </c>
      <c r="B1382">
        <v>21.73</v>
      </c>
      <c r="C1382" s="7">
        <f t="shared" si="23"/>
        <v>2.303617696892751E-3</v>
      </c>
    </row>
    <row r="1383" spans="1:3" x14ac:dyDescent="0.35">
      <c r="A1383" s="6">
        <v>38897</v>
      </c>
      <c r="B1383">
        <v>21.96</v>
      </c>
      <c r="C1383" s="7">
        <f t="shared" si="23"/>
        <v>1.0528822372991679E-2</v>
      </c>
    </row>
    <row r="1384" spans="1:3" x14ac:dyDescent="0.35">
      <c r="A1384" s="6">
        <v>38898</v>
      </c>
      <c r="B1384">
        <v>22.11</v>
      </c>
      <c r="C1384" s="7">
        <f t="shared" si="23"/>
        <v>6.8073782280248865E-3</v>
      </c>
    </row>
    <row r="1385" spans="1:3" x14ac:dyDescent="0.35">
      <c r="A1385" s="6">
        <v>38901</v>
      </c>
      <c r="B1385">
        <v>22.14</v>
      </c>
      <c r="C1385" s="7">
        <f t="shared" si="23"/>
        <v>1.355932411135997E-3</v>
      </c>
    </row>
    <row r="1386" spans="1:3" x14ac:dyDescent="0.35">
      <c r="A1386" s="6">
        <v>38903</v>
      </c>
      <c r="B1386">
        <v>22.12</v>
      </c>
      <c r="C1386" s="7">
        <f t="shared" si="23"/>
        <v>-9.0375062635670016E-4</v>
      </c>
    </row>
    <row r="1387" spans="1:3" x14ac:dyDescent="0.35">
      <c r="A1387" s="6">
        <v>38904</v>
      </c>
      <c r="B1387">
        <v>22.2</v>
      </c>
      <c r="C1387" s="7">
        <f t="shared" si="23"/>
        <v>3.6101122240995722E-3</v>
      </c>
    </row>
    <row r="1388" spans="1:3" x14ac:dyDescent="0.35">
      <c r="A1388" s="6">
        <v>38905</v>
      </c>
      <c r="B1388">
        <v>22.26</v>
      </c>
      <c r="C1388" s="7">
        <f t="shared" si="23"/>
        <v>2.6990569691652047E-3</v>
      </c>
    </row>
    <row r="1389" spans="1:3" x14ac:dyDescent="0.35">
      <c r="A1389" s="6">
        <v>38908</v>
      </c>
      <c r="B1389">
        <v>21.97</v>
      </c>
      <c r="C1389" s="7">
        <f t="shared" si="23"/>
        <v>-1.3113459450880105E-2</v>
      </c>
    </row>
    <row r="1390" spans="1:3" x14ac:dyDescent="0.35">
      <c r="A1390" s="6">
        <v>38909</v>
      </c>
      <c r="B1390">
        <v>21.86</v>
      </c>
      <c r="C1390" s="7">
        <f t="shared" si="23"/>
        <v>-5.0194036481262605E-3</v>
      </c>
    </row>
    <row r="1391" spans="1:3" x14ac:dyDescent="0.35">
      <c r="A1391" s="6">
        <v>38910</v>
      </c>
      <c r="B1391">
        <v>21.79</v>
      </c>
      <c r="C1391" s="7">
        <f t="shared" si="23"/>
        <v>-3.2073337918639756E-3</v>
      </c>
    </row>
    <row r="1392" spans="1:3" x14ac:dyDescent="0.35">
      <c r="A1392" s="6">
        <v>38911</v>
      </c>
      <c r="B1392">
        <v>21.31</v>
      </c>
      <c r="C1392" s="7">
        <f t="shared" si="23"/>
        <v>-2.2274702846002813E-2</v>
      </c>
    </row>
    <row r="1393" spans="1:3" x14ac:dyDescent="0.35">
      <c r="A1393" s="6">
        <v>38912</v>
      </c>
      <c r="B1393">
        <v>21.33</v>
      </c>
      <c r="C1393" s="7">
        <f t="shared" si="23"/>
        <v>9.3808637273332075E-4</v>
      </c>
    </row>
    <row r="1394" spans="1:3" x14ac:dyDescent="0.35">
      <c r="A1394" s="6">
        <v>38915</v>
      </c>
      <c r="B1394">
        <v>21.47</v>
      </c>
      <c r="C1394" s="7">
        <f t="shared" si="23"/>
        <v>6.5420794074305035E-3</v>
      </c>
    </row>
    <row r="1395" spans="1:3" x14ac:dyDescent="0.35">
      <c r="A1395" s="6">
        <v>38916</v>
      </c>
      <c r="B1395">
        <v>21.66</v>
      </c>
      <c r="C1395" s="7">
        <f t="shared" si="23"/>
        <v>8.8106296821549059E-3</v>
      </c>
    </row>
    <row r="1396" spans="1:3" x14ac:dyDescent="0.35">
      <c r="A1396" s="6">
        <v>38917</v>
      </c>
      <c r="B1396">
        <v>22.04</v>
      </c>
      <c r="C1396" s="7">
        <f t="shared" si="23"/>
        <v>1.7391742711869239E-2</v>
      </c>
    </row>
    <row r="1397" spans="1:3" x14ac:dyDescent="0.35">
      <c r="A1397" s="6">
        <v>38918</v>
      </c>
      <c r="B1397">
        <v>21.91</v>
      </c>
      <c r="C1397" s="7">
        <f t="shared" si="23"/>
        <v>-5.9158306773385875E-3</v>
      </c>
    </row>
    <row r="1398" spans="1:3" x14ac:dyDescent="0.35">
      <c r="A1398" s="6">
        <v>38919</v>
      </c>
      <c r="B1398">
        <v>21.94</v>
      </c>
      <c r="C1398" s="7">
        <f t="shared" si="23"/>
        <v>1.3683012397090989E-3</v>
      </c>
    </row>
    <row r="1399" spans="1:3" x14ac:dyDescent="0.35">
      <c r="A1399" s="6">
        <v>38922</v>
      </c>
      <c r="B1399">
        <v>22.29</v>
      </c>
      <c r="C1399" s="7">
        <f t="shared" si="23"/>
        <v>1.5826692550693289E-2</v>
      </c>
    </row>
    <row r="1400" spans="1:3" x14ac:dyDescent="0.35">
      <c r="A1400" s="6">
        <v>38923</v>
      </c>
      <c r="B1400">
        <v>23.23</v>
      </c>
      <c r="C1400" s="7">
        <f t="shared" si="23"/>
        <v>4.1306399384540324E-2</v>
      </c>
    </row>
    <row r="1401" spans="1:3" x14ac:dyDescent="0.35">
      <c r="A1401" s="6">
        <v>38924</v>
      </c>
      <c r="B1401">
        <v>23.67</v>
      </c>
      <c r="C1401" s="7">
        <f t="shared" si="23"/>
        <v>1.8763876743574798E-2</v>
      </c>
    </row>
    <row r="1402" spans="1:3" x14ac:dyDescent="0.35">
      <c r="A1402" s="6">
        <v>38925</v>
      </c>
      <c r="B1402">
        <v>23.82</v>
      </c>
      <c r="C1402" s="7">
        <f t="shared" si="23"/>
        <v>6.3171404012614969E-3</v>
      </c>
    </row>
    <row r="1403" spans="1:3" x14ac:dyDescent="0.35">
      <c r="A1403" s="6">
        <v>38926</v>
      </c>
      <c r="B1403">
        <v>24.12</v>
      </c>
      <c r="C1403" s="7">
        <f t="shared" si="23"/>
        <v>1.2515807931830597E-2</v>
      </c>
    </row>
    <row r="1404" spans="1:3" x14ac:dyDescent="0.35">
      <c r="A1404" s="6">
        <v>38929</v>
      </c>
      <c r="B1404">
        <v>24.07</v>
      </c>
      <c r="C1404" s="7">
        <f t="shared" si="23"/>
        <v>-2.0751200640041845E-3</v>
      </c>
    </row>
    <row r="1405" spans="1:3" x14ac:dyDescent="0.35">
      <c r="A1405" s="6">
        <v>38930</v>
      </c>
      <c r="B1405">
        <v>23.88</v>
      </c>
      <c r="C1405" s="7">
        <f t="shared" si="23"/>
        <v>-7.9249632705793317E-3</v>
      </c>
    </row>
    <row r="1406" spans="1:3" x14ac:dyDescent="0.35">
      <c r="A1406" s="6">
        <v>38931</v>
      </c>
      <c r="B1406">
        <v>24.54</v>
      </c>
      <c r="C1406" s="7">
        <f t="shared" si="23"/>
        <v>2.7263150758363996E-2</v>
      </c>
    </row>
    <row r="1407" spans="1:3" x14ac:dyDescent="0.35">
      <c r="A1407" s="6">
        <v>38932</v>
      </c>
      <c r="B1407">
        <v>24.8</v>
      </c>
      <c r="C1407" s="7">
        <f t="shared" si="23"/>
        <v>1.0539213888171105E-2</v>
      </c>
    </row>
    <row r="1408" spans="1:3" x14ac:dyDescent="0.35">
      <c r="A1408" s="6">
        <v>38933</v>
      </c>
      <c r="B1408">
        <v>24.85</v>
      </c>
      <c r="C1408" s="7">
        <f t="shared" si="23"/>
        <v>2.0140993717011856E-3</v>
      </c>
    </row>
    <row r="1409" spans="1:3" x14ac:dyDescent="0.35">
      <c r="A1409" s="6">
        <v>38936</v>
      </c>
      <c r="B1409">
        <v>24.71</v>
      </c>
      <c r="C1409" s="7">
        <f t="shared" si="23"/>
        <v>-5.6497325421190209E-3</v>
      </c>
    </row>
    <row r="1410" spans="1:3" x14ac:dyDescent="0.35">
      <c r="A1410" s="6">
        <v>38937</v>
      </c>
      <c r="B1410">
        <v>24.64</v>
      </c>
      <c r="C1410" s="7">
        <f t="shared" si="23"/>
        <v>-2.8368813351997263E-3</v>
      </c>
    </row>
    <row r="1411" spans="1:3" x14ac:dyDescent="0.35">
      <c r="A1411" s="6">
        <v>38938</v>
      </c>
      <c r="B1411">
        <v>24.27</v>
      </c>
      <c r="C1411" s="7">
        <f t="shared" si="23"/>
        <v>-1.5130118926809094E-2</v>
      </c>
    </row>
    <row r="1412" spans="1:3" x14ac:dyDescent="0.35">
      <c r="A1412" s="6">
        <v>38939</v>
      </c>
      <c r="B1412">
        <v>24.25</v>
      </c>
      <c r="C1412" s="7">
        <f t="shared" si="23"/>
        <v>-8.2440235501780455E-4</v>
      </c>
    </row>
    <row r="1413" spans="1:3" x14ac:dyDescent="0.35">
      <c r="A1413" s="6">
        <v>38940</v>
      </c>
      <c r="B1413">
        <v>24.25</v>
      </c>
      <c r="C1413" s="7">
        <f t="shared" si="23"/>
        <v>0</v>
      </c>
    </row>
    <row r="1414" spans="1:3" x14ac:dyDescent="0.35">
      <c r="A1414" s="6">
        <v>38943</v>
      </c>
      <c r="B1414">
        <v>24.07</v>
      </c>
      <c r="C1414" s="7">
        <f t="shared" ref="C1414:C1477" si="24">LN(B1414/B1413)</f>
        <v>-7.4503655885116392E-3</v>
      </c>
    </row>
    <row r="1415" spans="1:3" x14ac:dyDescent="0.35">
      <c r="A1415" s="6">
        <v>38944</v>
      </c>
      <c r="B1415">
        <v>24.36</v>
      </c>
      <c r="C1415" s="7">
        <f t="shared" si="24"/>
        <v>1.197619104671562E-2</v>
      </c>
    </row>
    <row r="1416" spans="1:3" x14ac:dyDescent="0.35">
      <c r="A1416" s="6">
        <v>38945</v>
      </c>
      <c r="B1416">
        <v>24.27</v>
      </c>
      <c r="C1416" s="7">
        <f t="shared" si="24"/>
        <v>-3.7014231031862292E-3</v>
      </c>
    </row>
    <row r="1417" spans="1:3" x14ac:dyDescent="0.35">
      <c r="A1417" s="6">
        <v>38946</v>
      </c>
      <c r="B1417">
        <v>24.43</v>
      </c>
      <c r="C1417" s="7">
        <f t="shared" si="24"/>
        <v>6.5708655311390481E-3</v>
      </c>
    </row>
    <row r="1418" spans="1:3" x14ac:dyDescent="0.35">
      <c r="A1418" s="6">
        <v>38947</v>
      </c>
      <c r="B1418">
        <v>24.48</v>
      </c>
      <c r="C1418" s="7">
        <f t="shared" si="24"/>
        <v>2.0445723744762284E-3</v>
      </c>
    </row>
    <row r="1419" spans="1:3" x14ac:dyDescent="0.35">
      <c r="A1419" s="6">
        <v>38950</v>
      </c>
      <c r="B1419">
        <v>24.52</v>
      </c>
      <c r="C1419" s="7">
        <f t="shared" si="24"/>
        <v>1.6326534238853118E-3</v>
      </c>
    </row>
    <row r="1420" spans="1:3" x14ac:dyDescent="0.35">
      <c r="A1420" s="6">
        <v>38951</v>
      </c>
      <c r="B1420">
        <v>24.51</v>
      </c>
      <c r="C1420" s="7">
        <f t="shared" si="24"/>
        <v>-4.079135279893644E-4</v>
      </c>
    </row>
    <row r="1421" spans="1:3" x14ac:dyDescent="0.35">
      <c r="A1421" s="6">
        <v>38952</v>
      </c>
      <c r="B1421">
        <v>24.46</v>
      </c>
      <c r="C1421" s="7">
        <f t="shared" si="24"/>
        <v>-2.0420672809949372E-3</v>
      </c>
    </row>
    <row r="1422" spans="1:3" x14ac:dyDescent="0.35">
      <c r="A1422" s="6">
        <v>38953</v>
      </c>
      <c r="B1422">
        <v>24.45</v>
      </c>
      <c r="C1422" s="7">
        <f t="shared" si="24"/>
        <v>-4.0891433814536335E-4</v>
      </c>
    </row>
    <row r="1423" spans="1:3" x14ac:dyDescent="0.35">
      <c r="A1423" s="6">
        <v>38954</v>
      </c>
      <c r="B1423">
        <v>24.58</v>
      </c>
      <c r="C1423" s="7">
        <f t="shared" si="24"/>
        <v>5.3028882170076267E-3</v>
      </c>
    </row>
    <row r="1424" spans="1:3" x14ac:dyDescent="0.35">
      <c r="A1424" s="6">
        <v>38957</v>
      </c>
      <c r="B1424">
        <v>24.85</v>
      </c>
      <c r="C1424" s="7">
        <f t="shared" si="24"/>
        <v>1.0924648404749037E-2</v>
      </c>
    </row>
    <row r="1425" spans="1:3" x14ac:dyDescent="0.35">
      <c r="A1425" s="6">
        <v>38958</v>
      </c>
      <c r="B1425">
        <v>25.09</v>
      </c>
      <c r="C1425" s="7">
        <f t="shared" si="24"/>
        <v>9.6116078356932051E-3</v>
      </c>
    </row>
    <row r="1426" spans="1:3" x14ac:dyDescent="0.35">
      <c r="A1426" s="6">
        <v>38959</v>
      </c>
      <c r="B1426">
        <v>25.03</v>
      </c>
      <c r="C1426" s="7">
        <f t="shared" si="24"/>
        <v>-2.3942549346480562E-3</v>
      </c>
    </row>
    <row r="1427" spans="1:3" x14ac:dyDescent="0.35">
      <c r="A1427" s="6">
        <v>38960</v>
      </c>
      <c r="B1427">
        <v>24.98</v>
      </c>
      <c r="C1427" s="7">
        <f t="shared" si="24"/>
        <v>-1.9996007462512416E-3</v>
      </c>
    </row>
    <row r="1428" spans="1:3" x14ac:dyDescent="0.35">
      <c r="A1428" s="6">
        <v>38961</v>
      </c>
      <c r="B1428">
        <v>25.37</v>
      </c>
      <c r="C1428" s="7">
        <f t="shared" si="24"/>
        <v>1.5491868913758899E-2</v>
      </c>
    </row>
    <row r="1429" spans="1:3" x14ac:dyDescent="0.35">
      <c r="A1429" s="6">
        <v>38965</v>
      </c>
      <c r="B1429">
        <v>25.45</v>
      </c>
      <c r="C1429" s="7">
        <f t="shared" si="24"/>
        <v>3.1483693853412865E-3</v>
      </c>
    </row>
    <row r="1430" spans="1:3" x14ac:dyDescent="0.35">
      <c r="A1430" s="6">
        <v>38966</v>
      </c>
      <c r="B1430">
        <v>25.33</v>
      </c>
      <c r="C1430" s="7">
        <f t="shared" si="24"/>
        <v>-4.7262789829479275E-3</v>
      </c>
    </row>
    <row r="1431" spans="1:3" x14ac:dyDescent="0.35">
      <c r="A1431" s="6">
        <v>38967</v>
      </c>
      <c r="B1431">
        <v>25.1</v>
      </c>
      <c r="C1431" s="7">
        <f t="shared" si="24"/>
        <v>-9.1216178758455457E-3</v>
      </c>
    </row>
    <row r="1432" spans="1:3" x14ac:dyDescent="0.35">
      <c r="A1432" s="6">
        <v>38968</v>
      </c>
      <c r="B1432">
        <v>25.16</v>
      </c>
      <c r="C1432" s="7">
        <f t="shared" si="24"/>
        <v>2.3875856945015268E-3</v>
      </c>
    </row>
    <row r="1433" spans="1:3" x14ac:dyDescent="0.35">
      <c r="A1433" s="6">
        <v>38971</v>
      </c>
      <c r="B1433">
        <v>25.36</v>
      </c>
      <c r="C1433" s="7">
        <f t="shared" si="24"/>
        <v>7.917697736785306E-3</v>
      </c>
    </row>
    <row r="1434" spans="1:3" x14ac:dyDescent="0.35">
      <c r="A1434" s="6">
        <v>38972</v>
      </c>
      <c r="B1434">
        <v>25.6</v>
      </c>
      <c r="C1434" s="7">
        <f t="shared" si="24"/>
        <v>9.4192219164917785E-3</v>
      </c>
    </row>
    <row r="1435" spans="1:3" x14ac:dyDescent="0.35">
      <c r="A1435" s="6">
        <v>38973</v>
      </c>
      <c r="B1435">
        <v>25.57</v>
      </c>
      <c r="C1435" s="7">
        <f t="shared" si="24"/>
        <v>-1.1725621824215844E-3</v>
      </c>
    </row>
    <row r="1436" spans="1:3" x14ac:dyDescent="0.35">
      <c r="A1436" s="6">
        <v>38974</v>
      </c>
      <c r="B1436">
        <v>25.88</v>
      </c>
      <c r="C1436" s="7">
        <f t="shared" si="24"/>
        <v>1.2050680329604544E-2</v>
      </c>
    </row>
    <row r="1437" spans="1:3" x14ac:dyDescent="0.35">
      <c r="A1437" s="6">
        <v>38975</v>
      </c>
      <c r="B1437">
        <v>25.57</v>
      </c>
      <c r="C1437" s="7">
        <f t="shared" si="24"/>
        <v>-1.2050680329604505E-2</v>
      </c>
    </row>
    <row r="1438" spans="1:3" x14ac:dyDescent="0.35">
      <c r="A1438" s="6">
        <v>38978</v>
      </c>
      <c r="B1438">
        <v>25.2</v>
      </c>
      <c r="C1438" s="7">
        <f t="shared" si="24"/>
        <v>-1.4575794785717707E-2</v>
      </c>
    </row>
    <row r="1439" spans="1:3" x14ac:dyDescent="0.35">
      <c r="A1439" s="6">
        <v>38979</v>
      </c>
      <c r="B1439">
        <v>25.23</v>
      </c>
      <c r="C1439" s="7">
        <f t="shared" si="24"/>
        <v>1.1897681355887508E-3</v>
      </c>
    </row>
    <row r="1440" spans="1:3" x14ac:dyDescent="0.35">
      <c r="A1440" s="6">
        <v>38980</v>
      </c>
      <c r="B1440">
        <v>25.73</v>
      </c>
      <c r="C1440" s="7">
        <f t="shared" si="24"/>
        <v>1.9623863640686363E-2</v>
      </c>
    </row>
    <row r="1441" spans="1:3" x14ac:dyDescent="0.35">
      <c r="A1441" s="6">
        <v>38981</v>
      </c>
      <c r="B1441">
        <v>25.9</v>
      </c>
      <c r="C1441" s="7">
        <f t="shared" si="24"/>
        <v>6.5853424118391887E-3</v>
      </c>
    </row>
    <row r="1442" spans="1:3" x14ac:dyDescent="0.35">
      <c r="A1442" s="6">
        <v>38982</v>
      </c>
      <c r="B1442">
        <v>26.4</v>
      </c>
      <c r="C1442" s="7">
        <f t="shared" si="24"/>
        <v>1.9121041446778377E-2</v>
      </c>
    </row>
    <row r="1443" spans="1:3" x14ac:dyDescent="0.35">
      <c r="A1443" s="6">
        <v>38985</v>
      </c>
      <c r="B1443">
        <v>26.87</v>
      </c>
      <c r="C1443" s="7">
        <f t="shared" si="24"/>
        <v>1.7646412475129394E-2</v>
      </c>
    </row>
    <row r="1444" spans="1:3" x14ac:dyDescent="0.35">
      <c r="A1444" s="6">
        <v>38986</v>
      </c>
      <c r="B1444">
        <v>26.76</v>
      </c>
      <c r="C1444" s="7">
        <f t="shared" si="24"/>
        <v>-4.1021873673720835E-3</v>
      </c>
    </row>
    <row r="1445" spans="1:3" x14ac:dyDescent="0.35">
      <c r="A1445" s="6">
        <v>38987</v>
      </c>
      <c r="B1445">
        <v>26.14</v>
      </c>
      <c r="C1445" s="7">
        <f t="shared" si="24"/>
        <v>-2.3441527063951806E-2</v>
      </c>
    </row>
    <row r="1446" spans="1:3" x14ac:dyDescent="0.35">
      <c r="A1446" s="6">
        <v>38988</v>
      </c>
      <c r="B1446">
        <v>25.98</v>
      </c>
      <c r="C1446" s="7">
        <f t="shared" si="24"/>
        <v>-6.1396969536224146E-3</v>
      </c>
    </row>
    <row r="1447" spans="1:3" x14ac:dyDescent="0.35">
      <c r="A1447" s="6">
        <v>38989</v>
      </c>
      <c r="B1447">
        <v>26.13</v>
      </c>
      <c r="C1447" s="7">
        <f t="shared" si="24"/>
        <v>5.7570682900675036E-3</v>
      </c>
    </row>
    <row r="1448" spans="1:3" x14ac:dyDescent="0.35">
      <c r="A1448" s="6">
        <v>38992</v>
      </c>
      <c r="B1448">
        <v>25.86</v>
      </c>
      <c r="C1448" s="7">
        <f t="shared" si="24"/>
        <v>-1.038670618880972E-2</v>
      </c>
    </row>
    <row r="1449" spans="1:3" x14ac:dyDescent="0.35">
      <c r="A1449" s="6">
        <v>38993</v>
      </c>
      <c r="B1449">
        <v>26.12</v>
      </c>
      <c r="C1449" s="7">
        <f t="shared" si="24"/>
        <v>1.0003931064519005E-2</v>
      </c>
    </row>
    <row r="1450" spans="1:3" x14ac:dyDescent="0.35">
      <c r="A1450" s="6">
        <v>38994</v>
      </c>
      <c r="B1450">
        <v>26.26</v>
      </c>
      <c r="C1450" s="7">
        <f t="shared" si="24"/>
        <v>5.3455644664198981E-3</v>
      </c>
    </row>
    <row r="1451" spans="1:3" x14ac:dyDescent="0.35">
      <c r="A1451" s="6">
        <v>38995</v>
      </c>
      <c r="B1451">
        <v>25.89</v>
      </c>
      <c r="C1451" s="7">
        <f t="shared" si="24"/>
        <v>-1.4190075111203907E-2</v>
      </c>
    </row>
    <row r="1452" spans="1:3" x14ac:dyDescent="0.35">
      <c r="A1452" s="6">
        <v>38996</v>
      </c>
      <c r="B1452">
        <v>25.76</v>
      </c>
      <c r="C1452" s="7">
        <f t="shared" si="24"/>
        <v>-5.0338925272933139E-3</v>
      </c>
    </row>
    <row r="1453" spans="1:3" x14ac:dyDescent="0.35">
      <c r="A1453" s="6">
        <v>38999</v>
      </c>
      <c r="B1453">
        <v>26.09</v>
      </c>
      <c r="C1453" s="7">
        <f t="shared" si="24"/>
        <v>1.2729197912484105E-2</v>
      </c>
    </row>
    <row r="1454" spans="1:3" x14ac:dyDescent="0.35">
      <c r="A1454" s="6">
        <v>39000</v>
      </c>
      <c r="B1454">
        <v>26.57</v>
      </c>
      <c r="C1454" s="7">
        <f t="shared" si="24"/>
        <v>1.8230660623085079E-2</v>
      </c>
    </row>
    <row r="1455" spans="1:3" x14ac:dyDescent="0.35">
      <c r="A1455" s="6">
        <v>39001</v>
      </c>
      <c r="B1455">
        <v>26.72</v>
      </c>
      <c r="C1455" s="7">
        <f t="shared" si="24"/>
        <v>5.629588896722818E-3</v>
      </c>
    </row>
    <row r="1456" spans="1:3" x14ac:dyDescent="0.35">
      <c r="A1456" s="6">
        <v>39002</v>
      </c>
      <c r="B1456">
        <v>27.24</v>
      </c>
      <c r="C1456" s="7">
        <f t="shared" si="24"/>
        <v>1.9274132612866656E-2</v>
      </c>
    </row>
    <row r="1457" spans="1:3" x14ac:dyDescent="0.35">
      <c r="A1457" s="6">
        <v>39003</v>
      </c>
      <c r="B1457">
        <v>27.24</v>
      </c>
      <c r="C1457" s="7">
        <f t="shared" si="24"/>
        <v>0</v>
      </c>
    </row>
    <row r="1458" spans="1:3" x14ac:dyDescent="0.35">
      <c r="A1458" s="6">
        <v>39006</v>
      </c>
      <c r="B1458">
        <v>26.74</v>
      </c>
      <c r="C1458" s="7">
        <f t="shared" si="24"/>
        <v>-1.8525909607514528E-2</v>
      </c>
    </row>
    <row r="1459" spans="1:3" x14ac:dyDescent="0.35">
      <c r="A1459" s="6">
        <v>39007</v>
      </c>
      <c r="B1459">
        <v>26.8</v>
      </c>
      <c r="C1459" s="7">
        <f t="shared" si="24"/>
        <v>2.2413158430139172E-3</v>
      </c>
    </row>
    <row r="1460" spans="1:3" x14ac:dyDescent="0.35">
      <c r="A1460" s="6">
        <v>39008</v>
      </c>
      <c r="B1460">
        <v>26.7</v>
      </c>
      <c r="C1460" s="7">
        <f t="shared" si="24"/>
        <v>-3.7383221106072153E-3</v>
      </c>
    </row>
    <row r="1461" spans="1:3" x14ac:dyDescent="0.35">
      <c r="A1461" s="6">
        <v>39009</v>
      </c>
      <c r="B1461">
        <v>27.36</v>
      </c>
      <c r="C1461" s="7">
        <f t="shared" si="24"/>
        <v>2.4418527348145796E-2</v>
      </c>
    </row>
    <row r="1462" spans="1:3" x14ac:dyDescent="0.35">
      <c r="A1462" s="6">
        <v>39010</v>
      </c>
      <c r="B1462">
        <v>27.92</v>
      </c>
      <c r="C1462" s="7">
        <f t="shared" si="24"/>
        <v>2.0261185139822144E-2</v>
      </c>
    </row>
    <row r="1463" spans="1:3" x14ac:dyDescent="0.35">
      <c r="A1463" s="6">
        <v>39013</v>
      </c>
      <c r="B1463">
        <v>28.14</v>
      </c>
      <c r="C1463" s="7">
        <f t="shared" si="24"/>
        <v>7.8487737920712036E-3</v>
      </c>
    </row>
    <row r="1464" spans="1:3" x14ac:dyDescent="0.35">
      <c r="A1464" s="6">
        <v>39014</v>
      </c>
      <c r="B1464">
        <v>28.16</v>
      </c>
      <c r="C1464" s="7">
        <f t="shared" si="24"/>
        <v>7.104796035986347E-4</v>
      </c>
    </row>
    <row r="1465" spans="1:3" x14ac:dyDescent="0.35">
      <c r="A1465" s="6">
        <v>39015</v>
      </c>
      <c r="B1465">
        <v>27.83</v>
      </c>
      <c r="C1465" s="7">
        <f t="shared" si="24"/>
        <v>-1.1787955752042353E-2</v>
      </c>
    </row>
    <row r="1466" spans="1:3" x14ac:dyDescent="0.35">
      <c r="A1466" s="6">
        <v>39016</v>
      </c>
      <c r="B1466">
        <v>27.89</v>
      </c>
      <c r="C1466" s="7">
        <f t="shared" si="24"/>
        <v>2.1536261015982828E-3</v>
      </c>
    </row>
    <row r="1467" spans="1:3" x14ac:dyDescent="0.35">
      <c r="A1467" s="6">
        <v>39017</v>
      </c>
      <c r="B1467">
        <v>27.74</v>
      </c>
      <c r="C1467" s="7">
        <f t="shared" si="24"/>
        <v>-5.3927867527121254E-3</v>
      </c>
    </row>
    <row r="1468" spans="1:3" x14ac:dyDescent="0.35">
      <c r="A1468" s="6">
        <v>39020</v>
      </c>
      <c r="B1468">
        <v>27.5</v>
      </c>
      <c r="C1468" s="7">
        <f t="shared" si="24"/>
        <v>-8.6894102141599205E-3</v>
      </c>
    </row>
    <row r="1469" spans="1:3" x14ac:dyDescent="0.35">
      <c r="A1469" s="6">
        <v>39021</v>
      </c>
      <c r="B1469">
        <v>27.77</v>
      </c>
      <c r="C1469" s="7">
        <f t="shared" si="24"/>
        <v>9.7702966461824803E-3</v>
      </c>
    </row>
    <row r="1470" spans="1:3" x14ac:dyDescent="0.35">
      <c r="A1470" s="6">
        <v>39022</v>
      </c>
      <c r="B1470">
        <v>27.37</v>
      </c>
      <c r="C1470" s="7">
        <f t="shared" si="24"/>
        <v>-1.4508778266120457E-2</v>
      </c>
    </row>
    <row r="1471" spans="1:3" x14ac:dyDescent="0.35">
      <c r="A1471" s="6">
        <v>39023</v>
      </c>
      <c r="B1471">
        <v>27.58</v>
      </c>
      <c r="C1471" s="7">
        <f t="shared" si="24"/>
        <v>7.6433493125678455E-3</v>
      </c>
    </row>
    <row r="1472" spans="1:3" x14ac:dyDescent="0.35">
      <c r="A1472" s="6">
        <v>39024</v>
      </c>
      <c r="B1472">
        <v>27.34</v>
      </c>
      <c r="C1472" s="7">
        <f t="shared" si="24"/>
        <v>-8.7400410693521495E-3</v>
      </c>
    </row>
    <row r="1473" spans="1:3" x14ac:dyDescent="0.35">
      <c r="A1473" s="6">
        <v>39027</v>
      </c>
      <c r="B1473">
        <v>27.81</v>
      </c>
      <c r="C1473" s="7">
        <f t="shared" si="24"/>
        <v>1.7044836950069996E-2</v>
      </c>
    </row>
    <row r="1474" spans="1:3" x14ac:dyDescent="0.35">
      <c r="A1474" s="6">
        <v>39028</v>
      </c>
      <c r="B1474">
        <v>27.81</v>
      </c>
      <c r="C1474" s="7">
        <f t="shared" si="24"/>
        <v>0</v>
      </c>
    </row>
    <row r="1475" spans="1:3" x14ac:dyDescent="0.35">
      <c r="A1475" s="6">
        <v>39029</v>
      </c>
      <c r="B1475">
        <v>27.86</v>
      </c>
      <c r="C1475" s="7">
        <f t="shared" si="24"/>
        <v>1.7963001057862051E-3</v>
      </c>
    </row>
    <row r="1476" spans="1:3" x14ac:dyDescent="0.35">
      <c r="A1476" s="6">
        <v>39030</v>
      </c>
      <c r="B1476">
        <v>27.09</v>
      </c>
      <c r="C1476" s="7">
        <f t="shared" si="24"/>
        <v>-2.8027312254655851E-2</v>
      </c>
    </row>
    <row r="1477" spans="1:3" x14ac:dyDescent="0.35">
      <c r="A1477" s="6">
        <v>39031</v>
      </c>
      <c r="B1477">
        <v>26.79</v>
      </c>
      <c r="C1477" s="7">
        <f t="shared" si="24"/>
        <v>-1.1135972540486408E-2</v>
      </c>
    </row>
    <row r="1478" spans="1:3" x14ac:dyDescent="0.35">
      <c r="A1478" s="6">
        <v>39034</v>
      </c>
      <c r="B1478">
        <v>26.8</v>
      </c>
      <c r="C1478" s="7">
        <f t="shared" ref="C1478:C1541" si="25">LN(B1478/B1477)</f>
        <v>3.7320396029367738E-4</v>
      </c>
    </row>
    <row r="1479" spans="1:3" x14ac:dyDescent="0.35">
      <c r="A1479" s="6">
        <v>39035</v>
      </c>
      <c r="B1479">
        <v>26.72</v>
      </c>
      <c r="C1479" s="7">
        <f t="shared" si="25"/>
        <v>-2.9895388483660483E-3</v>
      </c>
    </row>
    <row r="1480" spans="1:3" x14ac:dyDescent="0.35">
      <c r="A1480" s="6">
        <v>39036</v>
      </c>
      <c r="B1480">
        <v>26.32</v>
      </c>
      <c r="C1480" s="7">
        <f t="shared" si="25"/>
        <v>-1.5083242211328476E-2</v>
      </c>
    </row>
    <row r="1481" spans="1:3" x14ac:dyDescent="0.35">
      <c r="A1481" s="6">
        <v>39037</v>
      </c>
      <c r="B1481">
        <v>26.27</v>
      </c>
      <c r="C1481" s="7">
        <f t="shared" si="25"/>
        <v>-1.9015027596680069E-3</v>
      </c>
    </row>
    <row r="1482" spans="1:3" x14ac:dyDescent="0.35">
      <c r="A1482" s="6">
        <v>39038</v>
      </c>
      <c r="B1482">
        <v>26.92</v>
      </c>
      <c r="C1482" s="7">
        <f t="shared" si="25"/>
        <v>2.444190107907869E-2</v>
      </c>
    </row>
    <row r="1483" spans="1:3" x14ac:dyDescent="0.35">
      <c r="A1483" s="6">
        <v>39041</v>
      </c>
      <c r="B1483">
        <v>26.92</v>
      </c>
      <c r="C1483" s="7">
        <f t="shared" si="25"/>
        <v>0</v>
      </c>
    </row>
    <row r="1484" spans="1:3" x14ac:dyDescent="0.35">
      <c r="A1484" s="6">
        <v>39042</v>
      </c>
      <c r="B1484">
        <v>26.55</v>
      </c>
      <c r="C1484" s="7">
        <f t="shared" si="25"/>
        <v>-1.3839757088579279E-2</v>
      </c>
    </row>
    <row r="1485" spans="1:3" x14ac:dyDescent="0.35">
      <c r="A1485" s="6">
        <v>39043</v>
      </c>
      <c r="B1485">
        <v>26.49</v>
      </c>
      <c r="C1485" s="7">
        <f t="shared" si="25"/>
        <v>-2.2624444039696157E-3</v>
      </c>
    </row>
    <row r="1486" spans="1:3" x14ac:dyDescent="0.35">
      <c r="A1486" s="6">
        <v>39045</v>
      </c>
      <c r="B1486">
        <v>26.49</v>
      </c>
      <c r="C1486" s="7">
        <f t="shared" si="25"/>
        <v>0</v>
      </c>
    </row>
    <row r="1487" spans="1:3" x14ac:dyDescent="0.35">
      <c r="A1487" s="6">
        <v>39048</v>
      </c>
      <c r="B1487">
        <v>26.49</v>
      </c>
      <c r="C1487" s="7">
        <f t="shared" si="25"/>
        <v>0</v>
      </c>
    </row>
    <row r="1488" spans="1:3" x14ac:dyDescent="0.35">
      <c r="A1488" s="6">
        <v>39049</v>
      </c>
      <c r="B1488">
        <v>26.61</v>
      </c>
      <c r="C1488" s="7">
        <f t="shared" si="25"/>
        <v>4.5197817056195572E-3</v>
      </c>
    </row>
    <row r="1489" spans="1:3" x14ac:dyDescent="0.35">
      <c r="A1489" s="6">
        <v>39050</v>
      </c>
      <c r="B1489">
        <v>27.16</v>
      </c>
      <c r="C1489" s="7">
        <f t="shared" si="25"/>
        <v>2.0458217700897504E-2</v>
      </c>
    </row>
    <row r="1490" spans="1:3" x14ac:dyDescent="0.35">
      <c r="A1490" s="6">
        <v>39051</v>
      </c>
      <c r="B1490">
        <v>27.49</v>
      </c>
      <c r="C1490" s="7">
        <f t="shared" si="25"/>
        <v>1.2076999486658925E-2</v>
      </c>
    </row>
    <row r="1491" spans="1:3" x14ac:dyDescent="0.35">
      <c r="A1491" s="6">
        <v>39052</v>
      </c>
      <c r="B1491">
        <v>27.56</v>
      </c>
      <c r="C1491" s="7">
        <f t="shared" si="25"/>
        <v>2.5431439683034824E-3</v>
      </c>
    </row>
    <row r="1492" spans="1:3" x14ac:dyDescent="0.35">
      <c r="A1492" s="6">
        <v>39055</v>
      </c>
      <c r="B1492">
        <v>27.76</v>
      </c>
      <c r="C1492" s="7">
        <f t="shared" si="25"/>
        <v>7.2306894931459809E-3</v>
      </c>
    </row>
    <row r="1493" spans="1:3" x14ac:dyDescent="0.35">
      <c r="A1493" s="6">
        <v>39056</v>
      </c>
      <c r="B1493">
        <v>28.12</v>
      </c>
      <c r="C1493" s="7">
        <f t="shared" si="25"/>
        <v>1.2884931303860299E-2</v>
      </c>
    </row>
    <row r="1494" spans="1:3" x14ac:dyDescent="0.35">
      <c r="A1494" s="6">
        <v>39057</v>
      </c>
      <c r="B1494">
        <v>28.2</v>
      </c>
      <c r="C1494" s="7">
        <f t="shared" si="25"/>
        <v>2.8409110016036497E-3</v>
      </c>
    </row>
    <row r="1495" spans="1:3" x14ac:dyDescent="0.35">
      <c r="A1495" s="6">
        <v>39058</v>
      </c>
      <c r="B1495">
        <v>28.07</v>
      </c>
      <c r="C1495" s="7">
        <f t="shared" si="25"/>
        <v>-4.6205875702767596E-3</v>
      </c>
    </row>
    <row r="1496" spans="1:3" x14ac:dyDescent="0.35">
      <c r="A1496" s="6">
        <v>39059</v>
      </c>
      <c r="B1496">
        <v>28.35</v>
      </c>
      <c r="C1496" s="7">
        <f t="shared" si="25"/>
        <v>9.9256397999699982E-3</v>
      </c>
    </row>
    <row r="1497" spans="1:3" x14ac:dyDescent="0.35">
      <c r="A1497" s="6">
        <v>39062</v>
      </c>
      <c r="B1497">
        <v>28.52</v>
      </c>
      <c r="C1497" s="7">
        <f t="shared" si="25"/>
        <v>5.9785653723339665E-3</v>
      </c>
    </row>
    <row r="1498" spans="1:3" x14ac:dyDescent="0.35">
      <c r="A1498" s="6">
        <v>39063</v>
      </c>
      <c r="B1498">
        <v>28.89</v>
      </c>
      <c r="C1498" s="7">
        <f t="shared" si="25"/>
        <v>1.2889918932048671E-2</v>
      </c>
    </row>
    <row r="1499" spans="1:3" x14ac:dyDescent="0.35">
      <c r="A1499" s="6">
        <v>39064</v>
      </c>
      <c r="B1499">
        <v>28.82</v>
      </c>
      <c r="C1499" s="7">
        <f t="shared" si="25"/>
        <v>-2.4259239067678379E-3</v>
      </c>
    </row>
    <row r="1500" spans="1:3" x14ac:dyDescent="0.35">
      <c r="A1500" s="6">
        <v>39065</v>
      </c>
      <c r="B1500">
        <v>28.91</v>
      </c>
      <c r="C1500" s="7">
        <f t="shared" si="25"/>
        <v>3.117965456878603E-3</v>
      </c>
    </row>
    <row r="1501" spans="1:3" x14ac:dyDescent="0.35">
      <c r="A1501" s="6">
        <v>39066</v>
      </c>
      <c r="B1501">
        <v>28.91</v>
      </c>
      <c r="C1501" s="7">
        <f t="shared" si="25"/>
        <v>0</v>
      </c>
    </row>
    <row r="1502" spans="1:3" x14ac:dyDescent="0.35">
      <c r="A1502" s="6">
        <v>39069</v>
      </c>
      <c r="B1502">
        <v>28.76</v>
      </c>
      <c r="C1502" s="7">
        <f t="shared" si="25"/>
        <v>-5.202023175408744E-3</v>
      </c>
    </row>
    <row r="1503" spans="1:3" x14ac:dyDescent="0.35">
      <c r="A1503" s="6">
        <v>39070</v>
      </c>
      <c r="B1503">
        <v>28.37</v>
      </c>
      <c r="C1503" s="7">
        <f t="shared" si="25"/>
        <v>-1.3653284032085926E-2</v>
      </c>
    </row>
    <row r="1504" spans="1:3" x14ac:dyDescent="0.35">
      <c r="A1504" s="6">
        <v>39071</v>
      </c>
      <c r="B1504">
        <v>28.33</v>
      </c>
      <c r="C1504" s="7">
        <f t="shared" si="25"/>
        <v>-1.4109349783348933E-3</v>
      </c>
    </row>
    <row r="1505" spans="1:3" x14ac:dyDescent="0.35">
      <c r="A1505" s="6">
        <v>39072</v>
      </c>
      <c r="B1505">
        <v>28.51</v>
      </c>
      <c r="C1505" s="7">
        <f t="shared" si="25"/>
        <v>6.3335890821554653E-3</v>
      </c>
    </row>
    <row r="1506" spans="1:3" x14ac:dyDescent="0.35">
      <c r="A1506" s="6">
        <v>39073</v>
      </c>
      <c r="B1506">
        <v>28.36</v>
      </c>
      <c r="C1506" s="7">
        <f t="shared" si="25"/>
        <v>-5.2752012606539908E-3</v>
      </c>
    </row>
    <row r="1507" spans="1:3" x14ac:dyDescent="0.35">
      <c r="A1507" s="6">
        <v>39077</v>
      </c>
      <c r="B1507">
        <v>28.38</v>
      </c>
      <c r="C1507" s="7">
        <f t="shared" si="25"/>
        <v>7.0497006796973831E-4</v>
      </c>
    </row>
    <row r="1508" spans="1:3" x14ac:dyDescent="0.35">
      <c r="A1508" s="6">
        <v>39078</v>
      </c>
      <c r="B1508">
        <v>28.71</v>
      </c>
      <c r="C1508" s="7">
        <f t="shared" si="25"/>
        <v>1.1560822401076006E-2</v>
      </c>
    </row>
    <row r="1509" spans="1:3" x14ac:dyDescent="0.35">
      <c r="A1509" s="6">
        <v>39079</v>
      </c>
      <c r="B1509">
        <v>28.78</v>
      </c>
      <c r="C1509" s="7">
        <f t="shared" si="25"/>
        <v>2.4352073262491726E-3</v>
      </c>
    </row>
    <row r="1510" spans="1:3" x14ac:dyDescent="0.35">
      <c r="A1510" s="6">
        <v>39080</v>
      </c>
      <c r="B1510">
        <v>28.98</v>
      </c>
      <c r="C1510" s="7">
        <f t="shared" si="25"/>
        <v>6.9252354333144877E-3</v>
      </c>
    </row>
    <row r="1511" spans="1:3" x14ac:dyDescent="0.35">
      <c r="A1511" s="6">
        <v>39085</v>
      </c>
      <c r="B1511">
        <v>28.33</v>
      </c>
      <c r="C1511" s="7">
        <f t="shared" si="25"/>
        <v>-2.2684623050111173E-2</v>
      </c>
    </row>
    <row r="1512" spans="1:3" x14ac:dyDescent="0.35">
      <c r="A1512" s="6">
        <v>39086</v>
      </c>
      <c r="B1512">
        <v>27.97</v>
      </c>
      <c r="C1512" s="7">
        <f t="shared" si="25"/>
        <v>-1.2788806628556762E-2</v>
      </c>
    </row>
    <row r="1513" spans="1:3" x14ac:dyDescent="0.35">
      <c r="A1513" s="6">
        <v>39087</v>
      </c>
      <c r="B1513">
        <v>27.53</v>
      </c>
      <c r="C1513" s="7">
        <f t="shared" si="25"/>
        <v>-1.5856188059352364E-2</v>
      </c>
    </row>
    <row r="1514" spans="1:3" x14ac:dyDescent="0.35">
      <c r="A1514" s="6">
        <v>39090</v>
      </c>
      <c r="B1514">
        <v>27.7</v>
      </c>
      <c r="C1514" s="7">
        <f t="shared" si="25"/>
        <v>6.1560940387769096E-3</v>
      </c>
    </row>
    <row r="1515" spans="1:3" x14ac:dyDescent="0.35">
      <c r="A1515" s="6">
        <v>39091</v>
      </c>
      <c r="B1515">
        <v>27.81</v>
      </c>
      <c r="C1515" s="7">
        <f t="shared" si="25"/>
        <v>3.9632550525807173E-3</v>
      </c>
    </row>
    <row r="1516" spans="1:3" x14ac:dyDescent="0.35">
      <c r="A1516" s="6">
        <v>39092</v>
      </c>
      <c r="B1516">
        <v>27.88</v>
      </c>
      <c r="C1516" s="7">
        <f t="shared" si="25"/>
        <v>2.5139176464497141E-3</v>
      </c>
    </row>
    <row r="1517" spans="1:3" x14ac:dyDescent="0.35">
      <c r="A1517" s="6">
        <v>39093</v>
      </c>
      <c r="B1517">
        <v>28.26</v>
      </c>
      <c r="C1517" s="7">
        <f t="shared" si="25"/>
        <v>1.3537791364058284E-2</v>
      </c>
    </row>
    <row r="1518" spans="1:3" x14ac:dyDescent="0.35">
      <c r="A1518" s="6">
        <v>39094</v>
      </c>
      <c r="B1518">
        <v>28.45</v>
      </c>
      <c r="C1518" s="7">
        <f t="shared" si="25"/>
        <v>6.7007833159583603E-3</v>
      </c>
    </row>
    <row r="1519" spans="1:3" x14ac:dyDescent="0.35">
      <c r="A1519" s="6">
        <v>39098</v>
      </c>
      <c r="B1519">
        <v>28.37</v>
      </c>
      <c r="C1519" s="7">
        <f t="shared" si="25"/>
        <v>-2.8159117515798378E-3</v>
      </c>
    </row>
    <row r="1520" spans="1:3" x14ac:dyDescent="0.35">
      <c r="A1520" s="6">
        <v>39099</v>
      </c>
      <c r="B1520">
        <v>28.26</v>
      </c>
      <c r="C1520" s="7">
        <f t="shared" si="25"/>
        <v>-3.8848715643785585E-3</v>
      </c>
    </row>
    <row r="1521" spans="1:3" x14ac:dyDescent="0.35">
      <c r="A1521" s="6">
        <v>39100</v>
      </c>
      <c r="B1521">
        <v>28.69</v>
      </c>
      <c r="C1521" s="7">
        <f t="shared" si="25"/>
        <v>1.5101252736892072E-2</v>
      </c>
    </row>
    <row r="1522" spans="1:3" x14ac:dyDescent="0.35">
      <c r="A1522" s="6">
        <v>39101</v>
      </c>
      <c r="B1522">
        <v>28.73</v>
      </c>
      <c r="C1522" s="7">
        <f t="shared" si="25"/>
        <v>1.3932429979247472E-3</v>
      </c>
    </row>
    <row r="1523" spans="1:3" x14ac:dyDescent="0.35">
      <c r="A1523" s="6">
        <v>39104</v>
      </c>
      <c r="B1523">
        <v>28.9</v>
      </c>
      <c r="C1523" s="7">
        <f t="shared" si="25"/>
        <v>5.899722127188322E-3</v>
      </c>
    </row>
    <row r="1524" spans="1:3" x14ac:dyDescent="0.35">
      <c r="A1524" s="6">
        <v>39105</v>
      </c>
      <c r="B1524">
        <v>28.97</v>
      </c>
      <c r="C1524" s="7">
        <f t="shared" si="25"/>
        <v>2.4192166628724809E-3</v>
      </c>
    </row>
    <row r="1525" spans="1:3" x14ac:dyDescent="0.35">
      <c r="A1525" s="6">
        <v>39106</v>
      </c>
      <c r="B1525">
        <v>30.01</v>
      </c>
      <c r="C1525" s="7">
        <f t="shared" si="25"/>
        <v>3.5269847671016777E-2</v>
      </c>
    </row>
    <row r="1526" spans="1:3" x14ac:dyDescent="0.35">
      <c r="A1526" s="6">
        <v>39107</v>
      </c>
      <c r="B1526">
        <v>30.14</v>
      </c>
      <c r="C1526" s="7">
        <f t="shared" si="25"/>
        <v>4.3225337460737305E-3</v>
      </c>
    </row>
    <row r="1527" spans="1:3" x14ac:dyDescent="0.35">
      <c r="A1527" s="6">
        <v>39108</v>
      </c>
      <c r="B1527">
        <v>29.82</v>
      </c>
      <c r="C1527" s="7">
        <f t="shared" si="25"/>
        <v>-1.0673883861757058E-2</v>
      </c>
    </row>
    <row r="1528" spans="1:3" x14ac:dyDescent="0.35">
      <c r="A1528" s="6">
        <v>39111</v>
      </c>
      <c r="B1528">
        <v>29.91</v>
      </c>
      <c r="C1528" s="7">
        <f t="shared" si="25"/>
        <v>3.0135633052642587E-3</v>
      </c>
    </row>
    <row r="1529" spans="1:3" x14ac:dyDescent="0.35">
      <c r="A1529" s="6">
        <v>39112</v>
      </c>
      <c r="B1529">
        <v>30.39</v>
      </c>
      <c r="C1529" s="7">
        <f t="shared" si="25"/>
        <v>1.5920734286844977E-2</v>
      </c>
    </row>
    <row r="1530" spans="1:3" x14ac:dyDescent="0.35">
      <c r="A1530" s="6">
        <v>39113</v>
      </c>
      <c r="B1530">
        <v>30.83</v>
      </c>
      <c r="C1530" s="7">
        <f t="shared" si="25"/>
        <v>1.4374634969357125E-2</v>
      </c>
    </row>
    <row r="1531" spans="1:3" x14ac:dyDescent="0.35">
      <c r="A1531" s="6">
        <v>39114</v>
      </c>
      <c r="B1531">
        <v>30.93</v>
      </c>
      <c r="C1531" s="7">
        <f t="shared" si="25"/>
        <v>3.2383447989192235E-3</v>
      </c>
    </row>
    <row r="1532" spans="1:3" x14ac:dyDescent="0.35">
      <c r="A1532" s="6">
        <v>39115</v>
      </c>
      <c r="B1532">
        <v>31.23</v>
      </c>
      <c r="C1532" s="7">
        <f t="shared" si="25"/>
        <v>9.6525845980089727E-3</v>
      </c>
    </row>
    <row r="1533" spans="1:3" x14ac:dyDescent="0.35">
      <c r="A1533" s="6">
        <v>39118</v>
      </c>
      <c r="B1533">
        <v>30.96</v>
      </c>
      <c r="C1533" s="7">
        <f t="shared" si="25"/>
        <v>-8.6831225734608809E-3</v>
      </c>
    </row>
    <row r="1534" spans="1:3" x14ac:dyDescent="0.35">
      <c r="A1534" s="6">
        <v>39119</v>
      </c>
      <c r="B1534">
        <v>30.73</v>
      </c>
      <c r="C1534" s="7">
        <f t="shared" si="25"/>
        <v>-7.456672579133055E-3</v>
      </c>
    </row>
    <row r="1535" spans="1:3" x14ac:dyDescent="0.35">
      <c r="A1535" s="6">
        <v>39120</v>
      </c>
      <c r="B1535">
        <v>30.44</v>
      </c>
      <c r="C1535" s="7">
        <f t="shared" si="25"/>
        <v>-9.4818431489082072E-3</v>
      </c>
    </row>
    <row r="1536" spans="1:3" x14ac:dyDescent="0.35">
      <c r="A1536" s="6">
        <v>39121</v>
      </c>
      <c r="B1536">
        <v>30.62</v>
      </c>
      <c r="C1536" s="7">
        <f t="shared" si="25"/>
        <v>5.8958572360525187E-3</v>
      </c>
    </row>
    <row r="1537" spans="1:3" x14ac:dyDescent="0.35">
      <c r="A1537" s="6">
        <v>39122</v>
      </c>
      <c r="B1537">
        <v>30.23</v>
      </c>
      <c r="C1537" s="7">
        <f t="shared" si="25"/>
        <v>-1.2818581438171054E-2</v>
      </c>
    </row>
    <row r="1538" spans="1:3" x14ac:dyDescent="0.35">
      <c r="A1538" s="6">
        <v>39125</v>
      </c>
      <c r="B1538">
        <v>30.28</v>
      </c>
      <c r="C1538" s="7">
        <f t="shared" si="25"/>
        <v>1.6526197778814289E-3</v>
      </c>
    </row>
    <row r="1539" spans="1:3" x14ac:dyDescent="0.35">
      <c r="A1539" s="6">
        <v>39126</v>
      </c>
      <c r="B1539">
        <v>30.47</v>
      </c>
      <c r="C1539" s="7">
        <f t="shared" si="25"/>
        <v>6.255164428369508E-3</v>
      </c>
    </row>
    <row r="1540" spans="1:3" x14ac:dyDescent="0.35">
      <c r="A1540" s="6">
        <v>39127</v>
      </c>
      <c r="B1540">
        <v>30.47</v>
      </c>
      <c r="C1540" s="7">
        <f t="shared" si="25"/>
        <v>0</v>
      </c>
    </row>
    <row r="1541" spans="1:3" x14ac:dyDescent="0.35">
      <c r="A1541" s="6">
        <v>39128</v>
      </c>
      <c r="B1541">
        <v>30.5</v>
      </c>
      <c r="C1541" s="7">
        <f t="shared" si="25"/>
        <v>9.8409061574821692E-4</v>
      </c>
    </row>
    <row r="1542" spans="1:3" x14ac:dyDescent="0.35">
      <c r="A1542" s="6">
        <v>39129</v>
      </c>
      <c r="B1542">
        <v>30.71</v>
      </c>
      <c r="C1542" s="7">
        <f t="shared" ref="C1542:C1605" si="26">LN(B1542/B1541)</f>
        <v>6.8616508393650197E-3</v>
      </c>
    </row>
    <row r="1543" spans="1:3" x14ac:dyDescent="0.35">
      <c r="A1543" s="6">
        <v>39133</v>
      </c>
      <c r="B1543">
        <v>30.61</v>
      </c>
      <c r="C1543" s="7">
        <f t="shared" si="26"/>
        <v>-3.261581495409963E-3</v>
      </c>
    </row>
    <row r="1544" spans="1:3" x14ac:dyDescent="0.35">
      <c r="A1544" s="6">
        <v>39134</v>
      </c>
      <c r="B1544">
        <v>30.48</v>
      </c>
      <c r="C1544" s="7">
        <f t="shared" si="26"/>
        <v>-4.2560221388755586E-3</v>
      </c>
    </row>
    <row r="1545" spans="1:3" x14ac:dyDescent="0.35">
      <c r="A1545" s="6">
        <v>39135</v>
      </c>
      <c r="B1545">
        <v>30.35</v>
      </c>
      <c r="C1545" s="7">
        <f t="shared" si="26"/>
        <v>-4.2742133129381743E-3</v>
      </c>
    </row>
    <row r="1546" spans="1:3" x14ac:dyDescent="0.35">
      <c r="A1546" s="6">
        <v>39136</v>
      </c>
      <c r="B1546">
        <v>30.31</v>
      </c>
      <c r="C1546" s="7">
        <f t="shared" si="26"/>
        <v>-1.3188264357955513E-3</v>
      </c>
    </row>
    <row r="1547" spans="1:3" x14ac:dyDescent="0.35">
      <c r="A1547" s="6">
        <v>39139</v>
      </c>
      <c r="B1547">
        <v>30.72</v>
      </c>
      <c r="C1547" s="7">
        <f t="shared" si="26"/>
        <v>1.3436217209759618E-2</v>
      </c>
    </row>
    <row r="1548" spans="1:3" x14ac:dyDescent="0.35">
      <c r="A1548" s="6">
        <v>39140</v>
      </c>
      <c r="B1548">
        <v>29.62</v>
      </c>
      <c r="C1548" s="7">
        <f t="shared" si="26"/>
        <v>-3.6464099439818654E-2</v>
      </c>
    </row>
    <row r="1549" spans="1:3" x14ac:dyDescent="0.35">
      <c r="A1549" s="6">
        <v>39141</v>
      </c>
      <c r="B1549">
        <v>30.15</v>
      </c>
      <c r="C1549" s="7">
        <f t="shared" si="26"/>
        <v>1.7735114333541691E-2</v>
      </c>
    </row>
    <row r="1550" spans="1:3" x14ac:dyDescent="0.35">
      <c r="A1550" s="6">
        <v>39142</v>
      </c>
      <c r="B1550">
        <v>30.08</v>
      </c>
      <c r="C1550" s="7">
        <f t="shared" si="26"/>
        <v>-2.3244240915553855E-3</v>
      </c>
    </row>
    <row r="1551" spans="1:3" x14ac:dyDescent="0.35">
      <c r="A1551" s="6">
        <v>39143</v>
      </c>
      <c r="B1551">
        <v>29.85</v>
      </c>
      <c r="C1551" s="7">
        <f t="shared" si="26"/>
        <v>-7.6756592430278726E-3</v>
      </c>
    </row>
    <row r="1552" spans="1:3" x14ac:dyDescent="0.35">
      <c r="A1552" s="6">
        <v>39146</v>
      </c>
      <c r="B1552">
        <v>29.26</v>
      </c>
      <c r="C1552" s="7">
        <f t="shared" si="26"/>
        <v>-1.9963444246632808E-2</v>
      </c>
    </row>
    <row r="1553" spans="1:3" x14ac:dyDescent="0.35">
      <c r="A1553" s="6">
        <v>39147</v>
      </c>
      <c r="B1553">
        <v>29.49</v>
      </c>
      <c r="C1553" s="7">
        <f t="shared" si="26"/>
        <v>7.8298272352065323E-3</v>
      </c>
    </row>
    <row r="1554" spans="1:3" x14ac:dyDescent="0.35">
      <c r="A1554" s="6">
        <v>39148</v>
      </c>
      <c r="B1554">
        <v>29.03</v>
      </c>
      <c r="C1554" s="7">
        <f t="shared" si="26"/>
        <v>-1.5721444790646275E-2</v>
      </c>
    </row>
    <row r="1555" spans="1:3" x14ac:dyDescent="0.35">
      <c r="A1555" s="6">
        <v>39149</v>
      </c>
      <c r="B1555">
        <v>29.91</v>
      </c>
      <c r="C1555" s="7">
        <f t="shared" si="26"/>
        <v>2.9863094605318066E-2</v>
      </c>
    </row>
    <row r="1556" spans="1:3" x14ac:dyDescent="0.35">
      <c r="A1556" s="6">
        <v>39150</v>
      </c>
      <c r="B1556">
        <v>29.94</v>
      </c>
      <c r="C1556" s="7">
        <f t="shared" si="26"/>
        <v>1.0025063496257925E-3</v>
      </c>
    </row>
    <row r="1557" spans="1:3" x14ac:dyDescent="0.35">
      <c r="A1557" s="6">
        <v>39153</v>
      </c>
      <c r="B1557">
        <v>30.36</v>
      </c>
      <c r="C1557" s="7">
        <f t="shared" si="26"/>
        <v>1.3930573535946783E-2</v>
      </c>
    </row>
    <row r="1558" spans="1:3" x14ac:dyDescent="0.35">
      <c r="A1558" s="6">
        <v>39154</v>
      </c>
      <c r="B1558">
        <v>30.53</v>
      </c>
      <c r="C1558" s="7">
        <f t="shared" si="26"/>
        <v>5.5838542193573041E-3</v>
      </c>
    </row>
    <row r="1559" spans="1:3" x14ac:dyDescent="0.35">
      <c r="A1559" s="6">
        <v>39155</v>
      </c>
      <c r="B1559">
        <v>30.48</v>
      </c>
      <c r="C1559" s="7">
        <f t="shared" si="26"/>
        <v>-1.639075928340963E-3</v>
      </c>
    </row>
    <row r="1560" spans="1:3" x14ac:dyDescent="0.35">
      <c r="A1560" s="6">
        <v>39156</v>
      </c>
      <c r="B1560">
        <v>30.26</v>
      </c>
      <c r="C1560" s="7">
        <f t="shared" si="26"/>
        <v>-7.2440224582355772E-3</v>
      </c>
    </row>
    <row r="1561" spans="1:3" x14ac:dyDescent="0.35">
      <c r="A1561" s="6">
        <v>39157</v>
      </c>
      <c r="B1561">
        <v>30.3</v>
      </c>
      <c r="C1561" s="7">
        <f t="shared" si="26"/>
        <v>1.3210041551135364E-3</v>
      </c>
    </row>
    <row r="1562" spans="1:3" x14ac:dyDescent="0.35">
      <c r="A1562" s="6">
        <v>39160</v>
      </c>
      <c r="B1562">
        <v>30.79</v>
      </c>
      <c r="C1562" s="7">
        <f t="shared" si="26"/>
        <v>1.6042249421085487E-2</v>
      </c>
    </row>
    <row r="1563" spans="1:3" x14ac:dyDescent="0.35">
      <c r="A1563" s="6">
        <v>39161</v>
      </c>
      <c r="B1563">
        <v>31.06</v>
      </c>
      <c r="C1563" s="7">
        <f t="shared" si="26"/>
        <v>8.7308557841319287E-3</v>
      </c>
    </row>
    <row r="1564" spans="1:3" x14ac:dyDescent="0.35">
      <c r="A1564" s="6">
        <v>39162</v>
      </c>
      <c r="B1564">
        <v>31.84</v>
      </c>
      <c r="C1564" s="7">
        <f t="shared" si="26"/>
        <v>2.4802543255641244E-2</v>
      </c>
    </row>
    <row r="1565" spans="1:3" x14ac:dyDescent="0.35">
      <c r="A1565" s="6">
        <v>39163</v>
      </c>
      <c r="B1565">
        <v>32.04</v>
      </c>
      <c r="C1565" s="7">
        <f t="shared" si="26"/>
        <v>6.2617612239760957E-3</v>
      </c>
    </row>
    <row r="1566" spans="1:3" x14ac:dyDescent="0.35">
      <c r="A1566" s="6">
        <v>39164</v>
      </c>
      <c r="B1566">
        <v>31.85</v>
      </c>
      <c r="C1566" s="7">
        <f t="shared" si="26"/>
        <v>-5.9477401819860781E-3</v>
      </c>
    </row>
    <row r="1567" spans="1:3" x14ac:dyDescent="0.35">
      <c r="A1567" s="6">
        <v>39167</v>
      </c>
      <c r="B1567">
        <v>32.21</v>
      </c>
      <c r="C1567" s="7">
        <f t="shared" si="26"/>
        <v>1.1239581324935003E-2</v>
      </c>
    </row>
    <row r="1568" spans="1:3" x14ac:dyDescent="0.35">
      <c r="A1568" s="6">
        <v>39168</v>
      </c>
      <c r="B1568">
        <v>32.31</v>
      </c>
      <c r="C1568" s="7">
        <f t="shared" si="26"/>
        <v>3.0998164932994677E-3</v>
      </c>
    </row>
    <row r="1569" spans="1:3" x14ac:dyDescent="0.35">
      <c r="A1569" s="6">
        <v>39169</v>
      </c>
      <c r="B1569">
        <v>31.91</v>
      </c>
      <c r="C1569" s="7">
        <f t="shared" si="26"/>
        <v>-1.2457339546254758E-2</v>
      </c>
    </row>
    <row r="1570" spans="1:3" x14ac:dyDescent="0.35">
      <c r="A1570" s="6">
        <v>39170</v>
      </c>
      <c r="B1570">
        <v>32.090000000000003</v>
      </c>
      <c r="C1570" s="7">
        <f t="shared" si="26"/>
        <v>5.6250148316135265E-3</v>
      </c>
    </row>
    <row r="1571" spans="1:3" x14ac:dyDescent="0.35">
      <c r="A1571" s="6">
        <v>39171</v>
      </c>
      <c r="B1571">
        <v>32.299999999999997</v>
      </c>
      <c r="C1571" s="7">
        <f t="shared" si="26"/>
        <v>6.522775106845265E-3</v>
      </c>
    </row>
    <row r="1572" spans="1:3" x14ac:dyDescent="0.35">
      <c r="A1572" s="6">
        <v>39174</v>
      </c>
      <c r="B1572">
        <v>32.33</v>
      </c>
      <c r="C1572" s="7">
        <f t="shared" si="26"/>
        <v>9.2836150873091368E-4</v>
      </c>
    </row>
    <row r="1573" spans="1:3" x14ac:dyDescent="0.35">
      <c r="A1573" s="6">
        <v>39175</v>
      </c>
      <c r="B1573">
        <v>32.56</v>
      </c>
      <c r="C1573" s="7">
        <f t="shared" si="26"/>
        <v>7.0889493969980453E-3</v>
      </c>
    </row>
    <row r="1574" spans="1:3" x14ac:dyDescent="0.35">
      <c r="A1574" s="6">
        <v>39176</v>
      </c>
      <c r="B1574">
        <v>32.14</v>
      </c>
      <c r="C1574" s="7">
        <f t="shared" si="26"/>
        <v>-1.2983180824973031E-2</v>
      </c>
    </row>
    <row r="1575" spans="1:3" x14ac:dyDescent="0.35">
      <c r="A1575" s="6">
        <v>39177</v>
      </c>
      <c r="B1575">
        <v>32.47</v>
      </c>
      <c r="C1575" s="7">
        <f t="shared" si="26"/>
        <v>1.0215225805387937E-2</v>
      </c>
    </row>
    <row r="1576" spans="1:3" x14ac:dyDescent="0.35">
      <c r="A1576" s="6">
        <v>39181</v>
      </c>
      <c r="B1576">
        <v>32.520000000000003</v>
      </c>
      <c r="C1576" s="7">
        <f t="shared" si="26"/>
        <v>1.5386985648552947E-3</v>
      </c>
    </row>
    <row r="1577" spans="1:3" x14ac:dyDescent="0.35">
      <c r="A1577" s="6">
        <v>39182</v>
      </c>
      <c r="B1577">
        <v>32.619999999999997</v>
      </c>
      <c r="C1577" s="7">
        <f t="shared" si="26"/>
        <v>3.0703125132578173E-3</v>
      </c>
    </row>
    <row r="1578" spans="1:3" x14ac:dyDescent="0.35">
      <c r="A1578" s="6">
        <v>39183</v>
      </c>
      <c r="B1578">
        <v>32.19</v>
      </c>
      <c r="C1578" s="7">
        <f t="shared" si="26"/>
        <v>-1.3269751882151046E-2</v>
      </c>
    </row>
    <row r="1579" spans="1:3" x14ac:dyDescent="0.35">
      <c r="A1579" s="6">
        <v>39184</v>
      </c>
      <c r="B1579">
        <v>31.96</v>
      </c>
      <c r="C1579" s="7">
        <f t="shared" si="26"/>
        <v>-7.1707244126427531E-3</v>
      </c>
    </row>
    <row r="1580" spans="1:3" x14ac:dyDescent="0.35">
      <c r="A1580" s="6">
        <v>39185</v>
      </c>
      <c r="B1580">
        <v>32.11</v>
      </c>
      <c r="C1580" s="7">
        <f t="shared" si="26"/>
        <v>4.6823872033486579E-3</v>
      </c>
    </row>
    <row r="1581" spans="1:3" x14ac:dyDescent="0.35">
      <c r="A1581" s="6">
        <v>39188</v>
      </c>
      <c r="B1581">
        <v>32.46</v>
      </c>
      <c r="C1581" s="7">
        <f t="shared" si="26"/>
        <v>1.08410539850226E-2</v>
      </c>
    </row>
    <row r="1582" spans="1:3" x14ac:dyDescent="0.35">
      <c r="A1582" s="6">
        <v>39189</v>
      </c>
      <c r="B1582">
        <v>32.4</v>
      </c>
      <c r="C1582" s="7">
        <f t="shared" si="26"/>
        <v>-1.8501392881614773E-3</v>
      </c>
    </row>
    <row r="1583" spans="1:3" x14ac:dyDescent="0.35">
      <c r="A1583" s="6">
        <v>39190</v>
      </c>
      <c r="B1583">
        <v>32.22</v>
      </c>
      <c r="C1583" s="7">
        <f t="shared" si="26"/>
        <v>-5.5710450494553601E-3</v>
      </c>
    </row>
    <row r="1584" spans="1:3" x14ac:dyDescent="0.35">
      <c r="A1584" s="6">
        <v>39191</v>
      </c>
      <c r="B1584">
        <v>32.5</v>
      </c>
      <c r="C1584" s="7">
        <f t="shared" si="26"/>
        <v>8.6527115868635825E-3</v>
      </c>
    </row>
    <row r="1585" spans="1:3" x14ac:dyDescent="0.35">
      <c r="A1585" s="6">
        <v>39192</v>
      </c>
      <c r="B1585">
        <v>32.96</v>
      </c>
      <c r="C1585" s="7">
        <f t="shared" si="26"/>
        <v>1.4054615705579178E-2</v>
      </c>
    </row>
    <row r="1586" spans="1:3" x14ac:dyDescent="0.35">
      <c r="A1586" s="6">
        <v>39195</v>
      </c>
      <c r="B1586">
        <v>32.880000000000003</v>
      </c>
      <c r="C1586" s="7">
        <f t="shared" si="26"/>
        <v>-2.4301348532917819E-3</v>
      </c>
    </row>
    <row r="1587" spans="1:3" x14ac:dyDescent="0.35">
      <c r="A1587" s="6">
        <v>39196</v>
      </c>
      <c r="B1587">
        <v>32.33</v>
      </c>
      <c r="C1587" s="7">
        <f t="shared" si="26"/>
        <v>-1.6868978450637531E-2</v>
      </c>
    </row>
    <row r="1588" spans="1:3" x14ac:dyDescent="0.35">
      <c r="A1588" s="6">
        <v>39197</v>
      </c>
      <c r="B1588">
        <v>32.36</v>
      </c>
      <c r="C1588" s="7">
        <f t="shared" si="26"/>
        <v>9.2750045294927243E-4</v>
      </c>
    </row>
    <row r="1589" spans="1:3" x14ac:dyDescent="0.35">
      <c r="A1589" s="6">
        <v>39198</v>
      </c>
      <c r="B1589">
        <v>32.21</v>
      </c>
      <c r="C1589" s="7">
        <f t="shared" si="26"/>
        <v>-4.6461288471833844E-3</v>
      </c>
    </row>
    <row r="1590" spans="1:3" x14ac:dyDescent="0.35">
      <c r="A1590" s="6">
        <v>39199</v>
      </c>
      <c r="B1590">
        <v>31.95</v>
      </c>
      <c r="C1590" s="7">
        <f t="shared" si="26"/>
        <v>-8.1047825195636782E-3</v>
      </c>
    </row>
    <row r="1591" spans="1:3" x14ac:dyDescent="0.35">
      <c r="A1591" s="6">
        <v>39202</v>
      </c>
      <c r="B1591">
        <v>32.01</v>
      </c>
      <c r="C1591" s="7">
        <f t="shared" si="26"/>
        <v>1.8761731582277285E-3</v>
      </c>
    </row>
    <row r="1592" spans="1:3" x14ac:dyDescent="0.35">
      <c r="A1592" s="6">
        <v>39203</v>
      </c>
      <c r="B1592">
        <v>32.11</v>
      </c>
      <c r="C1592" s="7">
        <f t="shared" si="26"/>
        <v>3.1191541196509036E-3</v>
      </c>
    </row>
    <row r="1593" spans="1:3" x14ac:dyDescent="0.35">
      <c r="A1593" s="6">
        <v>39204</v>
      </c>
      <c r="B1593">
        <v>31.98</v>
      </c>
      <c r="C1593" s="7">
        <f t="shared" si="26"/>
        <v>-4.056800695614318E-3</v>
      </c>
    </row>
    <row r="1594" spans="1:3" x14ac:dyDescent="0.35">
      <c r="A1594" s="6">
        <v>39205</v>
      </c>
      <c r="B1594">
        <v>32.159999999999997</v>
      </c>
      <c r="C1594" s="7">
        <f t="shared" si="26"/>
        <v>5.6127369049573852E-3</v>
      </c>
    </row>
    <row r="1595" spans="1:3" x14ac:dyDescent="0.35">
      <c r="A1595" s="6">
        <v>39206</v>
      </c>
      <c r="B1595">
        <v>32.64</v>
      </c>
      <c r="C1595" s="7">
        <f t="shared" si="26"/>
        <v>1.4815085785140682E-2</v>
      </c>
    </row>
    <row r="1596" spans="1:3" x14ac:dyDescent="0.35">
      <c r="A1596" s="6">
        <v>39209</v>
      </c>
      <c r="B1596">
        <v>32.74</v>
      </c>
      <c r="C1596" s="7">
        <f t="shared" si="26"/>
        <v>3.0590418470826846E-3</v>
      </c>
    </row>
    <row r="1597" spans="1:3" x14ac:dyDescent="0.35">
      <c r="A1597" s="6">
        <v>39210</v>
      </c>
      <c r="B1597">
        <v>32.47</v>
      </c>
      <c r="C1597" s="7">
        <f t="shared" si="26"/>
        <v>-8.2809858282343034E-3</v>
      </c>
    </row>
    <row r="1598" spans="1:3" x14ac:dyDescent="0.35">
      <c r="A1598" s="6">
        <v>39211</v>
      </c>
      <c r="B1598">
        <v>32.630000000000003</v>
      </c>
      <c r="C1598" s="7">
        <f t="shared" si="26"/>
        <v>4.9155244904747E-3</v>
      </c>
    </row>
    <row r="1599" spans="1:3" x14ac:dyDescent="0.35">
      <c r="A1599" s="6">
        <v>39212</v>
      </c>
      <c r="B1599">
        <v>32.17</v>
      </c>
      <c r="C1599" s="7">
        <f t="shared" si="26"/>
        <v>-1.4197769354294348E-2</v>
      </c>
    </row>
    <row r="1600" spans="1:3" x14ac:dyDescent="0.35">
      <c r="A1600" s="6">
        <v>39213</v>
      </c>
      <c r="B1600">
        <v>32.729999999999997</v>
      </c>
      <c r="C1600" s="7">
        <f t="shared" si="26"/>
        <v>1.7257747262154118E-2</v>
      </c>
    </row>
    <row r="1601" spans="1:3" x14ac:dyDescent="0.35">
      <c r="A1601" s="6">
        <v>39216</v>
      </c>
      <c r="B1601">
        <v>33.090000000000003</v>
      </c>
      <c r="C1601" s="7">
        <f t="shared" si="26"/>
        <v>1.0939033420431798E-2</v>
      </c>
    </row>
    <row r="1602" spans="1:3" x14ac:dyDescent="0.35">
      <c r="A1602" s="6">
        <v>39217</v>
      </c>
      <c r="B1602">
        <v>33.39</v>
      </c>
      <c r="C1602" s="7">
        <f t="shared" si="26"/>
        <v>9.0253320220422158E-3</v>
      </c>
    </row>
    <row r="1603" spans="1:3" x14ac:dyDescent="0.35">
      <c r="A1603" s="6">
        <v>39218</v>
      </c>
      <c r="B1603">
        <v>34.01</v>
      </c>
      <c r="C1603" s="7">
        <f t="shared" si="26"/>
        <v>1.8398145063540816E-2</v>
      </c>
    </row>
    <row r="1604" spans="1:3" x14ac:dyDescent="0.35">
      <c r="A1604" s="6">
        <v>39219</v>
      </c>
      <c r="B1604">
        <v>34.11</v>
      </c>
      <c r="C1604" s="7">
        <f t="shared" si="26"/>
        <v>2.9359974114502537E-3</v>
      </c>
    </row>
    <row r="1605" spans="1:3" x14ac:dyDescent="0.35">
      <c r="A1605" s="6">
        <v>39220</v>
      </c>
      <c r="B1605">
        <v>33.979999999999997</v>
      </c>
      <c r="C1605" s="7">
        <f t="shared" si="26"/>
        <v>-3.8184801867684887E-3</v>
      </c>
    </row>
    <row r="1606" spans="1:3" x14ac:dyDescent="0.35">
      <c r="A1606" s="6">
        <v>39223</v>
      </c>
      <c r="B1606">
        <v>33.520000000000003</v>
      </c>
      <c r="C1606" s="7">
        <f t="shared" ref="C1606:C1669" si="27">LN(B1606/B1605)</f>
        <v>-1.362984062990351E-2</v>
      </c>
    </row>
    <row r="1607" spans="1:3" x14ac:dyDescent="0.35">
      <c r="A1607" s="6">
        <v>39224</v>
      </c>
      <c r="B1607">
        <v>33.43</v>
      </c>
      <c r="C1607" s="7">
        <f t="shared" si="27"/>
        <v>-2.6885751818752027E-3</v>
      </c>
    </row>
    <row r="1608" spans="1:3" x14ac:dyDescent="0.35">
      <c r="A1608" s="6">
        <v>39225</v>
      </c>
      <c r="B1608">
        <v>33.409999999999997</v>
      </c>
      <c r="C1608" s="7">
        <f t="shared" si="27"/>
        <v>-5.9844406334219006E-4</v>
      </c>
    </row>
    <row r="1609" spans="1:3" x14ac:dyDescent="0.35">
      <c r="A1609" s="6">
        <v>39226</v>
      </c>
      <c r="B1609">
        <v>33.42</v>
      </c>
      <c r="C1609" s="7">
        <f t="shared" si="27"/>
        <v>2.9926679858270926E-4</v>
      </c>
    </row>
    <row r="1610" spans="1:3" x14ac:dyDescent="0.35">
      <c r="A1610" s="6">
        <v>39227</v>
      </c>
      <c r="B1610">
        <v>33.700000000000003</v>
      </c>
      <c r="C1610" s="7">
        <f t="shared" si="27"/>
        <v>8.3433141910684606E-3</v>
      </c>
    </row>
    <row r="1611" spans="1:3" x14ac:dyDescent="0.35">
      <c r="A1611" s="6">
        <v>39231</v>
      </c>
      <c r="B1611">
        <v>33.47</v>
      </c>
      <c r="C1611" s="7">
        <f t="shared" si="27"/>
        <v>-6.8483221350809581E-3</v>
      </c>
    </row>
    <row r="1612" spans="1:3" x14ac:dyDescent="0.35">
      <c r="A1612" s="6">
        <v>39232</v>
      </c>
      <c r="B1612">
        <v>33.880000000000003</v>
      </c>
      <c r="C1612" s="7">
        <f t="shared" si="27"/>
        <v>1.2175354560618428E-2</v>
      </c>
    </row>
    <row r="1613" spans="1:3" x14ac:dyDescent="0.35">
      <c r="A1613" s="6">
        <v>39233</v>
      </c>
      <c r="B1613">
        <v>34.18</v>
      </c>
      <c r="C1613" s="7">
        <f t="shared" si="27"/>
        <v>8.8158079035912055E-3</v>
      </c>
    </row>
    <row r="1614" spans="1:3" x14ac:dyDescent="0.35">
      <c r="A1614" s="6">
        <v>39234</v>
      </c>
      <c r="B1614">
        <v>33.51</v>
      </c>
      <c r="C1614" s="7">
        <f t="shared" si="27"/>
        <v>-1.9796775938225829E-2</v>
      </c>
    </row>
    <row r="1615" spans="1:3" x14ac:dyDescent="0.35">
      <c r="A1615" s="6">
        <v>39237</v>
      </c>
      <c r="B1615">
        <v>33.81</v>
      </c>
      <c r="C1615" s="7">
        <f t="shared" si="27"/>
        <v>8.9127149705757087E-3</v>
      </c>
    </row>
    <row r="1616" spans="1:3" x14ac:dyDescent="0.35">
      <c r="A1616" s="6">
        <v>39238</v>
      </c>
      <c r="B1616">
        <v>33.47</v>
      </c>
      <c r="C1616" s="7">
        <f t="shared" si="27"/>
        <v>-1.0107101496559535E-2</v>
      </c>
    </row>
    <row r="1617" spans="1:3" x14ac:dyDescent="0.35">
      <c r="A1617" s="6">
        <v>39239</v>
      </c>
      <c r="B1617">
        <v>33.380000000000003</v>
      </c>
      <c r="C1617" s="7">
        <f t="shared" si="27"/>
        <v>-2.6925969895460777E-3</v>
      </c>
    </row>
    <row r="1618" spans="1:3" x14ac:dyDescent="0.35">
      <c r="A1618" s="6">
        <v>39240</v>
      </c>
      <c r="B1618">
        <v>32.67</v>
      </c>
      <c r="C1618" s="7">
        <f t="shared" si="27"/>
        <v>-2.1499692620710262E-2</v>
      </c>
    </row>
    <row r="1619" spans="1:3" x14ac:dyDescent="0.35">
      <c r="A1619" s="6">
        <v>39241</v>
      </c>
      <c r="B1619">
        <v>33.28</v>
      </c>
      <c r="C1619" s="7">
        <f t="shared" si="27"/>
        <v>1.8499390340028957E-2</v>
      </c>
    </row>
    <row r="1620" spans="1:3" x14ac:dyDescent="0.35">
      <c r="A1620" s="6">
        <v>39244</v>
      </c>
      <c r="B1620">
        <v>33.17</v>
      </c>
      <c r="C1620" s="7">
        <f t="shared" si="27"/>
        <v>-3.3107629940467664E-3</v>
      </c>
    </row>
    <row r="1621" spans="1:3" x14ac:dyDescent="0.35">
      <c r="A1621" s="6">
        <v>39245</v>
      </c>
      <c r="B1621">
        <v>32.31</v>
      </c>
      <c r="C1621" s="7">
        <f t="shared" si="27"/>
        <v>-2.6269073122554127E-2</v>
      </c>
    </row>
    <row r="1622" spans="1:3" x14ac:dyDescent="0.35">
      <c r="A1622" s="6">
        <v>39246</v>
      </c>
      <c r="B1622">
        <v>33.049999999999997</v>
      </c>
      <c r="C1622" s="7">
        <f t="shared" si="27"/>
        <v>2.2644786461288164E-2</v>
      </c>
    </row>
    <row r="1623" spans="1:3" x14ac:dyDescent="0.35">
      <c r="A1623" s="6">
        <v>39247</v>
      </c>
      <c r="B1623">
        <v>33.53</v>
      </c>
      <c r="C1623" s="7">
        <f t="shared" si="27"/>
        <v>1.441899418044202E-2</v>
      </c>
    </row>
    <row r="1624" spans="1:3" x14ac:dyDescent="0.35">
      <c r="A1624" s="6">
        <v>39248</v>
      </c>
      <c r="B1624">
        <v>33.299999999999997</v>
      </c>
      <c r="C1624" s="7">
        <f t="shared" si="27"/>
        <v>-6.883163491739102E-3</v>
      </c>
    </row>
    <row r="1625" spans="1:3" x14ac:dyDescent="0.35">
      <c r="A1625" s="6">
        <v>39251</v>
      </c>
      <c r="B1625">
        <v>33.08</v>
      </c>
      <c r="C1625" s="7">
        <f t="shared" si="27"/>
        <v>-6.6285268309075841E-3</v>
      </c>
    </row>
    <row r="1626" spans="1:3" x14ac:dyDescent="0.35">
      <c r="A1626" s="6">
        <v>39252</v>
      </c>
      <c r="B1626">
        <v>33.270000000000003</v>
      </c>
      <c r="C1626" s="7">
        <f t="shared" si="27"/>
        <v>5.7272198748948835E-3</v>
      </c>
    </row>
    <row r="1627" spans="1:3" x14ac:dyDescent="0.35">
      <c r="A1627" s="6">
        <v>39253</v>
      </c>
      <c r="B1627">
        <v>32.68</v>
      </c>
      <c r="C1627" s="7">
        <f t="shared" si="27"/>
        <v>-1.789282003858338E-2</v>
      </c>
    </row>
    <row r="1628" spans="1:3" x14ac:dyDescent="0.35">
      <c r="A1628" s="6">
        <v>39254</v>
      </c>
      <c r="B1628">
        <v>32.729999999999997</v>
      </c>
      <c r="C1628" s="7">
        <f t="shared" si="27"/>
        <v>1.528818521286917E-3</v>
      </c>
    </row>
    <row r="1629" spans="1:3" x14ac:dyDescent="0.35">
      <c r="A1629" s="6">
        <v>39255</v>
      </c>
      <c r="B1629">
        <v>32.119999999999997</v>
      </c>
      <c r="C1629" s="7">
        <f t="shared" si="27"/>
        <v>-1.8813199434528222E-2</v>
      </c>
    </row>
    <row r="1630" spans="1:3" x14ac:dyDescent="0.35">
      <c r="A1630" s="6">
        <v>39258</v>
      </c>
      <c r="B1630">
        <v>32.31</v>
      </c>
      <c r="C1630" s="7">
        <f t="shared" si="27"/>
        <v>5.8978907578460978E-3</v>
      </c>
    </row>
    <row r="1631" spans="1:3" x14ac:dyDescent="0.35">
      <c r="A1631" s="6">
        <v>39259</v>
      </c>
      <c r="B1631">
        <v>32.479999999999997</v>
      </c>
      <c r="C1631" s="7">
        <f t="shared" si="27"/>
        <v>5.2477354570701863E-3</v>
      </c>
    </row>
    <row r="1632" spans="1:3" x14ac:dyDescent="0.35">
      <c r="A1632" s="6">
        <v>39260</v>
      </c>
      <c r="B1632">
        <v>33.049999999999997</v>
      </c>
      <c r="C1632" s="7">
        <f t="shared" si="27"/>
        <v>1.7397051004218022E-2</v>
      </c>
    </row>
    <row r="1633" spans="1:3" x14ac:dyDescent="0.35">
      <c r="A1633" s="6">
        <v>39261</v>
      </c>
      <c r="B1633">
        <v>33.68</v>
      </c>
      <c r="C1633" s="7">
        <f t="shared" si="27"/>
        <v>1.888262307643087E-2</v>
      </c>
    </row>
    <row r="1634" spans="1:3" x14ac:dyDescent="0.35">
      <c r="A1634" s="6">
        <v>39262</v>
      </c>
      <c r="B1634">
        <v>34.31</v>
      </c>
      <c r="C1634" s="7">
        <f t="shared" si="27"/>
        <v>1.8532667496232513E-2</v>
      </c>
    </row>
    <row r="1635" spans="1:3" x14ac:dyDescent="0.35">
      <c r="A1635" s="6">
        <v>39265</v>
      </c>
      <c r="B1635">
        <v>34.6</v>
      </c>
      <c r="C1635" s="7">
        <f t="shared" si="27"/>
        <v>8.4168251933201179E-3</v>
      </c>
    </row>
    <row r="1636" spans="1:3" x14ac:dyDescent="0.35">
      <c r="A1636" s="6">
        <v>39266</v>
      </c>
      <c r="B1636">
        <v>34.31</v>
      </c>
      <c r="C1636" s="7">
        <f t="shared" si="27"/>
        <v>-8.4168251933201786E-3</v>
      </c>
    </row>
    <row r="1637" spans="1:3" x14ac:dyDescent="0.35">
      <c r="A1637" s="6">
        <v>39268</v>
      </c>
      <c r="B1637">
        <v>33.86</v>
      </c>
      <c r="C1637" s="7">
        <f t="shared" si="27"/>
        <v>-1.3202480165369165E-2</v>
      </c>
    </row>
    <row r="1638" spans="1:3" x14ac:dyDescent="0.35">
      <c r="A1638" s="6">
        <v>39269</v>
      </c>
      <c r="B1638">
        <v>33.909999999999997</v>
      </c>
      <c r="C1638" s="7">
        <f t="shared" si="27"/>
        <v>1.4755794325578724E-3</v>
      </c>
    </row>
    <row r="1639" spans="1:3" x14ac:dyDescent="0.35">
      <c r="A1639" s="6">
        <v>39272</v>
      </c>
      <c r="B1639">
        <v>33.770000000000003</v>
      </c>
      <c r="C1639" s="7">
        <f t="shared" si="27"/>
        <v>-4.1371217400707639E-3</v>
      </c>
    </row>
    <row r="1640" spans="1:3" x14ac:dyDescent="0.35">
      <c r="A1640" s="6">
        <v>39273</v>
      </c>
      <c r="B1640">
        <v>32.94</v>
      </c>
      <c r="C1640" s="7">
        <f t="shared" si="27"/>
        <v>-2.4885109647982254E-2</v>
      </c>
    </row>
    <row r="1641" spans="1:3" x14ac:dyDescent="0.35">
      <c r="A1641" s="6">
        <v>39274</v>
      </c>
      <c r="B1641">
        <v>33.200000000000003</v>
      </c>
      <c r="C1641" s="7">
        <f t="shared" si="27"/>
        <v>7.8621511729487989E-3</v>
      </c>
    </row>
    <row r="1642" spans="1:3" x14ac:dyDescent="0.35">
      <c r="A1642" s="6">
        <v>39275</v>
      </c>
      <c r="B1642">
        <v>33.76</v>
      </c>
      <c r="C1642" s="7">
        <f t="shared" si="27"/>
        <v>1.6726793805313365E-2</v>
      </c>
    </row>
    <row r="1643" spans="1:3" x14ac:dyDescent="0.35">
      <c r="A1643" s="6">
        <v>39276</v>
      </c>
      <c r="B1643">
        <v>33.69</v>
      </c>
      <c r="C1643" s="7">
        <f t="shared" si="27"/>
        <v>-2.0756123092948203E-3</v>
      </c>
    </row>
    <row r="1644" spans="1:3" x14ac:dyDescent="0.35">
      <c r="A1644" s="6">
        <v>39279</v>
      </c>
      <c r="B1644">
        <v>33.53</v>
      </c>
      <c r="C1644" s="7">
        <f t="shared" si="27"/>
        <v>-4.7604969403242684E-3</v>
      </c>
    </row>
    <row r="1645" spans="1:3" x14ac:dyDescent="0.35">
      <c r="A1645" s="6">
        <v>39280</v>
      </c>
      <c r="B1645">
        <v>33.229999999999997</v>
      </c>
      <c r="C1645" s="7">
        <f t="shared" si="27"/>
        <v>-8.9874781116344275E-3</v>
      </c>
    </row>
    <row r="1646" spans="1:3" x14ac:dyDescent="0.35">
      <c r="A1646" s="6">
        <v>39281</v>
      </c>
      <c r="B1646">
        <v>33.049999999999997</v>
      </c>
      <c r="C1646" s="7">
        <f t="shared" si="27"/>
        <v>-5.4315160688075664E-3</v>
      </c>
    </row>
    <row r="1647" spans="1:3" x14ac:dyDescent="0.35">
      <c r="A1647" s="6">
        <v>39282</v>
      </c>
      <c r="B1647">
        <v>33.07</v>
      </c>
      <c r="C1647" s="7">
        <f t="shared" si="27"/>
        <v>6.0496069600612815E-4</v>
      </c>
    </row>
    <row r="1648" spans="1:3" x14ac:dyDescent="0.35">
      <c r="A1648" s="6">
        <v>39283</v>
      </c>
      <c r="B1648">
        <v>32.57</v>
      </c>
      <c r="C1648" s="7">
        <f t="shared" si="27"/>
        <v>-1.5234907705559306E-2</v>
      </c>
    </row>
    <row r="1649" spans="1:3" x14ac:dyDescent="0.35">
      <c r="A1649" s="6">
        <v>39286</v>
      </c>
      <c r="B1649">
        <v>33.380000000000003</v>
      </c>
      <c r="C1649" s="7">
        <f t="shared" si="27"/>
        <v>2.4565298945546862E-2</v>
      </c>
    </row>
    <row r="1650" spans="1:3" x14ac:dyDescent="0.35">
      <c r="A1650" s="6">
        <v>39287</v>
      </c>
      <c r="B1650">
        <v>33.090000000000003</v>
      </c>
      <c r="C1650" s="7">
        <f t="shared" si="27"/>
        <v>-8.7257963001682089E-3</v>
      </c>
    </row>
    <row r="1651" spans="1:3" x14ac:dyDescent="0.35">
      <c r="A1651" s="6">
        <v>39288</v>
      </c>
      <c r="B1651">
        <v>33.78</v>
      </c>
      <c r="C1651" s="7">
        <f t="shared" si="27"/>
        <v>2.0637789446133196E-2</v>
      </c>
    </row>
    <row r="1652" spans="1:3" x14ac:dyDescent="0.35">
      <c r="A1652" s="6">
        <v>39289</v>
      </c>
      <c r="B1652">
        <v>33.33</v>
      </c>
      <c r="C1652" s="7">
        <f t="shared" si="27"/>
        <v>-1.3411019060005764E-2</v>
      </c>
    </row>
    <row r="1653" spans="1:3" x14ac:dyDescent="0.35">
      <c r="A1653" s="6">
        <v>39290</v>
      </c>
      <c r="B1653">
        <v>32.729999999999997</v>
      </c>
      <c r="C1653" s="7">
        <f t="shared" si="27"/>
        <v>-1.8165803806559244E-2</v>
      </c>
    </row>
    <row r="1654" spans="1:3" x14ac:dyDescent="0.35">
      <c r="A1654" s="6">
        <v>39293</v>
      </c>
      <c r="B1654">
        <v>33.17</v>
      </c>
      <c r="C1654" s="7">
        <f t="shared" si="27"/>
        <v>1.3353764445871965E-2</v>
      </c>
    </row>
    <row r="1655" spans="1:3" x14ac:dyDescent="0.35">
      <c r="A1655" s="6">
        <v>39294</v>
      </c>
      <c r="B1655">
        <v>32.659999999999997</v>
      </c>
      <c r="C1655" s="7">
        <f t="shared" si="27"/>
        <v>-1.5494765416642098E-2</v>
      </c>
    </row>
    <row r="1656" spans="1:3" x14ac:dyDescent="0.35">
      <c r="A1656" s="6">
        <v>39295</v>
      </c>
      <c r="B1656">
        <v>33.549999999999997</v>
      </c>
      <c r="C1656" s="7">
        <f t="shared" si="27"/>
        <v>2.6885775875371852E-2</v>
      </c>
    </row>
    <row r="1657" spans="1:3" x14ac:dyDescent="0.35">
      <c r="A1657" s="6">
        <v>39296</v>
      </c>
      <c r="B1657">
        <v>33.86</v>
      </c>
      <c r="C1657" s="7">
        <f t="shared" si="27"/>
        <v>9.1975132872985244E-3</v>
      </c>
    </row>
    <row r="1658" spans="1:3" x14ac:dyDescent="0.35">
      <c r="A1658" s="6">
        <v>39297</v>
      </c>
      <c r="B1658">
        <v>32.9</v>
      </c>
      <c r="C1658" s="7">
        <f t="shared" si="27"/>
        <v>-2.876171893366309E-2</v>
      </c>
    </row>
    <row r="1659" spans="1:3" x14ac:dyDescent="0.35">
      <c r="A1659" s="6">
        <v>39300</v>
      </c>
      <c r="B1659">
        <v>33.58</v>
      </c>
      <c r="C1659" s="7">
        <f t="shared" si="27"/>
        <v>2.0457993878068459E-2</v>
      </c>
    </row>
    <row r="1660" spans="1:3" x14ac:dyDescent="0.35">
      <c r="A1660" s="6">
        <v>39301</v>
      </c>
      <c r="B1660">
        <v>33.74</v>
      </c>
      <c r="C1660" s="7">
        <f t="shared" si="27"/>
        <v>4.7534254684275384E-3</v>
      </c>
    </row>
    <row r="1661" spans="1:3" x14ac:dyDescent="0.35">
      <c r="A1661" s="6">
        <v>39302</v>
      </c>
      <c r="B1661">
        <v>33.65</v>
      </c>
      <c r="C1661" s="7">
        <f t="shared" si="27"/>
        <v>-2.6710210270855326E-3</v>
      </c>
    </row>
    <row r="1662" spans="1:3" x14ac:dyDescent="0.35">
      <c r="A1662" s="6">
        <v>39303</v>
      </c>
      <c r="B1662">
        <v>32.729999999999997</v>
      </c>
      <c r="C1662" s="7">
        <f t="shared" si="27"/>
        <v>-2.7720967577647682E-2</v>
      </c>
    </row>
    <row r="1663" spans="1:3" x14ac:dyDescent="0.35">
      <c r="A1663" s="6">
        <v>39304</v>
      </c>
      <c r="B1663">
        <v>32.42</v>
      </c>
      <c r="C1663" s="7">
        <f t="shared" si="27"/>
        <v>-9.5165722055589388E-3</v>
      </c>
    </row>
    <row r="1664" spans="1:3" x14ac:dyDescent="0.35">
      <c r="A1664" s="6">
        <v>39307</v>
      </c>
      <c r="B1664">
        <v>32.590000000000003</v>
      </c>
      <c r="C1664" s="7">
        <f t="shared" si="27"/>
        <v>5.2299765419402434E-3</v>
      </c>
    </row>
    <row r="1665" spans="1:3" x14ac:dyDescent="0.35">
      <c r="A1665" s="6">
        <v>39308</v>
      </c>
      <c r="B1665">
        <v>31.91</v>
      </c>
      <c r="C1665" s="7">
        <f t="shared" si="27"/>
        <v>-2.1086052559318096E-2</v>
      </c>
    </row>
    <row r="1666" spans="1:3" x14ac:dyDescent="0.35">
      <c r="A1666" s="6">
        <v>39309</v>
      </c>
      <c r="B1666">
        <v>31.68</v>
      </c>
      <c r="C1666" s="7">
        <f t="shared" si="27"/>
        <v>-7.2338733439270631E-3</v>
      </c>
    </row>
    <row r="1667" spans="1:3" x14ac:dyDescent="0.35">
      <c r="A1667" s="6">
        <v>39310</v>
      </c>
      <c r="B1667">
        <v>31.62</v>
      </c>
      <c r="C1667" s="7">
        <f t="shared" si="27"/>
        <v>-1.8957351648990896E-3</v>
      </c>
    </row>
    <row r="1668" spans="1:3" x14ac:dyDescent="0.35">
      <c r="A1668" s="6">
        <v>39311</v>
      </c>
      <c r="B1668">
        <v>32.57</v>
      </c>
      <c r="C1668" s="7">
        <f t="shared" si="27"/>
        <v>2.9601787506816149E-2</v>
      </c>
    </row>
    <row r="1669" spans="1:3" x14ac:dyDescent="0.35">
      <c r="A1669" s="6">
        <v>39314</v>
      </c>
      <c r="B1669">
        <v>32.229999999999997</v>
      </c>
      <c r="C1669" s="7">
        <f t="shared" si="27"/>
        <v>-1.0493923460795734E-2</v>
      </c>
    </row>
    <row r="1670" spans="1:3" x14ac:dyDescent="0.35">
      <c r="A1670" s="6">
        <v>39315</v>
      </c>
      <c r="B1670">
        <v>32.32</v>
      </c>
      <c r="C1670" s="7">
        <f t="shared" ref="C1670:C1733" si="28">LN(B1670/B1669)</f>
        <v>2.7885378255482498E-3</v>
      </c>
    </row>
    <row r="1671" spans="1:3" x14ac:dyDescent="0.35">
      <c r="A1671" s="6">
        <v>39316</v>
      </c>
      <c r="B1671">
        <v>33.18</v>
      </c>
      <c r="C1671" s="7">
        <f t="shared" si="28"/>
        <v>2.6261051109403879E-2</v>
      </c>
    </row>
    <row r="1672" spans="1:3" x14ac:dyDescent="0.35">
      <c r="A1672" s="6">
        <v>39317</v>
      </c>
      <c r="B1672">
        <v>33.44</v>
      </c>
      <c r="C1672" s="7">
        <f t="shared" si="28"/>
        <v>7.8055034542024726E-3</v>
      </c>
    </row>
    <row r="1673" spans="1:3" x14ac:dyDescent="0.35">
      <c r="A1673" s="6">
        <v>39318</v>
      </c>
      <c r="B1673">
        <v>33.659999999999997</v>
      </c>
      <c r="C1673" s="7">
        <f t="shared" si="28"/>
        <v>6.5574005461590396E-3</v>
      </c>
    </row>
    <row r="1674" spans="1:3" x14ac:dyDescent="0.35">
      <c r="A1674" s="6">
        <v>39321</v>
      </c>
      <c r="B1674">
        <v>33.44</v>
      </c>
      <c r="C1674" s="7">
        <f t="shared" si="28"/>
        <v>-6.5574005461590517E-3</v>
      </c>
    </row>
    <row r="1675" spans="1:3" x14ac:dyDescent="0.35">
      <c r="A1675" s="6">
        <v>39322</v>
      </c>
      <c r="B1675">
        <v>32.35</v>
      </c>
      <c r="C1675" s="7">
        <f t="shared" si="28"/>
        <v>-3.3138767269591224E-2</v>
      </c>
    </row>
    <row r="1676" spans="1:3" x14ac:dyDescent="0.35">
      <c r="A1676" s="6">
        <v>39323</v>
      </c>
      <c r="B1676">
        <v>33.53</v>
      </c>
      <c r="C1676" s="7">
        <f t="shared" si="28"/>
        <v>3.5826539531227629E-2</v>
      </c>
    </row>
    <row r="1677" spans="1:3" x14ac:dyDescent="0.35">
      <c r="A1677" s="6">
        <v>39324</v>
      </c>
      <c r="B1677">
        <v>33.159999999999997</v>
      </c>
      <c r="C1677" s="7">
        <f t="shared" si="28"/>
        <v>-1.1096230211043098E-2</v>
      </c>
    </row>
    <row r="1678" spans="1:3" x14ac:dyDescent="0.35">
      <c r="A1678" s="6">
        <v>39325</v>
      </c>
      <c r="B1678">
        <v>33.25</v>
      </c>
      <c r="C1678" s="7">
        <f t="shared" si="28"/>
        <v>2.7104368347691029E-3</v>
      </c>
    </row>
    <row r="1679" spans="1:3" x14ac:dyDescent="0.35">
      <c r="A1679" s="6">
        <v>39329</v>
      </c>
      <c r="B1679">
        <v>33.590000000000003</v>
      </c>
      <c r="C1679" s="7">
        <f t="shared" si="28"/>
        <v>1.0173636522338375E-2</v>
      </c>
    </row>
    <row r="1680" spans="1:3" x14ac:dyDescent="0.35">
      <c r="A1680" s="6">
        <v>39330</v>
      </c>
      <c r="B1680">
        <v>33.130000000000003</v>
      </c>
      <c r="C1680" s="7">
        <f t="shared" si="28"/>
        <v>-1.3789187312396915E-2</v>
      </c>
    </row>
    <row r="1681" spans="1:3" x14ac:dyDescent="0.35">
      <c r="A1681" s="6">
        <v>39331</v>
      </c>
      <c r="B1681">
        <v>33.14</v>
      </c>
      <c r="C1681" s="7">
        <f t="shared" si="28"/>
        <v>3.0179568661224709E-4</v>
      </c>
    </row>
    <row r="1682" spans="1:3" x14ac:dyDescent="0.35">
      <c r="A1682" s="6">
        <v>39332</v>
      </c>
      <c r="B1682">
        <v>32.299999999999997</v>
      </c>
      <c r="C1682" s="7">
        <f t="shared" si="28"/>
        <v>-2.5673781769806139E-2</v>
      </c>
    </row>
    <row r="1683" spans="1:3" x14ac:dyDescent="0.35">
      <c r="A1683" s="6">
        <v>39335</v>
      </c>
      <c r="B1683">
        <v>32.340000000000003</v>
      </c>
      <c r="C1683" s="7">
        <f t="shared" si="28"/>
        <v>1.2376239203500782E-3</v>
      </c>
    </row>
    <row r="1684" spans="1:3" x14ac:dyDescent="0.35">
      <c r="A1684" s="6">
        <v>39336</v>
      </c>
      <c r="B1684">
        <v>33.200000000000003</v>
      </c>
      <c r="C1684" s="7">
        <f t="shared" si="28"/>
        <v>2.6245021773481984E-2</v>
      </c>
    </row>
    <row r="1685" spans="1:3" x14ac:dyDescent="0.35">
      <c r="A1685" s="6">
        <v>39337</v>
      </c>
      <c r="B1685">
        <v>33.24</v>
      </c>
      <c r="C1685" s="7">
        <f t="shared" si="28"/>
        <v>1.20409406480451E-3</v>
      </c>
    </row>
    <row r="1686" spans="1:3" x14ac:dyDescent="0.35">
      <c r="A1686" s="6">
        <v>39338</v>
      </c>
      <c r="B1686">
        <v>34</v>
      </c>
      <c r="C1686" s="7">
        <f t="shared" si="28"/>
        <v>2.2606554628913905E-2</v>
      </c>
    </row>
    <row r="1687" spans="1:3" x14ac:dyDescent="0.35">
      <c r="A1687" s="6">
        <v>39339</v>
      </c>
      <c r="B1687">
        <v>33.729999999999997</v>
      </c>
      <c r="C1687" s="7">
        <f t="shared" si="28"/>
        <v>-7.9728755426026199E-3</v>
      </c>
    </row>
    <row r="1688" spans="1:3" x14ac:dyDescent="0.35">
      <c r="A1688" s="6">
        <v>39342</v>
      </c>
      <c r="B1688">
        <v>33.36</v>
      </c>
      <c r="C1688" s="7">
        <f t="shared" si="28"/>
        <v>-1.1030071583012736E-2</v>
      </c>
    </row>
    <row r="1689" spans="1:3" x14ac:dyDescent="0.35">
      <c r="A1689" s="6">
        <v>39343</v>
      </c>
      <c r="B1689">
        <v>34.049999999999997</v>
      </c>
      <c r="C1689" s="7">
        <f t="shared" si="28"/>
        <v>2.0472455104975348E-2</v>
      </c>
    </row>
    <row r="1690" spans="1:3" x14ac:dyDescent="0.35">
      <c r="A1690" s="6">
        <v>39344</v>
      </c>
      <c r="B1690">
        <v>34.68</v>
      </c>
      <c r="C1690" s="7">
        <f t="shared" si="28"/>
        <v>1.8333119316819739E-2</v>
      </c>
    </row>
    <row r="1691" spans="1:3" x14ac:dyDescent="0.35">
      <c r="A1691" s="6">
        <v>39345</v>
      </c>
      <c r="B1691">
        <v>35.049999999999997</v>
      </c>
      <c r="C1691" s="7">
        <f t="shared" si="28"/>
        <v>1.0612461568257918E-2</v>
      </c>
    </row>
    <row r="1692" spans="1:3" x14ac:dyDescent="0.35">
      <c r="A1692" s="6">
        <v>39346</v>
      </c>
      <c r="B1692">
        <v>35.47</v>
      </c>
      <c r="C1692" s="7">
        <f t="shared" si="28"/>
        <v>1.1911655304931473E-2</v>
      </c>
    </row>
    <row r="1693" spans="1:3" x14ac:dyDescent="0.35">
      <c r="A1693" s="6">
        <v>39349</v>
      </c>
      <c r="B1693">
        <v>35.25</v>
      </c>
      <c r="C1693" s="7">
        <f t="shared" si="28"/>
        <v>-6.2217395272527202E-3</v>
      </c>
    </row>
    <row r="1694" spans="1:3" x14ac:dyDescent="0.35">
      <c r="A1694" s="6">
        <v>39350</v>
      </c>
      <c r="B1694">
        <v>35.5</v>
      </c>
      <c r="C1694" s="7">
        <f t="shared" si="28"/>
        <v>7.0671672230923528E-3</v>
      </c>
    </row>
    <row r="1695" spans="1:3" x14ac:dyDescent="0.35">
      <c r="A1695" s="6">
        <v>39351</v>
      </c>
      <c r="B1695">
        <v>35.72</v>
      </c>
      <c r="C1695" s="7">
        <f t="shared" si="28"/>
        <v>6.1780595269280451E-3</v>
      </c>
    </row>
    <row r="1696" spans="1:3" x14ac:dyDescent="0.35">
      <c r="A1696" s="6">
        <v>39352</v>
      </c>
      <c r="B1696">
        <v>35.72</v>
      </c>
      <c r="C1696" s="7">
        <f t="shared" si="28"/>
        <v>0</v>
      </c>
    </row>
    <row r="1697" spans="1:3" x14ac:dyDescent="0.35">
      <c r="A1697" s="6">
        <v>39353</v>
      </c>
      <c r="B1697">
        <v>35.29</v>
      </c>
      <c r="C1697" s="7">
        <f t="shared" si="28"/>
        <v>-1.2111118321119592E-2</v>
      </c>
    </row>
    <row r="1698" spans="1:3" x14ac:dyDescent="0.35">
      <c r="A1698" s="6">
        <v>39356</v>
      </c>
      <c r="B1698">
        <v>35.22</v>
      </c>
      <c r="C1698" s="7">
        <f t="shared" si="28"/>
        <v>-1.9855346191186654E-3</v>
      </c>
    </row>
    <row r="1699" spans="1:3" x14ac:dyDescent="0.35">
      <c r="A1699" s="6">
        <v>39357</v>
      </c>
      <c r="B1699">
        <v>35.369999999999997</v>
      </c>
      <c r="C1699" s="7">
        <f t="shared" si="28"/>
        <v>4.2499001493291168E-3</v>
      </c>
    </row>
    <row r="1700" spans="1:3" x14ac:dyDescent="0.35">
      <c r="A1700" s="6">
        <v>39358</v>
      </c>
      <c r="B1700">
        <v>34.96</v>
      </c>
      <c r="C1700" s="7">
        <f t="shared" si="28"/>
        <v>-1.1659452430054475E-2</v>
      </c>
    </row>
    <row r="1701" spans="1:3" x14ac:dyDescent="0.35">
      <c r="A1701" s="6">
        <v>39359</v>
      </c>
      <c r="B1701">
        <v>35.020000000000003</v>
      </c>
      <c r="C1701" s="7">
        <f t="shared" si="28"/>
        <v>1.7147760703711589E-3</v>
      </c>
    </row>
    <row r="1702" spans="1:3" x14ac:dyDescent="0.35">
      <c r="A1702" s="6">
        <v>39360</v>
      </c>
      <c r="B1702">
        <v>35.44</v>
      </c>
      <c r="C1702" s="7">
        <f t="shared" si="28"/>
        <v>1.1921798879174337E-2</v>
      </c>
    </row>
    <row r="1703" spans="1:3" x14ac:dyDescent="0.35">
      <c r="A1703" s="6">
        <v>39363</v>
      </c>
      <c r="B1703">
        <v>35.270000000000003</v>
      </c>
      <c r="C1703" s="7">
        <f t="shared" si="28"/>
        <v>-4.8083814889194167E-3</v>
      </c>
    </row>
    <row r="1704" spans="1:3" x14ac:dyDescent="0.35">
      <c r="A1704" s="6">
        <v>39364</v>
      </c>
      <c r="B1704">
        <v>35.31</v>
      </c>
      <c r="C1704" s="7">
        <f t="shared" si="28"/>
        <v>1.133465692334348E-3</v>
      </c>
    </row>
    <row r="1705" spans="1:3" x14ac:dyDescent="0.35">
      <c r="A1705" s="6">
        <v>39365</v>
      </c>
      <c r="B1705">
        <v>35.119999999999997</v>
      </c>
      <c r="C1705" s="7">
        <f t="shared" si="28"/>
        <v>-5.395441173379212E-3</v>
      </c>
    </row>
    <row r="1706" spans="1:3" x14ac:dyDescent="0.35">
      <c r="A1706" s="6">
        <v>39366</v>
      </c>
      <c r="B1706">
        <v>35</v>
      </c>
      <c r="C1706" s="7">
        <f t="shared" si="28"/>
        <v>-3.4227072775021715E-3</v>
      </c>
    </row>
    <row r="1707" spans="1:3" x14ac:dyDescent="0.35">
      <c r="A1707" s="6">
        <v>39367</v>
      </c>
      <c r="B1707">
        <v>35.57</v>
      </c>
      <c r="C1707" s="7">
        <f t="shared" si="28"/>
        <v>1.6154524470950102E-2</v>
      </c>
    </row>
    <row r="1708" spans="1:3" x14ac:dyDescent="0.35">
      <c r="A1708" s="6">
        <v>39370</v>
      </c>
      <c r="B1708">
        <v>35.49</v>
      </c>
      <c r="C1708" s="7">
        <f t="shared" si="28"/>
        <v>-2.2516193019586658E-3</v>
      </c>
    </row>
    <row r="1709" spans="1:3" x14ac:dyDescent="0.35">
      <c r="A1709" s="6">
        <v>39371</v>
      </c>
      <c r="B1709">
        <v>35.17</v>
      </c>
      <c r="C1709" s="7">
        <f t="shared" si="28"/>
        <v>-9.0575201725140754E-3</v>
      </c>
    </row>
    <row r="1710" spans="1:3" x14ac:dyDescent="0.35">
      <c r="A1710" s="6">
        <v>39372</v>
      </c>
      <c r="B1710">
        <v>35.270000000000003</v>
      </c>
      <c r="C1710" s="7">
        <f t="shared" si="28"/>
        <v>2.8392977620695639E-3</v>
      </c>
    </row>
    <row r="1711" spans="1:3" x14ac:dyDescent="0.35">
      <c r="A1711" s="6">
        <v>39373</v>
      </c>
      <c r="B1711">
        <v>35.17</v>
      </c>
      <c r="C1711" s="7">
        <f t="shared" si="28"/>
        <v>-2.8392977620695938E-3</v>
      </c>
    </row>
    <row r="1712" spans="1:3" x14ac:dyDescent="0.35">
      <c r="A1712" s="6">
        <v>39374</v>
      </c>
      <c r="B1712">
        <v>34.799999999999997</v>
      </c>
      <c r="C1712" s="7">
        <f t="shared" si="28"/>
        <v>-1.0576059705462529E-2</v>
      </c>
    </row>
    <row r="1713" spans="1:3" x14ac:dyDescent="0.35">
      <c r="A1713" s="6">
        <v>39377</v>
      </c>
      <c r="B1713">
        <v>34.630000000000003</v>
      </c>
      <c r="C1713" s="7">
        <f t="shared" si="28"/>
        <v>-4.8970283660979119E-3</v>
      </c>
    </row>
    <row r="1714" spans="1:3" x14ac:dyDescent="0.35">
      <c r="A1714" s="6">
        <v>39378</v>
      </c>
      <c r="B1714">
        <v>35.340000000000003</v>
      </c>
      <c r="C1714" s="7">
        <f t="shared" si="28"/>
        <v>2.0295108477219704E-2</v>
      </c>
    </row>
    <row r="1715" spans="1:3" x14ac:dyDescent="0.35">
      <c r="A1715" s="6">
        <v>39379</v>
      </c>
      <c r="B1715">
        <v>34.950000000000003</v>
      </c>
      <c r="C1715" s="7">
        <f t="shared" si="28"/>
        <v>-1.1096998211731124E-2</v>
      </c>
    </row>
    <row r="1716" spans="1:3" x14ac:dyDescent="0.35">
      <c r="A1716" s="6">
        <v>39380</v>
      </c>
      <c r="B1716">
        <v>34.479999999999997</v>
      </c>
      <c r="C1716" s="7">
        <f t="shared" si="28"/>
        <v>-1.3539022884327071E-2</v>
      </c>
    </row>
    <row r="1717" spans="1:3" x14ac:dyDescent="0.35">
      <c r="A1717" s="6">
        <v>39381</v>
      </c>
      <c r="B1717">
        <v>34.869999999999997</v>
      </c>
      <c r="C1717" s="7">
        <f t="shared" si="28"/>
        <v>1.1247414892067488E-2</v>
      </c>
    </row>
    <row r="1718" spans="1:3" x14ac:dyDescent="0.35">
      <c r="A1718" s="6">
        <v>39384</v>
      </c>
      <c r="B1718">
        <v>35.11</v>
      </c>
      <c r="C1718" s="7">
        <f t="shared" si="28"/>
        <v>6.8591294927812223E-3</v>
      </c>
    </row>
    <row r="1719" spans="1:3" x14ac:dyDescent="0.35">
      <c r="A1719" s="6">
        <v>39385</v>
      </c>
      <c r="B1719">
        <v>34.83</v>
      </c>
      <c r="C1719" s="7">
        <f t="shared" si="28"/>
        <v>-8.0069058024310573E-3</v>
      </c>
    </row>
    <row r="1720" spans="1:3" x14ac:dyDescent="0.35">
      <c r="A1720" s="6">
        <v>39386</v>
      </c>
      <c r="B1720">
        <v>35.15</v>
      </c>
      <c r="C1720" s="7">
        <f t="shared" si="28"/>
        <v>9.1455338787641716E-3</v>
      </c>
    </row>
    <row r="1721" spans="1:3" x14ac:dyDescent="0.35">
      <c r="A1721" s="6">
        <v>39387</v>
      </c>
      <c r="B1721">
        <v>34.03</v>
      </c>
      <c r="C1721" s="7">
        <f t="shared" si="28"/>
        <v>-3.2382129743859504E-2</v>
      </c>
    </row>
    <row r="1722" spans="1:3" x14ac:dyDescent="0.35">
      <c r="A1722" s="6">
        <v>39388</v>
      </c>
      <c r="B1722">
        <v>34</v>
      </c>
      <c r="C1722" s="7">
        <f t="shared" si="28"/>
        <v>-8.81963896653024E-4</v>
      </c>
    </row>
    <row r="1723" spans="1:3" x14ac:dyDescent="0.35">
      <c r="A1723" s="6">
        <v>39391</v>
      </c>
      <c r="B1723">
        <v>33.68</v>
      </c>
      <c r="C1723" s="7">
        <f t="shared" si="28"/>
        <v>-9.4563352420354001E-3</v>
      </c>
    </row>
    <row r="1724" spans="1:3" x14ac:dyDescent="0.35">
      <c r="A1724" s="6">
        <v>39392</v>
      </c>
      <c r="B1724">
        <v>33.68</v>
      </c>
      <c r="C1724" s="7">
        <f t="shared" si="28"/>
        <v>0</v>
      </c>
    </row>
    <row r="1725" spans="1:3" x14ac:dyDescent="0.35">
      <c r="A1725" s="6">
        <v>39393</v>
      </c>
      <c r="B1725">
        <v>32.520000000000003</v>
      </c>
      <c r="C1725" s="7">
        <f t="shared" si="28"/>
        <v>-3.5048904694516027E-2</v>
      </c>
    </row>
    <row r="1726" spans="1:3" x14ac:dyDescent="0.35">
      <c r="A1726" s="6">
        <v>39394</v>
      </c>
      <c r="B1726">
        <v>33.090000000000003</v>
      </c>
      <c r="C1726" s="7">
        <f t="shared" si="28"/>
        <v>1.7375837253910991E-2</v>
      </c>
    </row>
    <row r="1727" spans="1:3" x14ac:dyDescent="0.35">
      <c r="A1727" s="6">
        <v>39395</v>
      </c>
      <c r="B1727">
        <v>32.97</v>
      </c>
      <c r="C1727" s="7">
        <f t="shared" si="28"/>
        <v>-3.6330648498812054E-3</v>
      </c>
    </row>
    <row r="1728" spans="1:3" x14ac:dyDescent="0.35">
      <c r="A1728" s="6">
        <v>39398</v>
      </c>
      <c r="B1728">
        <v>32.51</v>
      </c>
      <c r="C1728" s="7">
        <f t="shared" si="28"/>
        <v>-1.4050322767825758E-2</v>
      </c>
    </row>
    <row r="1729" spans="1:3" x14ac:dyDescent="0.35">
      <c r="A1729" s="6">
        <v>39399</v>
      </c>
      <c r="B1729">
        <v>33.520000000000003</v>
      </c>
      <c r="C1729" s="7">
        <f t="shared" si="28"/>
        <v>3.0594541298068413E-2</v>
      </c>
    </row>
    <row r="1730" spans="1:3" x14ac:dyDescent="0.35">
      <c r="A1730" s="6">
        <v>39400</v>
      </c>
      <c r="B1730">
        <v>33.090000000000003</v>
      </c>
      <c r="C1730" s="7">
        <f t="shared" si="28"/>
        <v>-1.29111536803615E-2</v>
      </c>
    </row>
    <row r="1731" spans="1:3" x14ac:dyDescent="0.35">
      <c r="A1731" s="6">
        <v>39401</v>
      </c>
      <c r="B1731">
        <v>33.11</v>
      </c>
      <c r="C1731" s="7">
        <f t="shared" si="28"/>
        <v>6.0422962563392343E-4</v>
      </c>
    </row>
    <row r="1732" spans="1:3" x14ac:dyDescent="0.35">
      <c r="A1732" s="6">
        <v>39402</v>
      </c>
      <c r="B1732">
        <v>33.26</v>
      </c>
      <c r="C1732" s="7">
        <f t="shared" si="28"/>
        <v>4.5201222056267323E-3</v>
      </c>
    </row>
    <row r="1733" spans="1:3" x14ac:dyDescent="0.35">
      <c r="A1733" s="6">
        <v>39405</v>
      </c>
      <c r="B1733">
        <v>31.75</v>
      </c>
      <c r="C1733" s="7">
        <f t="shared" si="28"/>
        <v>-4.6462748426080849E-2</v>
      </c>
    </row>
    <row r="1734" spans="1:3" x14ac:dyDescent="0.35">
      <c r="A1734" s="6">
        <v>39406</v>
      </c>
      <c r="B1734">
        <v>31.99</v>
      </c>
      <c r="C1734" s="7">
        <f t="shared" ref="C1734:C1797" si="29">LN(B1734/B1733)</f>
        <v>7.5306286227259161E-3</v>
      </c>
    </row>
    <row r="1735" spans="1:3" x14ac:dyDescent="0.35">
      <c r="A1735" s="6">
        <v>39407</v>
      </c>
      <c r="B1735">
        <v>31.5</v>
      </c>
      <c r="C1735" s="7">
        <f t="shared" si="29"/>
        <v>-1.5435808129839249E-2</v>
      </c>
    </row>
    <row r="1736" spans="1:3" x14ac:dyDescent="0.35">
      <c r="A1736" s="6">
        <v>39409</v>
      </c>
      <c r="B1736">
        <v>31.65</v>
      </c>
      <c r="C1736" s="7">
        <f t="shared" si="29"/>
        <v>4.7506027585977988E-3</v>
      </c>
    </row>
    <row r="1737" spans="1:3" x14ac:dyDescent="0.35">
      <c r="A1737" s="6">
        <v>39412</v>
      </c>
      <c r="B1737">
        <v>30.57</v>
      </c>
      <c r="C1737" s="7">
        <f t="shared" si="29"/>
        <v>-3.4719012687441965E-2</v>
      </c>
    </row>
    <row r="1738" spans="1:3" x14ac:dyDescent="0.35">
      <c r="A1738" s="6">
        <v>39413</v>
      </c>
      <c r="B1738">
        <v>30.89</v>
      </c>
      <c r="C1738" s="7">
        <f t="shared" si="29"/>
        <v>1.0413371027747307E-2</v>
      </c>
    </row>
    <row r="1739" spans="1:3" x14ac:dyDescent="0.35">
      <c r="A1739" s="6">
        <v>39414</v>
      </c>
      <c r="B1739">
        <v>31.54</v>
      </c>
      <c r="C1739" s="7">
        <f t="shared" si="29"/>
        <v>2.082407460440194E-2</v>
      </c>
    </row>
    <row r="1740" spans="1:3" x14ac:dyDescent="0.35">
      <c r="A1740" s="6">
        <v>39415</v>
      </c>
      <c r="B1740">
        <v>31.99</v>
      </c>
      <c r="C1740" s="7">
        <f t="shared" si="29"/>
        <v>1.4166772426534245E-2</v>
      </c>
    </row>
    <row r="1741" spans="1:3" x14ac:dyDescent="0.35">
      <c r="A1741" s="6">
        <v>39416</v>
      </c>
      <c r="B1741">
        <v>32.14</v>
      </c>
      <c r="C1741" s="7">
        <f t="shared" si="29"/>
        <v>4.6780063479399791E-3</v>
      </c>
    </row>
    <row r="1742" spans="1:3" x14ac:dyDescent="0.35">
      <c r="A1742" s="6">
        <v>39419</v>
      </c>
      <c r="B1742">
        <v>32.200000000000003</v>
      </c>
      <c r="C1742" s="7">
        <f t="shared" si="29"/>
        <v>1.8650922409962126E-3</v>
      </c>
    </row>
    <row r="1743" spans="1:3" x14ac:dyDescent="0.35">
      <c r="A1743" s="6">
        <v>39420</v>
      </c>
      <c r="B1743">
        <v>31.84</v>
      </c>
      <c r="C1743" s="7">
        <f t="shared" si="29"/>
        <v>-1.1243091574180467E-2</v>
      </c>
    </row>
    <row r="1744" spans="1:3" x14ac:dyDescent="0.35">
      <c r="A1744" s="6">
        <v>39421</v>
      </c>
      <c r="B1744">
        <v>32.31</v>
      </c>
      <c r="C1744" s="7">
        <f t="shared" si="29"/>
        <v>1.4653418860224803E-2</v>
      </c>
    </row>
    <row r="1745" spans="1:3" x14ac:dyDescent="0.35">
      <c r="A1745" s="6">
        <v>39422</v>
      </c>
      <c r="B1745">
        <v>32.65</v>
      </c>
      <c r="C1745" s="7">
        <f t="shared" si="29"/>
        <v>1.0468075886033145E-2</v>
      </c>
    </row>
    <row r="1746" spans="1:3" x14ac:dyDescent="0.35">
      <c r="A1746" s="6">
        <v>39423</v>
      </c>
      <c r="B1746">
        <v>32.36</v>
      </c>
      <c r="C1746" s="7">
        <f t="shared" si="29"/>
        <v>-8.9217635321491504E-3</v>
      </c>
    </row>
    <row r="1747" spans="1:3" x14ac:dyDescent="0.35">
      <c r="A1747" s="6">
        <v>39426</v>
      </c>
      <c r="B1747">
        <v>31.88</v>
      </c>
      <c r="C1747" s="7">
        <f t="shared" si="29"/>
        <v>-1.4944238268276672E-2</v>
      </c>
    </row>
    <row r="1748" spans="1:3" x14ac:dyDescent="0.35">
      <c r="A1748" s="6">
        <v>39427</v>
      </c>
      <c r="B1748">
        <v>33.19</v>
      </c>
      <c r="C1748" s="7">
        <f t="shared" si="29"/>
        <v>4.0269771809868855E-2</v>
      </c>
    </row>
    <row r="1749" spans="1:3" x14ac:dyDescent="0.35">
      <c r="A1749" s="6">
        <v>39428</v>
      </c>
      <c r="B1749">
        <v>35.08</v>
      </c>
      <c r="C1749" s="7">
        <f t="shared" si="29"/>
        <v>5.5382541772098982E-2</v>
      </c>
    </row>
    <row r="1750" spans="1:3" x14ac:dyDescent="0.35">
      <c r="A1750" s="6">
        <v>39429</v>
      </c>
      <c r="B1750">
        <v>35.159999999999997</v>
      </c>
      <c r="C1750" s="7">
        <f t="shared" si="29"/>
        <v>2.2779053129938671E-3</v>
      </c>
    </row>
    <row r="1751" spans="1:3" x14ac:dyDescent="0.35">
      <c r="A1751" s="6">
        <v>39430</v>
      </c>
      <c r="B1751">
        <v>34.6</v>
      </c>
      <c r="C1751" s="7">
        <f t="shared" si="29"/>
        <v>-1.6055390753297542E-2</v>
      </c>
    </row>
    <row r="1752" spans="1:3" x14ac:dyDescent="0.35">
      <c r="A1752" s="6">
        <v>39433</v>
      </c>
      <c r="B1752">
        <v>34.06</v>
      </c>
      <c r="C1752" s="7">
        <f t="shared" si="29"/>
        <v>-1.5730006829136313E-2</v>
      </c>
    </row>
    <row r="1753" spans="1:3" x14ac:dyDescent="0.35">
      <c r="A1753" s="6">
        <v>39434</v>
      </c>
      <c r="B1753">
        <v>34.15</v>
      </c>
      <c r="C1753" s="7">
        <f t="shared" si="29"/>
        <v>2.6389107822567121E-3</v>
      </c>
    </row>
    <row r="1754" spans="1:3" x14ac:dyDescent="0.35">
      <c r="A1754" s="6">
        <v>39435</v>
      </c>
      <c r="B1754">
        <v>33.590000000000003</v>
      </c>
      <c r="C1754" s="7">
        <f t="shared" si="29"/>
        <v>-1.6534182392597536E-2</v>
      </c>
    </row>
    <row r="1755" spans="1:3" x14ac:dyDescent="0.35">
      <c r="A1755" s="6">
        <v>39436</v>
      </c>
      <c r="B1755">
        <v>33.86</v>
      </c>
      <c r="C1755" s="7">
        <f t="shared" si="29"/>
        <v>8.0059730807876921E-3</v>
      </c>
    </row>
    <row r="1756" spans="1:3" x14ac:dyDescent="0.35">
      <c r="A1756" s="6">
        <v>39437</v>
      </c>
      <c r="B1756">
        <v>34.89</v>
      </c>
      <c r="C1756" s="7">
        <f t="shared" si="29"/>
        <v>2.9965878493693459E-2</v>
      </c>
    </row>
    <row r="1757" spans="1:3" x14ac:dyDescent="0.35">
      <c r="A1757" s="6">
        <v>39440</v>
      </c>
      <c r="B1757">
        <v>34.9</v>
      </c>
      <c r="C1757" s="7">
        <f t="shared" si="29"/>
        <v>2.8657400969858113E-4</v>
      </c>
    </row>
    <row r="1758" spans="1:3" x14ac:dyDescent="0.35">
      <c r="A1758" s="6">
        <v>39442</v>
      </c>
      <c r="B1758">
        <v>35.58</v>
      </c>
      <c r="C1758" s="7">
        <f t="shared" si="29"/>
        <v>1.9296853029307698E-2</v>
      </c>
    </row>
    <row r="1759" spans="1:3" x14ac:dyDescent="0.35">
      <c r="A1759" s="6">
        <v>39443</v>
      </c>
      <c r="B1759">
        <v>35.340000000000003</v>
      </c>
      <c r="C1759" s="7">
        <f t="shared" si="29"/>
        <v>-6.7682153461386275E-3</v>
      </c>
    </row>
    <row r="1760" spans="1:3" x14ac:dyDescent="0.35">
      <c r="A1760" s="6">
        <v>39444</v>
      </c>
      <c r="B1760">
        <v>35.700000000000003</v>
      </c>
      <c r="C1760" s="7">
        <f t="shared" si="29"/>
        <v>1.013522189404293E-2</v>
      </c>
    </row>
    <row r="1761" spans="1:3" x14ac:dyDescent="0.35">
      <c r="A1761" s="6">
        <v>39447</v>
      </c>
      <c r="B1761">
        <v>34.96</v>
      </c>
      <c r="C1761" s="7">
        <f t="shared" si="29"/>
        <v>-2.0946137998258719E-2</v>
      </c>
    </row>
    <row r="1762" spans="1:3" x14ac:dyDescent="0.35">
      <c r="A1762" s="6">
        <v>39449</v>
      </c>
      <c r="B1762">
        <v>34.479999999999997</v>
      </c>
      <c r="C1762" s="7">
        <f t="shared" si="29"/>
        <v>-1.3825104991842431E-2</v>
      </c>
    </row>
    <row r="1763" spans="1:3" x14ac:dyDescent="0.35">
      <c r="A1763" s="6">
        <v>39450</v>
      </c>
      <c r="B1763">
        <v>34.81</v>
      </c>
      <c r="C1763" s="7">
        <f t="shared" si="29"/>
        <v>9.5252560278554273E-3</v>
      </c>
    </row>
    <row r="1764" spans="1:3" x14ac:dyDescent="0.35">
      <c r="A1764" s="6">
        <v>39451</v>
      </c>
      <c r="B1764">
        <v>34.39</v>
      </c>
      <c r="C1764" s="7">
        <f t="shared" si="29"/>
        <v>-1.213887737917271E-2</v>
      </c>
    </row>
    <row r="1765" spans="1:3" x14ac:dyDescent="0.35">
      <c r="A1765" s="6">
        <v>39454</v>
      </c>
      <c r="B1765">
        <v>34.85</v>
      </c>
      <c r="C1765" s="7">
        <f t="shared" si="29"/>
        <v>1.3287312762358122E-2</v>
      </c>
    </row>
    <row r="1766" spans="1:3" x14ac:dyDescent="0.35">
      <c r="A1766" s="6">
        <v>39455</v>
      </c>
      <c r="B1766">
        <v>33.26</v>
      </c>
      <c r="C1766" s="7">
        <f t="shared" si="29"/>
        <v>-4.6697663441751421E-2</v>
      </c>
    </row>
    <row r="1767" spans="1:3" x14ac:dyDescent="0.35">
      <c r="A1767" s="6">
        <v>39456</v>
      </c>
      <c r="B1767">
        <v>33.119999999999997</v>
      </c>
      <c r="C1767" s="7">
        <f t="shared" si="29"/>
        <v>-4.218144247722681E-3</v>
      </c>
    </row>
    <row r="1768" spans="1:3" x14ac:dyDescent="0.35">
      <c r="A1768" s="6">
        <v>39457</v>
      </c>
      <c r="B1768">
        <v>33.46</v>
      </c>
      <c r="C1768" s="7">
        <f t="shared" si="29"/>
        <v>1.0213366041619125E-2</v>
      </c>
    </row>
    <row r="1769" spans="1:3" x14ac:dyDescent="0.35">
      <c r="A1769" s="6">
        <v>39458</v>
      </c>
      <c r="B1769">
        <v>32.44</v>
      </c>
      <c r="C1769" s="7">
        <f t="shared" si="29"/>
        <v>-3.0958466311465784E-2</v>
      </c>
    </row>
    <row r="1770" spans="1:3" x14ac:dyDescent="0.35">
      <c r="A1770" s="6">
        <v>39461</v>
      </c>
      <c r="B1770">
        <v>32.71</v>
      </c>
      <c r="C1770" s="7">
        <f t="shared" si="29"/>
        <v>8.288612303080466E-3</v>
      </c>
    </row>
    <row r="1771" spans="1:3" x14ac:dyDescent="0.35">
      <c r="A1771" s="6">
        <v>39462</v>
      </c>
      <c r="B1771">
        <v>31.96</v>
      </c>
      <c r="C1771" s="7">
        <f t="shared" si="29"/>
        <v>-2.3195720652218681E-2</v>
      </c>
    </row>
    <row r="1772" spans="1:3" x14ac:dyDescent="0.35">
      <c r="A1772" s="6">
        <v>39463</v>
      </c>
      <c r="B1772">
        <v>32.159999999999997</v>
      </c>
      <c r="C1772" s="7">
        <f t="shared" si="29"/>
        <v>6.2383234126914978E-3</v>
      </c>
    </row>
    <row r="1773" spans="1:3" x14ac:dyDescent="0.35">
      <c r="A1773" s="6">
        <v>39464</v>
      </c>
      <c r="B1773">
        <v>31.68</v>
      </c>
      <c r="C1773" s="7">
        <f t="shared" si="29"/>
        <v>-1.5037877364540446E-2</v>
      </c>
    </row>
    <row r="1774" spans="1:3" x14ac:dyDescent="0.35">
      <c r="A1774" s="6">
        <v>39465</v>
      </c>
      <c r="B1774">
        <v>30.67</v>
      </c>
      <c r="C1774" s="7">
        <f t="shared" si="29"/>
        <v>-3.2400588820064843E-2</v>
      </c>
    </row>
    <row r="1775" spans="1:3" x14ac:dyDescent="0.35">
      <c r="A1775" s="6">
        <v>39469</v>
      </c>
      <c r="B1775">
        <v>30.54</v>
      </c>
      <c r="C1775" s="7">
        <f t="shared" si="29"/>
        <v>-4.2476783356738762E-3</v>
      </c>
    </row>
    <row r="1776" spans="1:3" x14ac:dyDescent="0.35">
      <c r="A1776" s="6">
        <v>39470</v>
      </c>
      <c r="B1776">
        <v>31.16</v>
      </c>
      <c r="C1776" s="7">
        <f t="shared" si="29"/>
        <v>2.0097921212061113E-2</v>
      </c>
    </row>
    <row r="1777" spans="1:3" x14ac:dyDescent="0.35">
      <c r="A1777" s="6">
        <v>39471</v>
      </c>
      <c r="B1777">
        <v>30.36</v>
      </c>
      <c r="C1777" s="7">
        <f t="shared" si="29"/>
        <v>-2.6009268475118325E-2</v>
      </c>
    </row>
    <row r="1778" spans="1:3" x14ac:dyDescent="0.35">
      <c r="A1778" s="6">
        <v>39472</v>
      </c>
      <c r="B1778">
        <v>29.95</v>
      </c>
      <c r="C1778" s="7">
        <f t="shared" si="29"/>
        <v>-1.3596627965970781E-2</v>
      </c>
    </row>
    <row r="1779" spans="1:3" x14ac:dyDescent="0.35">
      <c r="A1779" s="6">
        <v>39475</v>
      </c>
      <c r="B1779">
        <v>30.91</v>
      </c>
      <c r="C1779" s="7">
        <f t="shared" si="29"/>
        <v>3.1550431582566589E-2</v>
      </c>
    </row>
    <row r="1780" spans="1:3" x14ac:dyDescent="0.35">
      <c r="A1780" s="6">
        <v>39476</v>
      </c>
      <c r="B1780">
        <v>32.18</v>
      </c>
      <c r="C1780" s="7">
        <f t="shared" si="29"/>
        <v>4.0265385420212289E-2</v>
      </c>
    </row>
    <row r="1781" spans="1:3" x14ac:dyDescent="0.35">
      <c r="A1781" s="6">
        <v>39477</v>
      </c>
      <c r="B1781">
        <v>31.72</v>
      </c>
      <c r="C1781" s="7">
        <f t="shared" si="29"/>
        <v>-1.4397744797589991E-2</v>
      </c>
    </row>
    <row r="1782" spans="1:3" x14ac:dyDescent="0.35">
      <c r="A1782" s="6">
        <v>39478</v>
      </c>
      <c r="B1782">
        <v>32.69</v>
      </c>
      <c r="C1782" s="7">
        <f t="shared" si="29"/>
        <v>3.0121823969472043E-2</v>
      </c>
    </row>
    <row r="1783" spans="1:3" x14ac:dyDescent="0.35">
      <c r="A1783" s="6">
        <v>39479</v>
      </c>
      <c r="B1783">
        <v>32.51</v>
      </c>
      <c r="C1783" s="7">
        <f t="shared" si="29"/>
        <v>-5.5214864203052697E-3</v>
      </c>
    </row>
    <row r="1784" spans="1:3" x14ac:dyDescent="0.35">
      <c r="A1784" s="6">
        <v>39482</v>
      </c>
      <c r="B1784">
        <v>32.409999999999997</v>
      </c>
      <c r="C1784" s="7">
        <f t="shared" si="29"/>
        <v>-3.0807171623580413E-3</v>
      </c>
    </row>
    <row r="1785" spans="1:3" x14ac:dyDescent="0.35">
      <c r="A1785" s="6">
        <v>39483</v>
      </c>
      <c r="B1785">
        <v>31.19</v>
      </c>
      <c r="C1785" s="7">
        <f t="shared" si="29"/>
        <v>-3.8369486533743953E-2</v>
      </c>
    </row>
    <row r="1786" spans="1:3" x14ac:dyDescent="0.35">
      <c r="A1786" s="6">
        <v>39484</v>
      </c>
      <c r="B1786">
        <v>30.91</v>
      </c>
      <c r="C1786" s="7">
        <f t="shared" si="29"/>
        <v>-9.0177744756869318E-3</v>
      </c>
    </row>
    <row r="1787" spans="1:3" x14ac:dyDescent="0.35">
      <c r="A1787" s="6">
        <v>39485</v>
      </c>
      <c r="B1787">
        <v>31.42</v>
      </c>
      <c r="C1787" s="7">
        <f t="shared" si="29"/>
        <v>1.6364876683450293E-2</v>
      </c>
    </row>
    <row r="1788" spans="1:3" x14ac:dyDescent="0.35">
      <c r="A1788" s="6">
        <v>39486</v>
      </c>
      <c r="B1788">
        <v>30.89</v>
      </c>
      <c r="C1788" s="7">
        <f t="shared" si="29"/>
        <v>-1.7012125896984781E-2</v>
      </c>
    </row>
    <row r="1789" spans="1:3" x14ac:dyDescent="0.35">
      <c r="A1789" s="6">
        <v>39489</v>
      </c>
      <c r="B1789">
        <v>31.31</v>
      </c>
      <c r="C1789" s="7">
        <f t="shared" si="29"/>
        <v>1.3505028407823872E-2</v>
      </c>
    </row>
    <row r="1790" spans="1:3" x14ac:dyDescent="0.35">
      <c r="A1790" s="6">
        <v>39490</v>
      </c>
      <c r="B1790">
        <v>31.86</v>
      </c>
      <c r="C1790" s="7">
        <f t="shared" si="29"/>
        <v>1.7413769143588203E-2</v>
      </c>
    </row>
    <row r="1791" spans="1:3" x14ac:dyDescent="0.35">
      <c r="A1791" s="6">
        <v>39491</v>
      </c>
      <c r="B1791">
        <v>32.840000000000003</v>
      </c>
      <c r="C1791" s="7">
        <f t="shared" si="29"/>
        <v>3.0295980102325103E-2</v>
      </c>
    </row>
    <row r="1792" spans="1:3" x14ac:dyDescent="0.35">
      <c r="A1792" s="6">
        <v>39492</v>
      </c>
      <c r="B1792">
        <v>32.14</v>
      </c>
      <c r="C1792" s="7">
        <f t="shared" si="29"/>
        <v>-2.1545924274861031E-2</v>
      </c>
    </row>
    <row r="1793" spans="1:3" x14ac:dyDescent="0.35">
      <c r="A1793" s="6">
        <v>39493</v>
      </c>
      <c r="B1793">
        <v>32.17</v>
      </c>
      <c r="C1793" s="7">
        <f t="shared" si="29"/>
        <v>9.3298094156840032E-4</v>
      </c>
    </row>
    <row r="1794" spans="1:3" x14ac:dyDescent="0.35">
      <c r="A1794" s="6">
        <v>39497</v>
      </c>
      <c r="B1794">
        <v>30.48</v>
      </c>
      <c r="C1794" s="7">
        <f t="shared" si="29"/>
        <v>-5.3963610432489477E-2</v>
      </c>
    </row>
    <row r="1795" spans="1:3" x14ac:dyDescent="0.35">
      <c r="A1795" s="6">
        <v>39498</v>
      </c>
      <c r="B1795">
        <v>29.18</v>
      </c>
      <c r="C1795" s="7">
        <f t="shared" si="29"/>
        <v>-4.3587187723806015E-2</v>
      </c>
    </row>
    <row r="1796" spans="1:3" x14ac:dyDescent="0.35">
      <c r="A1796" s="6">
        <v>39499</v>
      </c>
      <c r="B1796">
        <v>29.27</v>
      </c>
      <c r="C1796" s="7">
        <f t="shared" si="29"/>
        <v>3.0795576091548252E-3</v>
      </c>
    </row>
    <row r="1797" spans="1:3" x14ac:dyDescent="0.35">
      <c r="A1797" s="6">
        <v>39500</v>
      </c>
      <c r="B1797">
        <v>29.71</v>
      </c>
      <c r="C1797" s="7">
        <f t="shared" si="29"/>
        <v>1.4920588770721825E-2</v>
      </c>
    </row>
    <row r="1798" spans="1:3" x14ac:dyDescent="0.35">
      <c r="A1798" s="6">
        <v>39503</v>
      </c>
      <c r="B1798">
        <v>30.15</v>
      </c>
      <c r="C1798" s="7">
        <f t="shared" ref="C1798:C1861" si="30">LN(B1798/B1797)</f>
        <v>1.4701233698678066E-2</v>
      </c>
    </row>
    <row r="1799" spans="1:3" x14ac:dyDescent="0.35">
      <c r="A1799" s="6">
        <v>39504</v>
      </c>
      <c r="B1799">
        <v>30.21</v>
      </c>
      <c r="C1799" s="7">
        <f t="shared" si="30"/>
        <v>1.9880722253863368E-3</v>
      </c>
    </row>
    <row r="1800" spans="1:3" x14ac:dyDescent="0.35">
      <c r="A1800" s="6">
        <v>39505</v>
      </c>
      <c r="B1800">
        <v>29.89</v>
      </c>
      <c r="C1800" s="7">
        <f t="shared" si="30"/>
        <v>-1.06490191027341E-2</v>
      </c>
    </row>
    <row r="1801" spans="1:3" x14ac:dyDescent="0.35">
      <c r="A1801" s="6">
        <v>39506</v>
      </c>
      <c r="B1801">
        <v>30.54</v>
      </c>
      <c r="C1801" s="7">
        <f t="shared" si="30"/>
        <v>2.151332349463991E-2</v>
      </c>
    </row>
    <row r="1802" spans="1:3" x14ac:dyDescent="0.35">
      <c r="A1802" s="6">
        <v>39507</v>
      </c>
      <c r="B1802">
        <v>29.58</v>
      </c>
      <c r="C1802" s="7">
        <f t="shared" si="30"/>
        <v>-3.1938842507832695E-2</v>
      </c>
    </row>
    <row r="1803" spans="1:3" x14ac:dyDescent="0.35">
      <c r="A1803" s="6">
        <v>39510</v>
      </c>
      <c r="B1803">
        <v>29.78</v>
      </c>
      <c r="C1803" s="7">
        <f t="shared" si="30"/>
        <v>6.7385699732092691E-3</v>
      </c>
    </row>
    <row r="1804" spans="1:3" x14ac:dyDescent="0.35">
      <c r="A1804" s="6">
        <v>39511</v>
      </c>
      <c r="B1804">
        <v>29.61</v>
      </c>
      <c r="C1804" s="7">
        <f t="shared" si="30"/>
        <v>-5.7248851423630882E-3</v>
      </c>
    </row>
    <row r="1805" spans="1:3" x14ac:dyDescent="0.35">
      <c r="A1805" s="6">
        <v>39512</v>
      </c>
      <c r="B1805">
        <v>30.11</v>
      </c>
      <c r="C1805" s="7">
        <f t="shared" si="30"/>
        <v>1.6745200380142454E-2</v>
      </c>
    </row>
    <row r="1806" spans="1:3" x14ac:dyDescent="0.35">
      <c r="A1806" s="6">
        <v>39513</v>
      </c>
      <c r="B1806">
        <v>29.74</v>
      </c>
      <c r="C1806" s="7">
        <f t="shared" si="30"/>
        <v>-1.2364401461633531E-2</v>
      </c>
    </row>
    <row r="1807" spans="1:3" x14ac:dyDescent="0.35">
      <c r="A1807" s="6">
        <v>39514</v>
      </c>
      <c r="B1807">
        <v>29.73</v>
      </c>
      <c r="C1807" s="7">
        <f t="shared" si="30"/>
        <v>-3.3630402200265713E-4</v>
      </c>
    </row>
    <row r="1808" spans="1:3" x14ac:dyDescent="0.35">
      <c r="A1808" s="6">
        <v>39517</v>
      </c>
      <c r="B1808">
        <v>29.43</v>
      </c>
      <c r="C1808" s="7">
        <f t="shared" si="30"/>
        <v>-1.0142074764624927E-2</v>
      </c>
    </row>
    <row r="1809" spans="1:3" x14ac:dyDescent="0.35">
      <c r="A1809" s="6">
        <v>39518</v>
      </c>
      <c r="B1809">
        <v>30.65</v>
      </c>
      <c r="C1809" s="7">
        <f t="shared" si="30"/>
        <v>4.0618100136839051E-2</v>
      </c>
    </row>
    <row r="1810" spans="1:3" x14ac:dyDescent="0.35">
      <c r="A1810" s="6">
        <v>39519</v>
      </c>
      <c r="B1810">
        <v>30</v>
      </c>
      <c r="C1810" s="7">
        <f t="shared" si="30"/>
        <v>-2.1435280720065033E-2</v>
      </c>
    </row>
    <row r="1811" spans="1:3" x14ac:dyDescent="0.35">
      <c r="A1811" s="6">
        <v>39520</v>
      </c>
      <c r="B1811">
        <v>30.15</v>
      </c>
      <c r="C1811" s="7">
        <f t="shared" si="30"/>
        <v>4.9875415110389679E-3</v>
      </c>
    </row>
    <row r="1812" spans="1:3" x14ac:dyDescent="0.35">
      <c r="A1812" s="6">
        <v>39521</v>
      </c>
      <c r="B1812">
        <v>29.75</v>
      </c>
      <c r="C1812" s="7">
        <f t="shared" si="30"/>
        <v>-1.3355791181555622E-2</v>
      </c>
    </row>
    <row r="1813" spans="1:3" x14ac:dyDescent="0.35">
      <c r="A1813" s="6">
        <v>39524</v>
      </c>
      <c r="B1813">
        <v>30.4</v>
      </c>
      <c r="C1813" s="7">
        <f t="shared" si="30"/>
        <v>2.1613476420537171E-2</v>
      </c>
    </row>
    <row r="1814" spans="1:3" x14ac:dyDescent="0.35">
      <c r="A1814" s="6">
        <v>39525</v>
      </c>
      <c r="B1814">
        <v>31.48</v>
      </c>
      <c r="C1814" s="7">
        <f t="shared" si="30"/>
        <v>3.4909815137026623E-2</v>
      </c>
    </row>
    <row r="1815" spans="1:3" x14ac:dyDescent="0.35">
      <c r="A1815" s="6">
        <v>39526</v>
      </c>
      <c r="B1815">
        <v>30.62</v>
      </c>
      <c r="C1815" s="7">
        <f t="shared" si="30"/>
        <v>-2.7699033319664723E-2</v>
      </c>
    </row>
    <row r="1816" spans="1:3" x14ac:dyDescent="0.35">
      <c r="A1816" s="6">
        <v>39527</v>
      </c>
      <c r="B1816">
        <v>31.3</v>
      </c>
      <c r="C1816" s="7">
        <f t="shared" si="30"/>
        <v>2.1964707316569885E-2</v>
      </c>
    </row>
    <row r="1817" spans="1:3" x14ac:dyDescent="0.35">
      <c r="A1817" s="6">
        <v>39531</v>
      </c>
      <c r="B1817">
        <v>32.299999999999997</v>
      </c>
      <c r="C1817" s="7">
        <f t="shared" si="30"/>
        <v>3.1449132682503295E-2</v>
      </c>
    </row>
    <row r="1818" spans="1:3" x14ac:dyDescent="0.35">
      <c r="A1818" s="6">
        <v>39532</v>
      </c>
      <c r="B1818">
        <v>32.270000000000003</v>
      </c>
      <c r="C1818" s="7">
        <f t="shared" si="30"/>
        <v>-9.2922416474023369E-4</v>
      </c>
    </row>
    <row r="1819" spans="1:3" x14ac:dyDescent="0.35">
      <c r="A1819" s="6">
        <v>39533</v>
      </c>
      <c r="B1819">
        <v>32.07</v>
      </c>
      <c r="C1819" s="7">
        <f t="shared" si="30"/>
        <v>-6.2169923588069392E-3</v>
      </c>
    </row>
    <row r="1820" spans="1:3" x14ac:dyDescent="0.35">
      <c r="A1820" s="6">
        <v>39534</v>
      </c>
      <c r="B1820">
        <v>31.98</v>
      </c>
      <c r="C1820" s="7">
        <f t="shared" si="30"/>
        <v>-2.8103062992554198E-3</v>
      </c>
    </row>
    <row r="1821" spans="1:3" x14ac:dyDescent="0.35">
      <c r="A1821" s="6">
        <v>39535</v>
      </c>
      <c r="B1821">
        <v>31.98</v>
      </c>
      <c r="C1821" s="7">
        <f t="shared" si="30"/>
        <v>0</v>
      </c>
    </row>
    <row r="1822" spans="1:3" x14ac:dyDescent="0.35">
      <c r="A1822" s="6">
        <v>39538</v>
      </c>
      <c r="B1822">
        <v>32.53</v>
      </c>
      <c r="C1822" s="7">
        <f t="shared" si="30"/>
        <v>1.7052033079451918E-2</v>
      </c>
    </row>
    <row r="1823" spans="1:3" x14ac:dyDescent="0.35">
      <c r="A1823" s="6">
        <v>39539</v>
      </c>
      <c r="B1823">
        <v>33.53</v>
      </c>
      <c r="C1823" s="7">
        <f t="shared" si="30"/>
        <v>3.0277819992877028E-2</v>
      </c>
    </row>
    <row r="1824" spans="1:3" x14ac:dyDescent="0.35">
      <c r="A1824" s="6">
        <v>39540</v>
      </c>
      <c r="B1824">
        <v>32.880000000000003</v>
      </c>
      <c r="C1824" s="7">
        <f t="shared" si="30"/>
        <v>-1.9575990290157975E-2</v>
      </c>
    </row>
    <row r="1825" spans="1:3" x14ac:dyDescent="0.35">
      <c r="A1825" s="6">
        <v>39541</v>
      </c>
      <c r="B1825">
        <v>33.130000000000003</v>
      </c>
      <c r="C1825" s="7">
        <f t="shared" si="30"/>
        <v>7.5746461238252209E-3</v>
      </c>
    </row>
    <row r="1826" spans="1:3" x14ac:dyDescent="0.35">
      <c r="A1826" s="6">
        <v>39542</v>
      </c>
      <c r="B1826">
        <v>32.68</v>
      </c>
      <c r="C1826" s="7">
        <f t="shared" si="30"/>
        <v>-1.367594632000241E-2</v>
      </c>
    </row>
    <row r="1827" spans="1:3" x14ac:dyDescent="0.35">
      <c r="A1827" s="6">
        <v>39545</v>
      </c>
      <c r="B1827">
        <v>33.130000000000003</v>
      </c>
      <c r="C1827" s="7">
        <f t="shared" si="30"/>
        <v>1.367594632000243E-2</v>
      </c>
    </row>
    <row r="1828" spans="1:3" x14ac:dyDescent="0.35">
      <c r="A1828" s="6">
        <v>39546</v>
      </c>
      <c r="B1828">
        <v>33.29</v>
      </c>
      <c r="C1828" s="7">
        <f t="shared" si="30"/>
        <v>4.8178352751290588E-3</v>
      </c>
    </row>
    <row r="1829" spans="1:3" x14ac:dyDescent="0.35">
      <c r="A1829" s="6">
        <v>39547</v>
      </c>
      <c r="B1829">
        <v>32.770000000000003</v>
      </c>
      <c r="C1829" s="7">
        <f t="shared" si="30"/>
        <v>-1.5743588876210218E-2</v>
      </c>
    </row>
    <row r="1830" spans="1:3" x14ac:dyDescent="0.35">
      <c r="A1830" s="6">
        <v>39548</v>
      </c>
      <c r="B1830">
        <v>32.78</v>
      </c>
      <c r="C1830" s="7">
        <f t="shared" si="30"/>
        <v>3.0511060496024611E-4</v>
      </c>
    </row>
    <row r="1831" spans="1:3" x14ac:dyDescent="0.35">
      <c r="A1831" s="6">
        <v>39549</v>
      </c>
      <c r="B1831">
        <v>32.01</v>
      </c>
      <c r="C1831" s="7">
        <f t="shared" si="30"/>
        <v>-2.3770219333912074E-2</v>
      </c>
    </row>
    <row r="1832" spans="1:3" x14ac:dyDescent="0.35">
      <c r="A1832" s="6">
        <v>39552</v>
      </c>
      <c r="B1832">
        <v>31.92</v>
      </c>
      <c r="C1832" s="7">
        <f t="shared" si="30"/>
        <v>-2.815581400163521E-3</v>
      </c>
    </row>
    <row r="1833" spans="1:3" x14ac:dyDescent="0.35">
      <c r="A1833" s="6">
        <v>39553</v>
      </c>
      <c r="B1833">
        <v>32.03</v>
      </c>
      <c r="C1833" s="7">
        <f t="shared" si="30"/>
        <v>3.4401910394587934E-3</v>
      </c>
    </row>
    <row r="1834" spans="1:3" x14ac:dyDescent="0.35">
      <c r="A1834" s="6">
        <v>39554</v>
      </c>
      <c r="B1834">
        <v>32.270000000000003</v>
      </c>
      <c r="C1834" s="7">
        <f t="shared" si="30"/>
        <v>7.4650424428038117E-3</v>
      </c>
    </row>
    <row r="1835" spans="1:3" x14ac:dyDescent="0.35">
      <c r="A1835" s="6">
        <v>39555</v>
      </c>
      <c r="B1835">
        <v>32.24</v>
      </c>
      <c r="C1835" s="7">
        <f t="shared" si="30"/>
        <v>-9.3008842544291259E-4</v>
      </c>
    </row>
    <row r="1836" spans="1:3" x14ac:dyDescent="0.35">
      <c r="A1836" s="6">
        <v>39556</v>
      </c>
      <c r="B1836">
        <v>32.19</v>
      </c>
      <c r="C1836" s="7">
        <f t="shared" si="30"/>
        <v>-1.5520723277108314E-3</v>
      </c>
    </row>
    <row r="1837" spans="1:3" x14ac:dyDescent="0.35">
      <c r="A1837" s="6">
        <v>39559</v>
      </c>
      <c r="B1837">
        <v>32.26</v>
      </c>
      <c r="C1837" s="7">
        <f t="shared" si="30"/>
        <v>2.172227386346062E-3</v>
      </c>
    </row>
    <row r="1838" spans="1:3" x14ac:dyDescent="0.35">
      <c r="A1838" s="6">
        <v>39560</v>
      </c>
      <c r="B1838">
        <v>32.44</v>
      </c>
      <c r="C1838" s="7">
        <f t="shared" si="30"/>
        <v>5.5641565501493677E-3</v>
      </c>
    </row>
    <row r="1839" spans="1:3" x14ac:dyDescent="0.35">
      <c r="A1839" s="6">
        <v>39561</v>
      </c>
      <c r="B1839">
        <v>33.06</v>
      </c>
      <c r="C1839" s="7">
        <f t="shared" si="30"/>
        <v>1.8931863145666063E-2</v>
      </c>
    </row>
    <row r="1840" spans="1:3" x14ac:dyDescent="0.35">
      <c r="A1840" s="6">
        <v>39562</v>
      </c>
      <c r="B1840">
        <v>33.159999999999997</v>
      </c>
      <c r="C1840" s="7">
        <f t="shared" si="30"/>
        <v>3.0202378742158627E-3</v>
      </c>
    </row>
    <row r="1841" spans="1:3" x14ac:dyDescent="0.35">
      <c r="A1841" s="6">
        <v>39563</v>
      </c>
      <c r="B1841">
        <v>33.1</v>
      </c>
      <c r="C1841" s="7">
        <f t="shared" si="30"/>
        <v>-1.811047884076871E-3</v>
      </c>
    </row>
    <row r="1842" spans="1:3" x14ac:dyDescent="0.35">
      <c r="A1842" s="6">
        <v>39566</v>
      </c>
      <c r="B1842">
        <v>32.86</v>
      </c>
      <c r="C1842" s="7">
        <f t="shared" si="30"/>
        <v>-7.277169773895269E-3</v>
      </c>
    </row>
    <row r="1843" spans="1:3" x14ac:dyDescent="0.35">
      <c r="A1843" s="6">
        <v>39567</v>
      </c>
      <c r="B1843">
        <v>33.11</v>
      </c>
      <c r="C1843" s="7">
        <f t="shared" si="30"/>
        <v>7.5792389500329849E-3</v>
      </c>
    </row>
    <row r="1844" spans="1:3" x14ac:dyDescent="0.35">
      <c r="A1844" s="6">
        <v>39568</v>
      </c>
      <c r="B1844">
        <v>33.22</v>
      </c>
      <c r="C1844" s="7">
        <f t="shared" si="30"/>
        <v>3.3167526259938207E-3</v>
      </c>
    </row>
    <row r="1845" spans="1:3" x14ac:dyDescent="0.35">
      <c r="A1845" s="6">
        <v>39569</v>
      </c>
      <c r="B1845">
        <v>34.270000000000003</v>
      </c>
      <c r="C1845" s="7">
        <f t="shared" si="30"/>
        <v>3.1118231701368796E-2</v>
      </c>
    </row>
    <row r="1846" spans="1:3" x14ac:dyDescent="0.35">
      <c r="A1846" s="6">
        <v>39570</v>
      </c>
      <c r="B1846">
        <v>34.43</v>
      </c>
      <c r="C1846" s="7">
        <f t="shared" si="30"/>
        <v>4.6579414639147301E-3</v>
      </c>
    </row>
    <row r="1847" spans="1:3" x14ac:dyDescent="0.35">
      <c r="A1847" s="6">
        <v>39573</v>
      </c>
      <c r="B1847">
        <v>34.19</v>
      </c>
      <c r="C1847" s="7">
        <f t="shared" si="30"/>
        <v>-6.9950736992225038E-3</v>
      </c>
    </row>
    <row r="1848" spans="1:3" x14ac:dyDescent="0.35">
      <c r="A1848" s="6">
        <v>39574</v>
      </c>
      <c r="B1848">
        <v>33.950000000000003</v>
      </c>
      <c r="C1848" s="7">
        <f t="shared" si="30"/>
        <v>-7.0443496465046138E-3</v>
      </c>
    </row>
    <row r="1849" spans="1:3" x14ac:dyDescent="0.35">
      <c r="A1849" s="6">
        <v>39575</v>
      </c>
      <c r="B1849">
        <v>33.31</v>
      </c>
      <c r="C1849" s="7">
        <f t="shared" si="30"/>
        <v>-1.9031201799116895E-2</v>
      </c>
    </row>
    <row r="1850" spans="1:3" x14ac:dyDescent="0.35">
      <c r="A1850" s="6">
        <v>39576</v>
      </c>
      <c r="B1850">
        <v>33.35</v>
      </c>
      <c r="C1850" s="7">
        <f t="shared" si="30"/>
        <v>1.2001201560444073E-3</v>
      </c>
    </row>
    <row r="1851" spans="1:3" x14ac:dyDescent="0.35">
      <c r="A1851" s="6">
        <v>39577</v>
      </c>
      <c r="B1851">
        <v>33.11</v>
      </c>
      <c r="C1851" s="7">
        <f t="shared" si="30"/>
        <v>-7.2224208024778977E-3</v>
      </c>
    </row>
    <row r="1852" spans="1:3" x14ac:dyDescent="0.35">
      <c r="A1852" s="6">
        <v>39580</v>
      </c>
      <c r="B1852">
        <v>33.56</v>
      </c>
      <c r="C1852" s="7">
        <f t="shared" si="30"/>
        <v>1.3499530039850582E-2</v>
      </c>
    </row>
    <row r="1853" spans="1:3" x14ac:dyDescent="0.35">
      <c r="A1853" s="6">
        <v>39581</v>
      </c>
      <c r="B1853">
        <v>33.69</v>
      </c>
      <c r="C1853" s="7">
        <f t="shared" si="30"/>
        <v>3.86617581945599E-3</v>
      </c>
    </row>
    <row r="1854" spans="1:3" x14ac:dyDescent="0.35">
      <c r="A1854" s="6">
        <v>39582</v>
      </c>
      <c r="B1854">
        <v>33.99</v>
      </c>
      <c r="C1854" s="7">
        <f t="shared" si="30"/>
        <v>8.8653062895632916E-3</v>
      </c>
    </row>
    <row r="1855" spans="1:3" x14ac:dyDescent="0.35">
      <c r="A1855" s="6">
        <v>39583</v>
      </c>
      <c r="B1855">
        <v>34.200000000000003</v>
      </c>
      <c r="C1855" s="7">
        <f t="shared" si="30"/>
        <v>6.1592803605348672E-3</v>
      </c>
    </row>
    <row r="1856" spans="1:3" x14ac:dyDescent="0.35">
      <c r="A1856" s="6">
        <v>39584</v>
      </c>
      <c r="B1856">
        <v>34.380000000000003</v>
      </c>
      <c r="C1856" s="7">
        <f t="shared" si="30"/>
        <v>5.249355886143745E-3</v>
      </c>
    </row>
    <row r="1857" spans="1:3" x14ac:dyDescent="0.35">
      <c r="A1857" s="6">
        <v>39587</v>
      </c>
      <c r="B1857">
        <v>34.76</v>
      </c>
      <c r="C1857" s="7">
        <f t="shared" si="30"/>
        <v>1.0992300442487987E-2</v>
      </c>
    </row>
    <row r="1858" spans="1:3" x14ac:dyDescent="0.35">
      <c r="A1858" s="6">
        <v>39588</v>
      </c>
      <c r="B1858">
        <v>33.78</v>
      </c>
      <c r="C1858" s="7">
        <f t="shared" si="30"/>
        <v>-2.8598389017537158E-2</v>
      </c>
    </row>
    <row r="1859" spans="1:3" x14ac:dyDescent="0.35">
      <c r="A1859" s="6">
        <v>39589</v>
      </c>
      <c r="B1859">
        <v>33.369999999999997</v>
      </c>
      <c r="C1859" s="7">
        <f t="shared" si="30"/>
        <v>-1.2211618616371428E-2</v>
      </c>
    </row>
    <row r="1860" spans="1:3" x14ac:dyDescent="0.35">
      <c r="A1860" s="6">
        <v>39590</v>
      </c>
      <c r="B1860">
        <v>33.619999999999997</v>
      </c>
      <c r="C1860" s="7">
        <f t="shared" si="30"/>
        <v>7.4638352171869649E-3</v>
      </c>
    </row>
    <row r="1861" spans="1:3" x14ac:dyDescent="0.35">
      <c r="A1861" s="6">
        <v>39591</v>
      </c>
      <c r="B1861">
        <v>33.06</v>
      </c>
      <c r="C1861" s="7">
        <f t="shared" si="30"/>
        <v>-1.6797035587591339E-2</v>
      </c>
    </row>
    <row r="1862" spans="1:3" x14ac:dyDescent="0.35">
      <c r="A1862" s="6">
        <v>39595</v>
      </c>
      <c r="B1862">
        <v>33.32</v>
      </c>
      <c r="C1862" s="7">
        <f t="shared" ref="C1862:C1925" si="31">LN(B1862/B1861)</f>
        <v>7.8337249057636778E-3</v>
      </c>
    </row>
    <row r="1863" spans="1:3" x14ac:dyDescent="0.35">
      <c r="A1863" s="6">
        <v>39596</v>
      </c>
      <c r="B1863">
        <v>33.9</v>
      </c>
      <c r="C1863" s="7">
        <f t="shared" si="31"/>
        <v>1.725719708776248E-2</v>
      </c>
    </row>
    <row r="1864" spans="1:3" x14ac:dyDescent="0.35">
      <c r="A1864" s="6">
        <v>39597</v>
      </c>
      <c r="B1864">
        <v>34.49</v>
      </c>
      <c r="C1864" s="7">
        <f t="shared" si="31"/>
        <v>1.7254412562344997E-2</v>
      </c>
    </row>
    <row r="1865" spans="1:3" x14ac:dyDescent="0.35">
      <c r="A1865" s="6">
        <v>39598</v>
      </c>
      <c r="B1865">
        <v>34.24</v>
      </c>
      <c r="C1865" s="7">
        <f t="shared" si="31"/>
        <v>-7.2748756752081872E-3</v>
      </c>
    </row>
    <row r="1866" spans="1:3" x14ac:dyDescent="0.35">
      <c r="A1866" s="6">
        <v>39601</v>
      </c>
      <c r="B1866">
        <v>33.770000000000003</v>
      </c>
      <c r="C1866" s="7">
        <f t="shared" si="31"/>
        <v>-1.3821716876064979E-2</v>
      </c>
    </row>
    <row r="1867" spans="1:3" x14ac:dyDescent="0.35">
      <c r="A1867" s="6">
        <v>39602</v>
      </c>
      <c r="B1867">
        <v>33.28</v>
      </c>
      <c r="C1867" s="7">
        <f t="shared" si="31"/>
        <v>-1.4616218444468544E-2</v>
      </c>
    </row>
    <row r="1868" spans="1:3" x14ac:dyDescent="0.35">
      <c r="A1868" s="6">
        <v>39603</v>
      </c>
      <c r="B1868">
        <v>33.04</v>
      </c>
      <c r="C1868" s="7">
        <f t="shared" si="31"/>
        <v>-7.2376673002306135E-3</v>
      </c>
    </row>
    <row r="1869" spans="1:3" x14ac:dyDescent="0.35">
      <c r="A1869" s="6">
        <v>39604</v>
      </c>
      <c r="B1869">
        <v>33.86</v>
      </c>
      <c r="C1869" s="7">
        <f t="shared" si="31"/>
        <v>2.4515428052212032E-2</v>
      </c>
    </row>
    <row r="1870" spans="1:3" x14ac:dyDescent="0.35">
      <c r="A1870" s="6">
        <v>39605</v>
      </c>
      <c r="B1870">
        <v>32.79</v>
      </c>
      <c r="C1870" s="7">
        <f t="shared" si="31"/>
        <v>-3.2110785848432424E-2</v>
      </c>
    </row>
    <row r="1871" spans="1:3" x14ac:dyDescent="0.35">
      <c r="A1871" s="6">
        <v>39608</v>
      </c>
      <c r="B1871">
        <v>32.229999999999997</v>
      </c>
      <c r="C1871" s="7">
        <f t="shared" si="31"/>
        <v>-1.7225895029210486E-2</v>
      </c>
    </row>
    <row r="1872" spans="1:3" x14ac:dyDescent="0.35">
      <c r="A1872" s="6">
        <v>39609</v>
      </c>
      <c r="B1872">
        <v>31.94</v>
      </c>
      <c r="C1872" s="7">
        <f t="shared" si="31"/>
        <v>-9.0385530404799158E-3</v>
      </c>
    </row>
    <row r="1873" spans="1:3" x14ac:dyDescent="0.35">
      <c r="A1873" s="6">
        <v>39610</v>
      </c>
      <c r="B1873">
        <v>31.01</v>
      </c>
      <c r="C1873" s="7">
        <f t="shared" si="31"/>
        <v>-2.954940967450877E-2</v>
      </c>
    </row>
    <row r="1874" spans="1:3" x14ac:dyDescent="0.35">
      <c r="A1874" s="6">
        <v>39611</v>
      </c>
      <c r="B1874">
        <v>31.23</v>
      </c>
      <c r="C1874" s="7">
        <f t="shared" si="31"/>
        <v>7.069438182629559E-3</v>
      </c>
    </row>
    <row r="1875" spans="1:3" x14ac:dyDescent="0.35">
      <c r="A1875" s="6">
        <v>39612</v>
      </c>
      <c r="B1875">
        <v>31.47</v>
      </c>
      <c r="C1875" s="7">
        <f t="shared" si="31"/>
        <v>7.6555397813282784E-3</v>
      </c>
    </row>
    <row r="1876" spans="1:3" x14ac:dyDescent="0.35">
      <c r="A1876" s="6">
        <v>39615</v>
      </c>
      <c r="B1876">
        <v>31.04</v>
      </c>
      <c r="C1876" s="7">
        <f t="shared" si="31"/>
        <v>-1.3758015761297523E-2</v>
      </c>
    </row>
    <row r="1877" spans="1:3" x14ac:dyDescent="0.35">
      <c r="A1877" s="6">
        <v>39616</v>
      </c>
      <c r="B1877">
        <v>30.62</v>
      </c>
      <c r="C1877" s="7">
        <f t="shared" si="31"/>
        <v>-1.3623305085480257E-2</v>
      </c>
    </row>
    <row r="1878" spans="1:3" x14ac:dyDescent="0.35">
      <c r="A1878" s="6">
        <v>39617</v>
      </c>
      <c r="B1878">
        <v>30.25</v>
      </c>
      <c r="C1878" s="7">
        <f t="shared" si="31"/>
        <v>-1.2157205752687307E-2</v>
      </c>
    </row>
    <row r="1879" spans="1:3" x14ac:dyDescent="0.35">
      <c r="A1879" s="6">
        <v>39618</v>
      </c>
      <c r="B1879">
        <v>30.16</v>
      </c>
      <c r="C1879" s="7">
        <f t="shared" si="31"/>
        <v>-2.9796413370951447E-3</v>
      </c>
    </row>
    <row r="1880" spans="1:3" x14ac:dyDescent="0.35">
      <c r="A1880" s="6">
        <v>39619</v>
      </c>
      <c r="B1880">
        <v>29.54</v>
      </c>
      <c r="C1880" s="7">
        <f t="shared" si="31"/>
        <v>-2.0771266036521591E-2</v>
      </c>
    </row>
    <row r="1881" spans="1:3" x14ac:dyDescent="0.35">
      <c r="A1881" s="6">
        <v>39622</v>
      </c>
      <c r="B1881">
        <v>29.5</v>
      </c>
      <c r="C1881" s="7">
        <f t="shared" si="31"/>
        <v>-1.3550137574595356E-3</v>
      </c>
    </row>
    <row r="1882" spans="1:3" x14ac:dyDescent="0.35">
      <c r="A1882" s="6">
        <v>39623</v>
      </c>
      <c r="B1882">
        <v>29.41</v>
      </c>
      <c r="C1882" s="7">
        <f t="shared" si="31"/>
        <v>-3.0555107798704339E-3</v>
      </c>
    </row>
    <row r="1883" spans="1:3" x14ac:dyDescent="0.35">
      <c r="A1883" s="6">
        <v>39624</v>
      </c>
      <c r="B1883">
        <v>29.58</v>
      </c>
      <c r="C1883" s="7">
        <f t="shared" si="31"/>
        <v>5.7637047167499126E-3</v>
      </c>
    </row>
    <row r="1884" spans="1:3" x14ac:dyDescent="0.35">
      <c r="A1884" s="6">
        <v>39625</v>
      </c>
      <c r="B1884">
        <v>28.72</v>
      </c>
      <c r="C1884" s="7">
        <f t="shared" si="31"/>
        <v>-2.9504713102630264E-2</v>
      </c>
    </row>
    <row r="1885" spans="1:3" x14ac:dyDescent="0.35">
      <c r="A1885" s="6">
        <v>39626</v>
      </c>
      <c r="B1885">
        <v>28.11</v>
      </c>
      <c r="C1885" s="7">
        <f t="shared" si="31"/>
        <v>-2.1468359261582935E-2</v>
      </c>
    </row>
    <row r="1886" spans="1:3" x14ac:dyDescent="0.35">
      <c r="A1886" s="6">
        <v>39629</v>
      </c>
      <c r="B1886">
        <v>28.91</v>
      </c>
      <c r="C1886" s="7">
        <f t="shared" si="31"/>
        <v>2.8062171109814224E-2</v>
      </c>
    </row>
    <row r="1887" spans="1:3" x14ac:dyDescent="0.35">
      <c r="A1887" s="6">
        <v>39630</v>
      </c>
      <c r="B1887">
        <v>28.57</v>
      </c>
      <c r="C1887" s="7">
        <f t="shared" si="31"/>
        <v>-1.1830339785572953E-2</v>
      </c>
    </row>
    <row r="1888" spans="1:3" x14ac:dyDescent="0.35">
      <c r="A1888" s="6">
        <v>39631</v>
      </c>
      <c r="B1888">
        <v>28.22</v>
      </c>
      <c r="C1888" s="7">
        <f t="shared" si="31"/>
        <v>-1.2326269818013765E-2</v>
      </c>
    </row>
    <row r="1889" spans="1:3" x14ac:dyDescent="0.35">
      <c r="A1889" s="6">
        <v>39632</v>
      </c>
      <c r="B1889">
        <v>27.96</v>
      </c>
      <c r="C1889" s="7">
        <f t="shared" si="31"/>
        <v>-9.2560290590583353E-3</v>
      </c>
    </row>
    <row r="1890" spans="1:3" x14ac:dyDescent="0.35">
      <c r="A1890" s="6">
        <v>39636</v>
      </c>
      <c r="B1890">
        <v>28.04</v>
      </c>
      <c r="C1890" s="7">
        <f t="shared" si="31"/>
        <v>2.857144800779744E-3</v>
      </c>
    </row>
    <row r="1891" spans="1:3" x14ac:dyDescent="0.35">
      <c r="A1891" s="6">
        <v>39637</v>
      </c>
      <c r="B1891">
        <v>28.63</v>
      </c>
      <c r="C1891" s="7">
        <f t="shared" si="31"/>
        <v>2.082305694363424E-2</v>
      </c>
    </row>
    <row r="1892" spans="1:3" x14ac:dyDescent="0.35">
      <c r="A1892" s="6">
        <v>39638</v>
      </c>
      <c r="B1892">
        <v>27.9</v>
      </c>
      <c r="C1892" s="7">
        <f t="shared" si="31"/>
        <v>-2.5828430282703801E-2</v>
      </c>
    </row>
    <row r="1893" spans="1:3" x14ac:dyDescent="0.35">
      <c r="A1893" s="6">
        <v>39639</v>
      </c>
      <c r="B1893">
        <v>28.47</v>
      </c>
      <c r="C1893" s="7">
        <f t="shared" si="31"/>
        <v>2.0224212462626314E-2</v>
      </c>
    </row>
    <row r="1894" spans="1:3" x14ac:dyDescent="0.35">
      <c r="A1894" s="6">
        <v>39640</v>
      </c>
      <c r="B1894">
        <v>28.3</v>
      </c>
      <c r="C1894" s="7">
        <f t="shared" si="31"/>
        <v>-5.9890966407541747E-3</v>
      </c>
    </row>
    <row r="1895" spans="1:3" x14ac:dyDescent="0.35">
      <c r="A1895" s="6">
        <v>39643</v>
      </c>
      <c r="B1895">
        <v>28.12</v>
      </c>
      <c r="C1895" s="7">
        <f t="shared" si="31"/>
        <v>-6.380737706727764E-3</v>
      </c>
    </row>
    <row r="1896" spans="1:3" x14ac:dyDescent="0.35">
      <c r="A1896" s="6">
        <v>39644</v>
      </c>
      <c r="B1896">
        <v>27.76</v>
      </c>
      <c r="C1896" s="7">
        <f t="shared" si="31"/>
        <v>-1.2884931303860401E-2</v>
      </c>
    </row>
    <row r="1897" spans="1:3" x14ac:dyDescent="0.35">
      <c r="A1897" s="6">
        <v>39645</v>
      </c>
      <c r="B1897">
        <v>27.73</v>
      </c>
      <c r="C1897" s="7">
        <f t="shared" si="31"/>
        <v>-1.08127601091713E-3</v>
      </c>
    </row>
    <row r="1898" spans="1:3" x14ac:dyDescent="0.35">
      <c r="A1898" s="6">
        <v>39646</v>
      </c>
      <c r="B1898">
        <v>27.58</v>
      </c>
      <c r="C1898" s="7">
        <f t="shared" si="31"/>
        <v>-5.4239872625310393E-3</v>
      </c>
    </row>
    <row r="1899" spans="1:3" x14ac:dyDescent="0.35">
      <c r="A1899" s="6">
        <v>39647</v>
      </c>
      <c r="B1899">
        <v>27.9</v>
      </c>
      <c r="C1899" s="7">
        <f t="shared" si="31"/>
        <v>1.1535816462164132E-2</v>
      </c>
    </row>
    <row r="1900" spans="1:3" x14ac:dyDescent="0.35">
      <c r="A1900" s="6">
        <v>39650</v>
      </c>
      <c r="B1900">
        <v>27.65</v>
      </c>
      <c r="C1900" s="7">
        <f t="shared" si="31"/>
        <v>-9.0009608589761685E-3</v>
      </c>
    </row>
    <row r="1901" spans="1:3" x14ac:dyDescent="0.35">
      <c r="A1901" s="6">
        <v>39651</v>
      </c>
      <c r="B1901">
        <v>27.64</v>
      </c>
      <c r="C1901" s="7">
        <f t="shared" si="31"/>
        <v>-3.6172906887453344E-4</v>
      </c>
    </row>
    <row r="1902" spans="1:3" x14ac:dyDescent="0.35">
      <c r="A1902" s="6">
        <v>39652</v>
      </c>
      <c r="B1902">
        <v>28.72</v>
      </c>
      <c r="C1902" s="7">
        <f t="shared" si="31"/>
        <v>3.8329745280554155E-2</v>
      </c>
    </row>
    <row r="1903" spans="1:3" x14ac:dyDescent="0.35">
      <c r="A1903" s="6">
        <v>39653</v>
      </c>
      <c r="B1903">
        <v>27.54</v>
      </c>
      <c r="C1903" s="7">
        <f t="shared" si="31"/>
        <v>-4.1954250879514696E-2</v>
      </c>
    </row>
    <row r="1904" spans="1:3" x14ac:dyDescent="0.35">
      <c r="A1904" s="6">
        <v>39654</v>
      </c>
      <c r="B1904">
        <v>27.28</v>
      </c>
      <c r="C1904" s="7">
        <f t="shared" si="31"/>
        <v>-9.4856603252473411E-3</v>
      </c>
    </row>
    <row r="1905" spans="1:3" x14ac:dyDescent="0.35">
      <c r="A1905" s="6">
        <v>39657</v>
      </c>
      <c r="B1905">
        <v>26.61</v>
      </c>
      <c r="C1905" s="7">
        <f t="shared" si="31"/>
        <v>-2.4866747985663629E-2</v>
      </c>
    </row>
    <row r="1906" spans="1:3" x14ac:dyDescent="0.35">
      <c r="A1906" s="6">
        <v>39658</v>
      </c>
      <c r="B1906">
        <v>26.67</v>
      </c>
      <c r="C1906" s="7">
        <f t="shared" si="31"/>
        <v>2.2522532043252746E-3</v>
      </c>
    </row>
    <row r="1907" spans="1:3" x14ac:dyDescent="0.35">
      <c r="A1907" s="6">
        <v>39659</v>
      </c>
      <c r="B1907">
        <v>26.85</v>
      </c>
      <c r="C1907" s="7">
        <f t="shared" si="31"/>
        <v>6.7264827609508126E-3</v>
      </c>
    </row>
    <row r="1908" spans="1:3" x14ac:dyDescent="0.35">
      <c r="A1908" s="6">
        <v>39660</v>
      </c>
      <c r="B1908">
        <v>26.77</v>
      </c>
      <c r="C1908" s="7">
        <f t="shared" si="31"/>
        <v>-2.9839634226126624E-3</v>
      </c>
    </row>
    <row r="1909" spans="1:3" x14ac:dyDescent="0.35">
      <c r="A1909" s="6">
        <v>39661</v>
      </c>
      <c r="B1909">
        <v>26.44</v>
      </c>
      <c r="C1909" s="7">
        <f t="shared" si="31"/>
        <v>-1.2403842548775496E-2</v>
      </c>
    </row>
    <row r="1910" spans="1:3" x14ac:dyDescent="0.35">
      <c r="A1910" s="6">
        <v>39664</v>
      </c>
      <c r="B1910">
        <v>26.21</v>
      </c>
      <c r="C1910" s="7">
        <f t="shared" si="31"/>
        <v>-8.7369976481705379E-3</v>
      </c>
    </row>
    <row r="1911" spans="1:3" x14ac:dyDescent="0.35">
      <c r="A1911" s="6">
        <v>39665</v>
      </c>
      <c r="B1911">
        <v>26.97</v>
      </c>
      <c r="C1911" s="7">
        <f t="shared" si="31"/>
        <v>2.8584119816323514E-2</v>
      </c>
    </row>
    <row r="1912" spans="1:3" x14ac:dyDescent="0.35">
      <c r="A1912" s="6">
        <v>39666</v>
      </c>
      <c r="B1912">
        <v>26.82</v>
      </c>
      <c r="C1912" s="7">
        <f t="shared" si="31"/>
        <v>-5.5772592981060418E-3</v>
      </c>
    </row>
    <row r="1913" spans="1:3" x14ac:dyDescent="0.35">
      <c r="A1913" s="6">
        <v>39667</v>
      </c>
      <c r="B1913">
        <v>26.33</v>
      </c>
      <c r="C1913" s="7">
        <f t="shared" si="31"/>
        <v>-1.8438904345314523E-2</v>
      </c>
    </row>
    <row r="1914" spans="1:3" x14ac:dyDescent="0.35">
      <c r="A1914" s="6">
        <v>39668</v>
      </c>
      <c r="B1914">
        <v>26.9</v>
      </c>
      <c r="C1914" s="7">
        <f t="shared" si="31"/>
        <v>2.1417313099575428E-2</v>
      </c>
    </row>
    <row r="1915" spans="1:3" x14ac:dyDescent="0.35">
      <c r="A1915" s="6">
        <v>39671</v>
      </c>
      <c r="B1915">
        <v>27.66</v>
      </c>
      <c r="C1915" s="7">
        <f t="shared" si="31"/>
        <v>2.7861039628818775E-2</v>
      </c>
    </row>
    <row r="1916" spans="1:3" x14ac:dyDescent="0.35">
      <c r="A1916" s="6">
        <v>39672</v>
      </c>
      <c r="B1916">
        <v>27.49</v>
      </c>
      <c r="C1916" s="7">
        <f t="shared" si="31"/>
        <v>-6.1650240594578456E-3</v>
      </c>
    </row>
    <row r="1917" spans="1:3" x14ac:dyDescent="0.35">
      <c r="A1917" s="6">
        <v>39673</v>
      </c>
      <c r="B1917">
        <v>27.19</v>
      </c>
      <c r="C1917" s="7">
        <f t="shared" si="31"/>
        <v>-1.0973043532774928E-2</v>
      </c>
    </row>
    <row r="1918" spans="1:3" x14ac:dyDescent="0.35">
      <c r="A1918" s="6">
        <v>39674</v>
      </c>
      <c r="B1918">
        <v>27.03</v>
      </c>
      <c r="C1918" s="7">
        <f t="shared" si="31"/>
        <v>-5.9018983560231181E-3</v>
      </c>
    </row>
    <row r="1919" spans="1:3" x14ac:dyDescent="0.35">
      <c r="A1919" s="6">
        <v>39675</v>
      </c>
      <c r="B1919">
        <v>27.5</v>
      </c>
      <c r="C1919" s="7">
        <f t="shared" si="31"/>
        <v>1.7238644384169277E-2</v>
      </c>
    </row>
    <row r="1920" spans="1:3" x14ac:dyDescent="0.35">
      <c r="A1920" s="6">
        <v>39678</v>
      </c>
      <c r="B1920">
        <v>27.28</v>
      </c>
      <c r="C1920" s="7">
        <f t="shared" si="31"/>
        <v>-8.0321716972642666E-3</v>
      </c>
    </row>
    <row r="1921" spans="1:3" x14ac:dyDescent="0.35">
      <c r="A1921" s="6">
        <v>39679</v>
      </c>
      <c r="B1921">
        <v>26.76</v>
      </c>
      <c r="C1921" s="7">
        <f t="shared" si="31"/>
        <v>-1.9245597715233632E-2</v>
      </c>
    </row>
    <row r="1922" spans="1:3" x14ac:dyDescent="0.35">
      <c r="A1922" s="6">
        <v>39680</v>
      </c>
      <c r="B1922">
        <v>26.66</v>
      </c>
      <c r="C1922" s="7">
        <f t="shared" si="31"/>
        <v>-3.7439205094651753E-3</v>
      </c>
    </row>
    <row r="1923" spans="1:3" x14ac:dyDescent="0.35">
      <c r="A1923" s="6">
        <v>39681</v>
      </c>
      <c r="B1923">
        <v>26.72</v>
      </c>
      <c r="C1923" s="7">
        <f t="shared" si="31"/>
        <v>2.2480339178823487E-3</v>
      </c>
    </row>
    <row r="1924" spans="1:3" x14ac:dyDescent="0.35">
      <c r="A1924" s="6">
        <v>39682</v>
      </c>
      <c r="B1924">
        <v>27.08</v>
      </c>
      <c r="C1924" s="7">
        <f t="shared" si="31"/>
        <v>1.3383099375629344E-2</v>
      </c>
    </row>
    <row r="1925" spans="1:3" x14ac:dyDescent="0.35">
      <c r="A1925" s="6">
        <v>39685</v>
      </c>
      <c r="B1925">
        <v>26.51</v>
      </c>
      <c r="C1925" s="7">
        <f t="shared" si="31"/>
        <v>-2.1273427743139933E-2</v>
      </c>
    </row>
    <row r="1926" spans="1:3" x14ac:dyDescent="0.35">
      <c r="A1926" s="6">
        <v>39686</v>
      </c>
      <c r="B1926">
        <v>26.6</v>
      </c>
      <c r="C1926" s="7">
        <f t="shared" ref="C1926:C1989" si="32">LN(B1926/B1925)</f>
        <v>3.3891954867192472E-3</v>
      </c>
    </row>
    <row r="1927" spans="1:3" x14ac:dyDescent="0.35">
      <c r="A1927" s="6">
        <v>39687</v>
      </c>
      <c r="B1927">
        <v>27.1</v>
      </c>
      <c r="C1927" s="7">
        <f t="shared" si="32"/>
        <v>1.862251209800185E-2</v>
      </c>
    </row>
    <row r="1928" spans="1:3" x14ac:dyDescent="0.35">
      <c r="A1928" s="6">
        <v>39688</v>
      </c>
      <c r="B1928">
        <v>28</v>
      </c>
      <c r="C1928" s="7">
        <f t="shared" si="32"/>
        <v>3.26707822895487E-2</v>
      </c>
    </row>
    <row r="1929" spans="1:3" x14ac:dyDescent="0.35">
      <c r="A1929" s="6">
        <v>39689</v>
      </c>
      <c r="B1929">
        <v>27.79</v>
      </c>
      <c r="C1929" s="7">
        <f t="shared" si="32"/>
        <v>-7.5282664207916364E-3</v>
      </c>
    </row>
    <row r="1930" spans="1:3" x14ac:dyDescent="0.35">
      <c r="A1930" s="6">
        <v>39693</v>
      </c>
      <c r="B1930">
        <v>28.02</v>
      </c>
      <c r="C1930" s="7">
        <f t="shared" si="32"/>
        <v>8.2422971544485052E-3</v>
      </c>
    </row>
    <row r="1931" spans="1:3" x14ac:dyDescent="0.35">
      <c r="A1931" s="6">
        <v>39694</v>
      </c>
      <c r="B1931">
        <v>28.16</v>
      </c>
      <c r="C1931" s="7">
        <f t="shared" si="32"/>
        <v>4.9839903809806713E-3</v>
      </c>
    </row>
    <row r="1932" spans="1:3" x14ac:dyDescent="0.35">
      <c r="A1932" s="6">
        <v>39695</v>
      </c>
      <c r="B1932">
        <v>27.43</v>
      </c>
      <c r="C1932" s="7">
        <f t="shared" si="32"/>
        <v>-2.6265226340329746E-2</v>
      </c>
    </row>
    <row r="1933" spans="1:3" x14ac:dyDescent="0.35">
      <c r="A1933" s="6">
        <v>39696</v>
      </c>
      <c r="B1933">
        <v>27.36</v>
      </c>
      <c r="C1933" s="7">
        <f t="shared" si="32"/>
        <v>-2.5552121951622035E-3</v>
      </c>
    </row>
    <row r="1934" spans="1:3" x14ac:dyDescent="0.35">
      <c r="A1934" s="6">
        <v>39699</v>
      </c>
      <c r="B1934">
        <v>28.28</v>
      </c>
      <c r="C1934" s="7">
        <f t="shared" si="32"/>
        <v>3.3072748274022359E-2</v>
      </c>
    </row>
    <row r="1935" spans="1:3" x14ac:dyDescent="0.35">
      <c r="A1935" s="6">
        <v>39700</v>
      </c>
      <c r="B1935">
        <v>28.28</v>
      </c>
      <c r="C1935" s="7">
        <f t="shared" si="32"/>
        <v>0</v>
      </c>
    </row>
    <row r="1936" spans="1:3" x14ac:dyDescent="0.35">
      <c r="A1936" s="6">
        <v>39701</v>
      </c>
      <c r="B1936">
        <v>27.41</v>
      </c>
      <c r="C1936" s="7">
        <f t="shared" si="32"/>
        <v>-3.1246930713677564E-2</v>
      </c>
    </row>
    <row r="1937" spans="1:3" x14ac:dyDescent="0.35">
      <c r="A1937" s="6">
        <v>39702</v>
      </c>
      <c r="B1937">
        <v>27.42</v>
      </c>
      <c r="C1937" s="7">
        <f t="shared" si="32"/>
        <v>3.6476381947392442E-4</v>
      </c>
    </row>
    <row r="1938" spans="1:3" x14ac:dyDescent="0.35">
      <c r="A1938" s="6">
        <v>39703</v>
      </c>
      <c r="B1938">
        <v>27.4</v>
      </c>
      <c r="C1938" s="7">
        <f t="shared" si="32"/>
        <v>-7.2966074014385433E-4</v>
      </c>
    </row>
    <row r="1939" spans="1:3" x14ac:dyDescent="0.35">
      <c r="A1939" s="6">
        <v>39706</v>
      </c>
      <c r="B1939">
        <v>26.03</v>
      </c>
      <c r="C1939" s="7">
        <f t="shared" si="32"/>
        <v>-5.129329438755046E-2</v>
      </c>
    </row>
    <row r="1940" spans="1:3" x14ac:dyDescent="0.35">
      <c r="A1940" s="6">
        <v>39707</v>
      </c>
      <c r="B1940">
        <v>25.96</v>
      </c>
      <c r="C1940" s="7">
        <f t="shared" si="32"/>
        <v>-2.6928271705847408E-3</v>
      </c>
    </row>
    <row r="1941" spans="1:3" x14ac:dyDescent="0.35">
      <c r="A1941" s="6">
        <v>39708</v>
      </c>
      <c r="B1941">
        <v>25.02</v>
      </c>
      <c r="C1941" s="7">
        <f t="shared" si="32"/>
        <v>-3.6881386797124244E-2</v>
      </c>
    </row>
    <row r="1942" spans="1:3" x14ac:dyDescent="0.35">
      <c r="A1942" s="6">
        <v>39709</v>
      </c>
      <c r="B1942">
        <v>25.26</v>
      </c>
      <c r="C1942" s="7">
        <f t="shared" si="32"/>
        <v>9.5466118835801292E-3</v>
      </c>
    </row>
    <row r="1943" spans="1:3" x14ac:dyDescent="0.35">
      <c r="A1943" s="6">
        <v>39710</v>
      </c>
      <c r="B1943">
        <v>26.43</v>
      </c>
      <c r="C1943" s="7">
        <f t="shared" si="32"/>
        <v>4.527761169385261E-2</v>
      </c>
    </row>
    <row r="1944" spans="1:3" x14ac:dyDescent="0.35">
      <c r="A1944" s="6">
        <v>39713</v>
      </c>
      <c r="B1944">
        <v>25.38</v>
      </c>
      <c r="C1944" s="7">
        <f t="shared" si="32"/>
        <v>-4.0538266329956316E-2</v>
      </c>
    </row>
    <row r="1945" spans="1:3" x14ac:dyDescent="0.35">
      <c r="A1945" s="6">
        <v>39714</v>
      </c>
      <c r="B1945">
        <v>24.98</v>
      </c>
      <c r="C1945" s="7">
        <f t="shared" si="32"/>
        <v>-1.5885957588809896E-2</v>
      </c>
    </row>
    <row r="1946" spans="1:3" x14ac:dyDescent="0.35">
      <c r="A1946" s="6">
        <v>39715</v>
      </c>
      <c r="B1946">
        <v>25.18</v>
      </c>
      <c r="C1946" s="7">
        <f t="shared" si="32"/>
        <v>7.9745239187695473E-3</v>
      </c>
    </row>
    <row r="1947" spans="1:3" x14ac:dyDescent="0.35">
      <c r="A1947" s="6">
        <v>39716</v>
      </c>
      <c r="B1947">
        <v>26.12</v>
      </c>
      <c r="C1947" s="7">
        <f t="shared" si="32"/>
        <v>3.6651275792029189E-2</v>
      </c>
    </row>
    <row r="1948" spans="1:3" x14ac:dyDescent="0.35">
      <c r="A1948" s="6">
        <v>39717</v>
      </c>
      <c r="B1948">
        <v>26.06</v>
      </c>
      <c r="C1948" s="7">
        <f t="shared" si="32"/>
        <v>-2.2997327115313201E-3</v>
      </c>
    </row>
    <row r="1949" spans="1:3" x14ac:dyDescent="0.35">
      <c r="A1949" s="6">
        <v>39720</v>
      </c>
      <c r="B1949">
        <v>24.11</v>
      </c>
      <c r="C1949" s="7">
        <f t="shared" si="32"/>
        <v>-7.7774879503619346E-2</v>
      </c>
    </row>
    <row r="1950" spans="1:3" x14ac:dyDescent="0.35">
      <c r="A1950" s="6">
        <v>39721</v>
      </c>
      <c r="B1950">
        <v>24.25</v>
      </c>
      <c r="C1950" s="7">
        <f t="shared" si="32"/>
        <v>5.7899251904125299E-3</v>
      </c>
    </row>
    <row r="1951" spans="1:3" x14ac:dyDescent="0.35">
      <c r="A1951" s="6">
        <v>39722</v>
      </c>
      <c r="B1951">
        <v>24.4</v>
      </c>
      <c r="C1951" s="7">
        <f t="shared" si="32"/>
        <v>6.1665149156639584E-3</v>
      </c>
    </row>
    <row r="1952" spans="1:3" x14ac:dyDescent="0.35">
      <c r="A1952" s="6">
        <v>39723</v>
      </c>
      <c r="B1952">
        <v>24.3</v>
      </c>
      <c r="C1952" s="7">
        <f t="shared" si="32"/>
        <v>-4.1067819526533593E-3</v>
      </c>
    </row>
    <row r="1953" spans="1:3" x14ac:dyDescent="0.35">
      <c r="A1953" s="6">
        <v>39724</v>
      </c>
      <c r="B1953">
        <v>24.43</v>
      </c>
      <c r="C1953" s="7">
        <f t="shared" si="32"/>
        <v>5.3355349231462923E-3</v>
      </c>
    </row>
    <row r="1954" spans="1:3" x14ac:dyDescent="0.35">
      <c r="A1954" s="6">
        <v>39727</v>
      </c>
      <c r="B1954">
        <v>23.33</v>
      </c>
      <c r="C1954" s="7">
        <f t="shared" si="32"/>
        <v>-4.6071799236310523E-2</v>
      </c>
    </row>
    <row r="1955" spans="1:3" x14ac:dyDescent="0.35">
      <c r="A1955" s="6">
        <v>39728</v>
      </c>
      <c r="B1955">
        <v>22.36</v>
      </c>
      <c r="C1955" s="7">
        <f t="shared" si="32"/>
        <v>-4.2466437746440128E-2</v>
      </c>
    </row>
    <row r="1956" spans="1:3" x14ac:dyDescent="0.35">
      <c r="A1956" s="6">
        <v>39729</v>
      </c>
      <c r="B1956">
        <v>21.82</v>
      </c>
      <c r="C1956" s="7">
        <f t="shared" si="32"/>
        <v>-2.4446667881973642E-2</v>
      </c>
    </row>
    <row r="1957" spans="1:3" x14ac:dyDescent="0.35">
      <c r="A1957" s="6">
        <v>39730</v>
      </c>
      <c r="B1957">
        <v>20.3</v>
      </c>
      <c r="C1957" s="7">
        <f t="shared" si="32"/>
        <v>-7.2206094357183073E-2</v>
      </c>
    </row>
    <row r="1958" spans="1:3" x14ac:dyDescent="0.35">
      <c r="A1958" s="6">
        <v>39731</v>
      </c>
      <c r="B1958">
        <v>19.78</v>
      </c>
      <c r="C1958" s="7">
        <f t="shared" si="32"/>
        <v>-2.5949559853175513E-2</v>
      </c>
    </row>
    <row r="1959" spans="1:3" x14ac:dyDescent="0.35">
      <c r="A1959" s="6">
        <v>39734</v>
      </c>
      <c r="B1959">
        <v>23</v>
      </c>
      <c r="C1959" s="7">
        <f t="shared" si="32"/>
        <v>0.15082288973458349</v>
      </c>
    </row>
    <row r="1960" spans="1:3" x14ac:dyDescent="0.35">
      <c r="A1960" s="6">
        <v>39735</v>
      </c>
      <c r="B1960">
        <v>23.54</v>
      </c>
      <c r="C1960" s="7">
        <f t="shared" si="32"/>
        <v>2.3206885902980923E-2</v>
      </c>
    </row>
    <row r="1961" spans="1:3" x14ac:dyDescent="0.35">
      <c r="A1961" s="6">
        <v>39736</v>
      </c>
      <c r="B1961">
        <v>21.73</v>
      </c>
      <c r="C1961" s="7">
        <f t="shared" si="32"/>
        <v>-8.000730756379236E-2</v>
      </c>
    </row>
    <row r="1962" spans="1:3" x14ac:dyDescent="0.35">
      <c r="A1962" s="6">
        <v>39737</v>
      </c>
      <c r="B1962">
        <v>22.47</v>
      </c>
      <c r="C1962" s="7">
        <f t="shared" si="32"/>
        <v>3.3487291928899439E-2</v>
      </c>
    </row>
    <row r="1963" spans="1:3" x14ac:dyDescent="0.35">
      <c r="A1963" s="6">
        <v>39738</v>
      </c>
      <c r="B1963">
        <v>22.32</v>
      </c>
      <c r="C1963" s="7">
        <f t="shared" si="32"/>
        <v>-6.6979486841275814E-3</v>
      </c>
    </row>
    <row r="1964" spans="1:3" x14ac:dyDescent="0.35">
      <c r="A1964" s="6">
        <v>39741</v>
      </c>
      <c r="B1964">
        <v>23.82</v>
      </c>
      <c r="C1964" s="7">
        <f t="shared" si="32"/>
        <v>6.50424264140438E-2</v>
      </c>
    </row>
    <row r="1965" spans="1:3" x14ac:dyDescent="0.35">
      <c r="A1965" s="6">
        <v>39742</v>
      </c>
      <c r="B1965">
        <v>22.7</v>
      </c>
      <c r="C1965" s="7">
        <f t="shared" si="32"/>
        <v>-4.8160639439797044E-2</v>
      </c>
    </row>
    <row r="1966" spans="1:3" x14ac:dyDescent="0.35">
      <c r="A1966" s="6">
        <v>39743</v>
      </c>
      <c r="B1966">
        <v>20.98</v>
      </c>
      <c r="C1966" s="7">
        <f t="shared" si="32"/>
        <v>-7.8795321519205763E-2</v>
      </c>
    </row>
    <row r="1967" spans="1:3" x14ac:dyDescent="0.35">
      <c r="A1967" s="6">
        <v>39744</v>
      </c>
      <c r="B1967">
        <v>22.29</v>
      </c>
      <c r="C1967" s="7">
        <f t="shared" si="32"/>
        <v>6.056854442962635E-2</v>
      </c>
    </row>
    <row r="1968" spans="1:3" x14ac:dyDescent="0.35">
      <c r="A1968" s="6">
        <v>39745</v>
      </c>
      <c r="B1968">
        <v>21.78</v>
      </c>
      <c r="C1968" s="7">
        <f t="shared" si="32"/>
        <v>-2.3146029892963015E-2</v>
      </c>
    </row>
    <row r="1969" spans="1:3" x14ac:dyDescent="0.35">
      <c r="A1969" s="6">
        <v>39748</v>
      </c>
      <c r="B1969">
        <v>21.52</v>
      </c>
      <c r="C1969" s="7">
        <f t="shared" si="32"/>
        <v>-1.2009382211230792E-2</v>
      </c>
    </row>
    <row r="1970" spans="1:3" x14ac:dyDescent="0.35">
      <c r="A1970" s="6">
        <v>39749</v>
      </c>
      <c r="B1970">
        <v>24.36</v>
      </c>
      <c r="C1970" s="7">
        <f t="shared" si="32"/>
        <v>0.12395970754811264</v>
      </c>
    </row>
    <row r="1971" spans="1:3" x14ac:dyDescent="0.35">
      <c r="A1971" s="6">
        <v>39750</v>
      </c>
      <c r="B1971">
        <v>23.74</v>
      </c>
      <c r="C1971" s="7">
        <f t="shared" si="32"/>
        <v>-2.578105366017432E-2</v>
      </c>
    </row>
    <row r="1972" spans="1:3" x14ac:dyDescent="0.35">
      <c r="A1972" s="6">
        <v>39751</v>
      </c>
      <c r="B1972">
        <v>23.91</v>
      </c>
      <c r="C1972" s="7">
        <f t="shared" si="32"/>
        <v>7.135392288711552E-3</v>
      </c>
    </row>
    <row r="1973" spans="1:3" x14ac:dyDescent="0.35">
      <c r="A1973" s="6">
        <v>39752</v>
      </c>
      <c r="B1973">
        <v>23.62</v>
      </c>
      <c r="C1973" s="7">
        <f t="shared" si="32"/>
        <v>-1.2202970701017122E-2</v>
      </c>
    </row>
    <row r="1974" spans="1:3" x14ac:dyDescent="0.35">
      <c r="A1974" s="6">
        <v>39755</v>
      </c>
      <c r="B1974">
        <v>24.54</v>
      </c>
      <c r="C1974" s="7">
        <f t="shared" si="32"/>
        <v>3.8210628513548985E-2</v>
      </c>
    </row>
    <row r="1975" spans="1:3" x14ac:dyDescent="0.35">
      <c r="A1975" s="6">
        <v>39756</v>
      </c>
      <c r="B1975">
        <v>25.84</v>
      </c>
      <c r="C1975" s="7">
        <f t="shared" si="32"/>
        <v>5.1619239631635692E-2</v>
      </c>
    </row>
    <row r="1976" spans="1:3" x14ac:dyDescent="0.35">
      <c r="A1976" s="6">
        <v>39757</v>
      </c>
      <c r="B1976">
        <v>23.96</v>
      </c>
      <c r="C1976" s="7">
        <f t="shared" si="32"/>
        <v>-7.5537905667152447E-2</v>
      </c>
    </row>
    <row r="1977" spans="1:3" x14ac:dyDescent="0.35">
      <c r="A1977" s="6">
        <v>39758</v>
      </c>
      <c r="B1977">
        <v>22.93</v>
      </c>
      <c r="C1977" s="7">
        <f t="shared" si="32"/>
        <v>-4.393967637743558E-2</v>
      </c>
    </row>
    <row r="1978" spans="1:3" x14ac:dyDescent="0.35">
      <c r="A1978" s="6">
        <v>39759</v>
      </c>
      <c r="B1978">
        <v>23.83</v>
      </c>
      <c r="C1978" s="7">
        <f t="shared" si="32"/>
        <v>3.8499194240837573E-2</v>
      </c>
    </row>
    <row r="1979" spans="1:3" x14ac:dyDescent="0.35">
      <c r="A1979" s="6">
        <v>39762</v>
      </c>
      <c r="B1979">
        <v>24.24</v>
      </c>
      <c r="C1979" s="7">
        <f t="shared" si="32"/>
        <v>1.7058870090462992E-2</v>
      </c>
    </row>
    <row r="1980" spans="1:3" x14ac:dyDescent="0.35">
      <c r="A1980" s="6">
        <v>39763</v>
      </c>
      <c r="B1980">
        <v>24.12</v>
      </c>
      <c r="C1980" s="7">
        <f t="shared" si="32"/>
        <v>-4.962789342128902E-3</v>
      </c>
    </row>
    <row r="1981" spans="1:3" x14ac:dyDescent="0.35">
      <c r="A1981" s="6">
        <v>39764</v>
      </c>
      <c r="B1981">
        <v>23.1</v>
      </c>
      <c r="C1981" s="7">
        <f t="shared" si="32"/>
        <v>-4.3208754331236811E-2</v>
      </c>
    </row>
    <row r="1982" spans="1:3" x14ac:dyDescent="0.35">
      <c r="A1982" s="6">
        <v>39765</v>
      </c>
      <c r="B1982">
        <v>25.3</v>
      </c>
      <c r="C1982" s="7">
        <f t="shared" si="32"/>
        <v>9.0971778205726592E-2</v>
      </c>
    </row>
    <row r="1983" spans="1:3" x14ac:dyDescent="0.35">
      <c r="A1983" s="6">
        <v>39766</v>
      </c>
      <c r="B1983">
        <v>24.4</v>
      </c>
      <c r="C1983" s="7">
        <f t="shared" si="32"/>
        <v>-3.6221263434318501E-2</v>
      </c>
    </row>
    <row r="1984" spans="1:3" x14ac:dyDescent="0.35">
      <c r="A1984" s="6">
        <v>39769</v>
      </c>
      <c r="B1984">
        <v>23.62</v>
      </c>
      <c r="C1984" s="7">
        <f t="shared" si="32"/>
        <v>-3.2489321529939871E-2</v>
      </c>
    </row>
    <row r="1985" spans="1:3" x14ac:dyDescent="0.35">
      <c r="A1985" s="6">
        <v>39770</v>
      </c>
      <c r="B1985">
        <v>23.45</v>
      </c>
      <c r="C1985" s="7">
        <f t="shared" si="32"/>
        <v>-7.2233158769279271E-3</v>
      </c>
    </row>
    <row r="1986" spans="1:3" x14ac:dyDescent="0.35">
      <c r="A1986" s="6">
        <v>39771</v>
      </c>
      <c r="B1986">
        <v>22.26</v>
      </c>
      <c r="C1986" s="7">
        <f t="shared" si="32"/>
        <v>-5.2079149044889451E-2</v>
      </c>
    </row>
    <row r="1987" spans="1:3" x14ac:dyDescent="0.35">
      <c r="A1987" s="6">
        <v>39772</v>
      </c>
      <c r="B1987">
        <v>21.63</v>
      </c>
      <c r="C1987" s="7">
        <f t="shared" si="32"/>
        <v>-2.8710105882431482E-2</v>
      </c>
    </row>
    <row r="1988" spans="1:3" x14ac:dyDescent="0.35">
      <c r="A1988" s="6">
        <v>39773</v>
      </c>
      <c r="B1988">
        <v>22.23</v>
      </c>
      <c r="C1988" s="7">
        <f t="shared" si="32"/>
        <v>2.7361488011137799E-2</v>
      </c>
    </row>
    <row r="1989" spans="1:3" x14ac:dyDescent="0.35">
      <c r="A1989" s="6">
        <v>39776</v>
      </c>
      <c r="B1989">
        <v>23.77</v>
      </c>
      <c r="C1989" s="7">
        <f t="shared" si="32"/>
        <v>6.6981553395997331E-2</v>
      </c>
    </row>
    <row r="1990" spans="1:3" x14ac:dyDescent="0.35">
      <c r="A1990" s="6">
        <v>39777</v>
      </c>
      <c r="B1990">
        <v>24.08</v>
      </c>
      <c r="C1990" s="7">
        <f t="shared" ref="C1990:C2053" si="33">LN(B1990/B1989)</f>
        <v>1.2957339068517594E-2</v>
      </c>
    </row>
    <row r="1991" spans="1:3" x14ac:dyDescent="0.35">
      <c r="A1991" s="6">
        <v>39778</v>
      </c>
      <c r="B1991">
        <v>25.05</v>
      </c>
      <c r="C1991" s="7">
        <f t="shared" si="33"/>
        <v>3.9492207090253674E-2</v>
      </c>
    </row>
    <row r="1992" spans="1:3" x14ac:dyDescent="0.35">
      <c r="A1992" s="6">
        <v>39780</v>
      </c>
      <c r="B1992">
        <v>25.2</v>
      </c>
      <c r="C1992" s="7">
        <f t="shared" si="33"/>
        <v>5.9701669865037544E-3</v>
      </c>
    </row>
    <row r="1993" spans="1:3" x14ac:dyDescent="0.35">
      <c r="A1993" s="6">
        <v>39783</v>
      </c>
      <c r="B1993">
        <v>23.79</v>
      </c>
      <c r="C1993" s="7">
        <f t="shared" si="33"/>
        <v>-5.7578670202511339E-2</v>
      </c>
    </row>
    <row r="1994" spans="1:3" x14ac:dyDescent="0.35">
      <c r="A1994" s="6">
        <v>39784</v>
      </c>
      <c r="B1994">
        <v>24.74</v>
      </c>
      <c r="C1994" s="7">
        <f t="shared" si="33"/>
        <v>3.9156042649475475E-2</v>
      </c>
    </row>
    <row r="1995" spans="1:3" x14ac:dyDescent="0.35">
      <c r="A1995" s="6">
        <v>39785</v>
      </c>
      <c r="B1995">
        <v>25.66</v>
      </c>
      <c r="C1995" s="7">
        <f t="shared" si="33"/>
        <v>3.6511992223148673E-2</v>
      </c>
    </row>
    <row r="1996" spans="1:3" x14ac:dyDescent="0.35">
      <c r="A1996" s="6">
        <v>39786</v>
      </c>
      <c r="B1996">
        <v>24.86</v>
      </c>
      <c r="C1996" s="7">
        <f t="shared" si="33"/>
        <v>-3.1673273104925327E-2</v>
      </c>
    </row>
    <row r="1997" spans="1:3" x14ac:dyDescent="0.35">
      <c r="A1997" s="6">
        <v>39787</v>
      </c>
      <c r="B1997">
        <v>24.84</v>
      </c>
      <c r="C1997" s="7">
        <f t="shared" si="33"/>
        <v>-8.0482901728703949E-4</v>
      </c>
    </row>
    <row r="1998" spans="1:3" x14ac:dyDescent="0.35">
      <c r="A1998" s="6">
        <v>39790</v>
      </c>
      <c r="B1998">
        <v>26.46</v>
      </c>
      <c r="C1998" s="7">
        <f t="shared" si="33"/>
        <v>6.3178901621531669E-2</v>
      </c>
    </row>
    <row r="1999" spans="1:3" x14ac:dyDescent="0.35">
      <c r="A1999" s="6">
        <v>39791</v>
      </c>
      <c r="B1999">
        <v>25.73</v>
      </c>
      <c r="C1999" s="7">
        <f t="shared" si="33"/>
        <v>-2.7976532393156842E-2</v>
      </c>
    </row>
    <row r="2000" spans="1:3" x14ac:dyDescent="0.35">
      <c r="A2000" s="6">
        <v>39792</v>
      </c>
      <c r="B2000">
        <v>24.78</v>
      </c>
      <c r="C2000" s="7">
        <f t="shared" si="33"/>
        <v>-3.7620750092656405E-2</v>
      </c>
    </row>
    <row r="2001" spans="1:3" x14ac:dyDescent="0.35">
      <c r="A2001" s="6">
        <v>39793</v>
      </c>
      <c r="B2001">
        <v>24.66</v>
      </c>
      <c r="C2001" s="7">
        <f t="shared" si="33"/>
        <v>-4.8543784647981994E-3</v>
      </c>
    </row>
    <row r="2002" spans="1:3" x14ac:dyDescent="0.35">
      <c r="A2002" s="6">
        <v>39794</v>
      </c>
      <c r="B2002">
        <v>24.87</v>
      </c>
      <c r="C2002" s="7">
        <f t="shared" si="33"/>
        <v>8.4797600791149935E-3</v>
      </c>
    </row>
    <row r="2003" spans="1:3" x14ac:dyDescent="0.35">
      <c r="A2003" s="6">
        <v>39797</v>
      </c>
      <c r="B2003">
        <v>23.94</v>
      </c>
      <c r="C2003" s="7">
        <f t="shared" si="33"/>
        <v>-3.8111557685486186E-2</v>
      </c>
    </row>
    <row r="2004" spans="1:3" x14ac:dyDescent="0.35">
      <c r="A2004" s="6">
        <v>39798</v>
      </c>
      <c r="B2004">
        <v>24.91</v>
      </c>
      <c r="C2004" s="7">
        <f t="shared" si="33"/>
        <v>3.9718629144261879E-2</v>
      </c>
    </row>
    <row r="2005" spans="1:3" x14ac:dyDescent="0.35">
      <c r="A2005" s="6">
        <v>39799</v>
      </c>
      <c r="B2005">
        <v>24.81</v>
      </c>
      <c r="C2005" s="7">
        <f t="shared" si="33"/>
        <v>-4.0225315703794739E-3</v>
      </c>
    </row>
    <row r="2006" spans="1:3" x14ac:dyDescent="0.35">
      <c r="A2006" s="6">
        <v>39800</v>
      </c>
      <c r="B2006">
        <v>24.46</v>
      </c>
      <c r="C2006" s="7">
        <f t="shared" si="33"/>
        <v>-1.4207667444683301E-2</v>
      </c>
    </row>
    <row r="2007" spans="1:3" x14ac:dyDescent="0.35">
      <c r="A2007" s="6">
        <v>39801</v>
      </c>
      <c r="B2007">
        <v>24.81</v>
      </c>
      <c r="C2007" s="7">
        <f t="shared" si="33"/>
        <v>1.4207667444683353E-2</v>
      </c>
    </row>
    <row r="2008" spans="1:3" x14ac:dyDescent="0.35">
      <c r="A2008" s="6">
        <v>39804</v>
      </c>
      <c r="B2008">
        <v>24.82</v>
      </c>
      <c r="C2008" s="7">
        <f t="shared" si="33"/>
        <v>4.0298207275149588E-4</v>
      </c>
    </row>
    <row r="2009" spans="1:3" x14ac:dyDescent="0.35">
      <c r="A2009" s="6">
        <v>39805</v>
      </c>
      <c r="B2009">
        <v>24.46</v>
      </c>
      <c r="C2009" s="7">
        <f t="shared" si="33"/>
        <v>-1.46106495174348E-2</v>
      </c>
    </row>
    <row r="2010" spans="1:3" x14ac:dyDescent="0.35">
      <c r="A2010" s="6">
        <v>39806</v>
      </c>
      <c r="B2010">
        <v>24.56</v>
      </c>
      <c r="C2010" s="7">
        <f t="shared" si="33"/>
        <v>4.079973019915294E-3</v>
      </c>
    </row>
    <row r="2011" spans="1:3" x14ac:dyDescent="0.35">
      <c r="A2011" s="6">
        <v>39808</v>
      </c>
      <c r="B2011">
        <v>24.66</v>
      </c>
      <c r="C2011" s="7">
        <f t="shared" si="33"/>
        <v>4.0633944572566376E-3</v>
      </c>
    </row>
    <row r="2012" spans="1:3" x14ac:dyDescent="0.35">
      <c r="A2012" s="6">
        <v>39811</v>
      </c>
      <c r="B2012">
        <v>24.58</v>
      </c>
      <c r="C2012" s="7">
        <f t="shared" si="33"/>
        <v>-3.2493935983095102E-3</v>
      </c>
    </row>
    <row r="2013" spans="1:3" x14ac:dyDescent="0.35">
      <c r="A2013" s="6">
        <v>39812</v>
      </c>
      <c r="B2013">
        <v>24.91</v>
      </c>
      <c r="C2013" s="7">
        <f t="shared" si="33"/>
        <v>1.3336225136200346E-2</v>
      </c>
    </row>
    <row r="2014" spans="1:3" x14ac:dyDescent="0.35">
      <c r="A2014" s="6">
        <v>39813</v>
      </c>
      <c r="B2014">
        <v>25.15</v>
      </c>
      <c r="C2014" s="7">
        <f t="shared" si="33"/>
        <v>9.5885672716590781E-3</v>
      </c>
    </row>
    <row r="2015" spans="1:3" x14ac:dyDescent="0.35">
      <c r="A2015" s="6">
        <v>39815</v>
      </c>
      <c r="B2015">
        <v>25.96</v>
      </c>
      <c r="C2015" s="7">
        <f t="shared" si="33"/>
        <v>3.1698995290141023E-2</v>
      </c>
    </row>
    <row r="2016" spans="1:3" x14ac:dyDescent="0.35">
      <c r="A2016" s="6">
        <v>39818</v>
      </c>
      <c r="B2016">
        <v>25.09</v>
      </c>
      <c r="C2016" s="7">
        <f t="shared" si="33"/>
        <v>-3.4087531457558336E-2</v>
      </c>
    </row>
    <row r="2017" spans="1:3" x14ac:dyDescent="0.35">
      <c r="A2017" s="6">
        <v>39819</v>
      </c>
      <c r="B2017">
        <v>24.97</v>
      </c>
      <c r="C2017" s="7">
        <f t="shared" si="33"/>
        <v>-4.7942560866491464E-3</v>
      </c>
    </row>
    <row r="2018" spans="1:3" x14ac:dyDescent="0.35">
      <c r="A2018" s="6">
        <v>39820</v>
      </c>
      <c r="B2018">
        <v>24.36</v>
      </c>
      <c r="C2018" s="7">
        <f t="shared" si="33"/>
        <v>-2.4732661449985503E-2</v>
      </c>
    </row>
    <row r="2019" spans="1:3" x14ac:dyDescent="0.35">
      <c r="A2019" s="6">
        <v>39821</v>
      </c>
      <c r="B2019">
        <v>24.34</v>
      </c>
      <c r="C2019" s="7">
        <f t="shared" si="33"/>
        <v>-8.2135528231510376E-4</v>
      </c>
    </row>
    <row r="2020" spans="1:3" x14ac:dyDescent="0.35">
      <c r="A2020" s="6">
        <v>39822</v>
      </c>
      <c r="B2020">
        <v>23.89</v>
      </c>
      <c r="C2020" s="7">
        <f t="shared" si="33"/>
        <v>-1.8661126221662924E-2</v>
      </c>
    </row>
    <row r="2021" spans="1:3" x14ac:dyDescent="0.35">
      <c r="A2021" s="6">
        <v>39825</v>
      </c>
      <c r="B2021">
        <v>23.23</v>
      </c>
      <c r="C2021" s="7">
        <f t="shared" si="33"/>
        <v>-2.8015414555400409E-2</v>
      </c>
    </row>
    <row r="2022" spans="1:3" x14ac:dyDescent="0.35">
      <c r="A2022" s="6">
        <v>39826</v>
      </c>
      <c r="B2022">
        <v>23.27</v>
      </c>
      <c r="C2022" s="7">
        <f t="shared" si="33"/>
        <v>1.7204305318826113E-3</v>
      </c>
    </row>
    <row r="2023" spans="1:3" x14ac:dyDescent="0.35">
      <c r="A2023" s="6">
        <v>39827</v>
      </c>
      <c r="B2023">
        <v>22.75</v>
      </c>
      <c r="C2023" s="7">
        <f t="shared" si="33"/>
        <v>-2.2599831917240919E-2</v>
      </c>
    </row>
    <row r="2024" spans="1:3" x14ac:dyDescent="0.35">
      <c r="A2024" s="6">
        <v>39828</v>
      </c>
      <c r="B2024">
        <v>22.49</v>
      </c>
      <c r="C2024" s="7">
        <f t="shared" si="33"/>
        <v>-1.1494379425735134E-2</v>
      </c>
    </row>
    <row r="2025" spans="1:3" x14ac:dyDescent="0.35">
      <c r="A2025" s="6">
        <v>39829</v>
      </c>
      <c r="B2025">
        <v>22.59</v>
      </c>
      <c r="C2025" s="7">
        <f t="shared" si="33"/>
        <v>4.4365645086877452E-3</v>
      </c>
    </row>
    <row r="2026" spans="1:3" x14ac:dyDescent="0.35">
      <c r="A2026" s="6">
        <v>39833</v>
      </c>
      <c r="B2026">
        <v>22.4</v>
      </c>
      <c r="C2026" s="7">
        <f t="shared" si="33"/>
        <v>-8.4463716189178001E-3</v>
      </c>
    </row>
    <row r="2027" spans="1:3" x14ac:dyDescent="0.35">
      <c r="A2027" s="6">
        <v>39834</v>
      </c>
      <c r="B2027">
        <v>23.09</v>
      </c>
      <c r="C2027" s="7">
        <f t="shared" si="33"/>
        <v>3.0338664505409875E-2</v>
      </c>
    </row>
    <row r="2028" spans="1:3" x14ac:dyDescent="0.35">
      <c r="A2028" s="6">
        <v>39835</v>
      </c>
      <c r="B2028">
        <v>22.84</v>
      </c>
      <c r="C2028" s="7">
        <f t="shared" si="33"/>
        <v>-1.0886238578594555E-2</v>
      </c>
    </row>
    <row r="2029" spans="1:3" x14ac:dyDescent="0.35">
      <c r="A2029" s="6">
        <v>39836</v>
      </c>
      <c r="B2029">
        <v>23.39</v>
      </c>
      <c r="C2029" s="7">
        <f t="shared" si="33"/>
        <v>2.3795195808278317E-2</v>
      </c>
    </row>
    <row r="2030" spans="1:3" x14ac:dyDescent="0.35">
      <c r="A2030" s="6">
        <v>39839</v>
      </c>
      <c r="B2030">
        <v>24.02</v>
      </c>
      <c r="C2030" s="7">
        <f t="shared" si="33"/>
        <v>2.6578236055749754E-2</v>
      </c>
    </row>
    <row r="2031" spans="1:3" x14ac:dyDescent="0.35">
      <c r="A2031" s="6">
        <v>39840</v>
      </c>
      <c r="B2031">
        <v>23.22</v>
      </c>
      <c r="C2031" s="7">
        <f t="shared" si="33"/>
        <v>-3.3872840382092026E-2</v>
      </c>
    </row>
    <row r="2032" spans="1:3" x14ac:dyDescent="0.35">
      <c r="A2032" s="6">
        <v>39841</v>
      </c>
      <c r="B2032">
        <v>23.2</v>
      </c>
      <c r="C2032" s="7">
        <f t="shared" si="33"/>
        <v>-8.6169759748111973E-4</v>
      </c>
    </row>
    <row r="2033" spans="1:3" x14ac:dyDescent="0.35">
      <c r="A2033" s="6">
        <v>39842</v>
      </c>
      <c r="B2033">
        <v>22.13</v>
      </c>
      <c r="C2033" s="7">
        <f t="shared" si="33"/>
        <v>-4.7218124609306036E-2</v>
      </c>
    </row>
    <row r="2034" spans="1:3" x14ac:dyDescent="0.35">
      <c r="A2034" s="6">
        <v>39843</v>
      </c>
      <c r="B2034">
        <v>22.04</v>
      </c>
      <c r="C2034" s="7">
        <f t="shared" si="33"/>
        <v>-4.0751697782445521E-3</v>
      </c>
    </row>
    <row r="2035" spans="1:3" x14ac:dyDescent="0.35">
      <c r="A2035" s="6">
        <v>39846</v>
      </c>
      <c r="B2035">
        <v>22.53</v>
      </c>
      <c r="C2035" s="7">
        <f t="shared" si="33"/>
        <v>2.1988770159439414E-2</v>
      </c>
    </row>
    <row r="2036" spans="1:3" x14ac:dyDescent="0.35">
      <c r="A2036" s="6">
        <v>39847</v>
      </c>
      <c r="B2036">
        <v>22.72</v>
      </c>
      <c r="C2036" s="7">
        <f t="shared" si="33"/>
        <v>8.3978394087973786E-3</v>
      </c>
    </row>
    <row r="2037" spans="1:3" x14ac:dyDescent="0.35">
      <c r="A2037" s="6">
        <v>39848</v>
      </c>
      <c r="B2037">
        <v>22.08</v>
      </c>
      <c r="C2037" s="7">
        <f t="shared" si="33"/>
        <v>-2.8573372444056114E-2</v>
      </c>
    </row>
    <row r="2038" spans="1:3" x14ac:dyDescent="0.35">
      <c r="A2038" s="6">
        <v>39849</v>
      </c>
      <c r="B2038">
        <v>22.52</v>
      </c>
      <c r="C2038" s="7">
        <f t="shared" si="33"/>
        <v>1.9731581862595049E-2</v>
      </c>
    </row>
    <row r="2039" spans="1:3" x14ac:dyDescent="0.35">
      <c r="A2039" s="6">
        <v>39850</v>
      </c>
      <c r="B2039">
        <v>23.35</v>
      </c>
      <c r="C2039" s="7">
        <f t="shared" si="33"/>
        <v>3.6193180843416724E-2</v>
      </c>
    </row>
    <row r="2040" spans="1:3" x14ac:dyDescent="0.35">
      <c r="A2040" s="6">
        <v>39853</v>
      </c>
      <c r="B2040">
        <v>23.18</v>
      </c>
      <c r="C2040" s="7">
        <f t="shared" si="33"/>
        <v>-7.3071462033007231E-3</v>
      </c>
    </row>
    <row r="2041" spans="1:3" x14ac:dyDescent="0.35">
      <c r="A2041" s="6">
        <v>39854</v>
      </c>
      <c r="B2041">
        <v>21.99</v>
      </c>
      <c r="C2041" s="7">
        <f t="shared" si="33"/>
        <v>-5.2702033344935874E-2</v>
      </c>
    </row>
    <row r="2042" spans="1:3" x14ac:dyDescent="0.35">
      <c r="A2042" s="6">
        <v>39855</v>
      </c>
      <c r="B2042">
        <v>21.88</v>
      </c>
      <c r="C2042" s="7">
        <f t="shared" si="33"/>
        <v>-5.014827012889308E-3</v>
      </c>
    </row>
    <row r="2043" spans="1:3" x14ac:dyDescent="0.35">
      <c r="A2043" s="6">
        <v>39856</v>
      </c>
      <c r="B2043">
        <v>21.75</v>
      </c>
      <c r="C2043" s="7">
        <f t="shared" si="33"/>
        <v>-5.9592200190872573E-3</v>
      </c>
    </row>
    <row r="2044" spans="1:3" x14ac:dyDescent="0.35">
      <c r="A2044" s="6">
        <v>39857</v>
      </c>
      <c r="B2044">
        <v>21.66</v>
      </c>
      <c r="C2044" s="7">
        <f t="shared" si="33"/>
        <v>-4.1465159618485773E-3</v>
      </c>
    </row>
    <row r="2045" spans="1:3" x14ac:dyDescent="0.35">
      <c r="A2045" s="6">
        <v>39861</v>
      </c>
      <c r="B2045">
        <v>20.79</v>
      </c>
      <c r="C2045" s="7">
        <f t="shared" si="33"/>
        <v>-4.099513970292306E-2</v>
      </c>
    </row>
    <row r="2046" spans="1:3" x14ac:dyDescent="0.35">
      <c r="A2046" s="6">
        <v>39862</v>
      </c>
      <c r="B2046">
        <v>20.56</v>
      </c>
      <c r="C2046" s="7">
        <f t="shared" si="33"/>
        <v>-1.1124661282957242E-2</v>
      </c>
    </row>
    <row r="2047" spans="1:3" x14ac:dyDescent="0.35">
      <c r="A2047" s="6">
        <v>39863</v>
      </c>
      <c r="B2047">
        <v>20.76</v>
      </c>
      <c r="C2047" s="7">
        <f t="shared" si="33"/>
        <v>9.6806177107237167E-3</v>
      </c>
    </row>
    <row r="2048" spans="1:3" x14ac:dyDescent="0.35">
      <c r="A2048" s="6">
        <v>39864</v>
      </c>
      <c r="B2048">
        <v>21.11</v>
      </c>
      <c r="C2048" s="7">
        <f t="shared" si="33"/>
        <v>1.671880356254123E-2</v>
      </c>
    </row>
    <row r="2049" spans="1:3" x14ac:dyDescent="0.35">
      <c r="A2049" s="6">
        <v>39867</v>
      </c>
      <c r="B2049">
        <v>20.309999999999999</v>
      </c>
      <c r="C2049" s="7">
        <f t="shared" si="33"/>
        <v>-3.863348626793596E-2</v>
      </c>
    </row>
    <row r="2050" spans="1:3" x14ac:dyDescent="0.35">
      <c r="A2050" s="6">
        <v>39868</v>
      </c>
      <c r="B2050">
        <v>20.82</v>
      </c>
      <c r="C2050" s="7">
        <f t="shared" si="33"/>
        <v>2.480068759452949E-2</v>
      </c>
    </row>
    <row r="2051" spans="1:3" x14ac:dyDescent="0.35">
      <c r="A2051" s="6">
        <v>39869</v>
      </c>
      <c r="B2051">
        <v>21.23</v>
      </c>
      <c r="C2051" s="7">
        <f t="shared" si="33"/>
        <v>1.9501212528341843E-2</v>
      </c>
    </row>
    <row r="2052" spans="1:3" x14ac:dyDescent="0.35">
      <c r="A2052" s="6">
        <v>39870</v>
      </c>
      <c r="B2052">
        <v>21.57</v>
      </c>
      <c r="C2052" s="7">
        <f t="shared" si="33"/>
        <v>1.5888184685900201E-2</v>
      </c>
    </row>
    <row r="2053" spans="1:3" x14ac:dyDescent="0.35">
      <c r="A2053" s="6">
        <v>39871</v>
      </c>
      <c r="B2053">
        <v>21.28</v>
      </c>
      <c r="C2053" s="7">
        <f t="shared" si="33"/>
        <v>-1.3535795927621365E-2</v>
      </c>
    </row>
    <row r="2054" spans="1:3" x14ac:dyDescent="0.35">
      <c r="A2054" s="6">
        <v>39874</v>
      </c>
      <c r="B2054">
        <v>20.63</v>
      </c>
      <c r="C2054" s="7">
        <f t="shared" ref="C2054:C2117" si="34">LN(B2054/B2053)</f>
        <v>-3.1021337390283225E-2</v>
      </c>
    </row>
    <row r="2055" spans="1:3" x14ac:dyDescent="0.35">
      <c r="A2055" s="6">
        <v>39875</v>
      </c>
      <c r="B2055">
        <v>20.3</v>
      </c>
      <c r="C2055" s="7">
        <f t="shared" si="34"/>
        <v>-1.6125441035418752E-2</v>
      </c>
    </row>
    <row r="2056" spans="1:3" x14ac:dyDescent="0.35">
      <c r="A2056" s="6">
        <v>39876</v>
      </c>
      <c r="B2056">
        <v>20.59</v>
      </c>
      <c r="C2056" s="7">
        <f t="shared" si="34"/>
        <v>1.4184634991956381E-2</v>
      </c>
    </row>
    <row r="2057" spans="1:3" x14ac:dyDescent="0.35">
      <c r="A2057" s="6">
        <v>39877</v>
      </c>
      <c r="B2057">
        <v>20.2</v>
      </c>
      <c r="C2057" s="7">
        <f t="shared" si="34"/>
        <v>-1.912291663253899E-2</v>
      </c>
    </row>
    <row r="2058" spans="1:3" x14ac:dyDescent="0.35">
      <c r="A2058" s="6">
        <v>39878</v>
      </c>
      <c r="B2058">
        <v>20.22</v>
      </c>
      <c r="C2058" s="7">
        <f t="shared" si="34"/>
        <v>9.8960918516628185E-4</v>
      </c>
    </row>
    <row r="2059" spans="1:3" x14ac:dyDescent="0.35">
      <c r="A2059" s="6">
        <v>39881</v>
      </c>
      <c r="B2059">
        <v>19.45</v>
      </c>
      <c r="C2059" s="7">
        <f t="shared" si="34"/>
        <v>-3.882514352787006E-2</v>
      </c>
    </row>
    <row r="2060" spans="1:3" x14ac:dyDescent="0.35">
      <c r="A2060" s="6">
        <v>39882</v>
      </c>
      <c r="B2060">
        <v>20.61</v>
      </c>
      <c r="C2060" s="7">
        <f t="shared" si="34"/>
        <v>5.7929324837912417E-2</v>
      </c>
    </row>
    <row r="2061" spans="1:3" x14ac:dyDescent="0.35">
      <c r="A2061" s="6">
        <v>39883</v>
      </c>
      <c r="B2061">
        <v>20.91</v>
      </c>
      <c r="C2061" s="7">
        <f t="shared" si="34"/>
        <v>1.4451118538174506E-2</v>
      </c>
    </row>
    <row r="2062" spans="1:3" x14ac:dyDescent="0.35">
      <c r="A2062" s="6">
        <v>39884</v>
      </c>
      <c r="B2062">
        <v>21.8</v>
      </c>
      <c r="C2062" s="7">
        <f t="shared" si="34"/>
        <v>4.1682456354501046E-2</v>
      </c>
    </row>
    <row r="2063" spans="1:3" x14ac:dyDescent="0.35">
      <c r="A2063" s="6">
        <v>39885</v>
      </c>
      <c r="B2063">
        <v>21.73</v>
      </c>
      <c r="C2063" s="7">
        <f t="shared" si="34"/>
        <v>-3.2161755267050697E-3</v>
      </c>
    </row>
    <row r="2064" spans="1:3" x14ac:dyDescent="0.35">
      <c r="A2064" s="6">
        <v>39888</v>
      </c>
      <c r="B2064">
        <v>21.81</v>
      </c>
      <c r="C2064" s="7">
        <f t="shared" si="34"/>
        <v>3.6747859451992889E-3</v>
      </c>
    </row>
    <row r="2065" spans="1:3" x14ac:dyDescent="0.35">
      <c r="A2065" s="6">
        <v>39889</v>
      </c>
      <c r="B2065">
        <v>22.72</v>
      </c>
      <c r="C2065" s="7">
        <f t="shared" si="34"/>
        <v>4.0877013639412943E-2</v>
      </c>
    </row>
    <row r="2066" spans="1:3" x14ac:dyDescent="0.35">
      <c r="A2066" s="6">
        <v>39890</v>
      </c>
      <c r="B2066">
        <v>23.01</v>
      </c>
      <c r="C2066" s="7">
        <f t="shared" si="34"/>
        <v>1.2683310194324126E-2</v>
      </c>
    </row>
    <row r="2067" spans="1:3" x14ac:dyDescent="0.35">
      <c r="A2067" s="6">
        <v>39891</v>
      </c>
      <c r="B2067">
        <v>22.92</v>
      </c>
      <c r="C2067" s="7">
        <f t="shared" si="34"/>
        <v>-3.9190122007357192E-3</v>
      </c>
    </row>
    <row r="2068" spans="1:3" x14ac:dyDescent="0.35">
      <c r="A2068" s="6">
        <v>39892</v>
      </c>
      <c r="B2068">
        <v>22.68</v>
      </c>
      <c r="C2068" s="7">
        <f t="shared" si="34"/>
        <v>-1.0526412986987617E-2</v>
      </c>
    </row>
    <row r="2069" spans="1:3" x14ac:dyDescent="0.35">
      <c r="A2069" s="6">
        <v>39895</v>
      </c>
      <c r="B2069">
        <v>24.1</v>
      </c>
      <c r="C2069" s="7">
        <f t="shared" si="34"/>
        <v>6.0728361637058012E-2</v>
      </c>
    </row>
    <row r="2070" spans="1:3" x14ac:dyDescent="0.35">
      <c r="A2070" s="6">
        <v>39896</v>
      </c>
      <c r="B2070">
        <v>23.58</v>
      </c>
      <c r="C2070" s="7">
        <f t="shared" si="34"/>
        <v>-2.1812945387384593E-2</v>
      </c>
    </row>
    <row r="2071" spans="1:3" x14ac:dyDescent="0.35">
      <c r="A2071" s="6">
        <v>39897</v>
      </c>
      <c r="B2071">
        <v>23.44</v>
      </c>
      <c r="C2071" s="7">
        <f t="shared" si="34"/>
        <v>-5.9549304004128884E-3</v>
      </c>
    </row>
    <row r="2072" spans="1:3" x14ac:dyDescent="0.35">
      <c r="A2072" s="6">
        <v>39898</v>
      </c>
      <c r="B2072">
        <v>23.59</v>
      </c>
      <c r="C2072" s="7">
        <f t="shared" si="34"/>
        <v>6.3789287107716419E-3</v>
      </c>
    </row>
    <row r="2073" spans="1:3" x14ac:dyDescent="0.35">
      <c r="A2073" s="6">
        <v>39899</v>
      </c>
      <c r="B2073">
        <v>23.28</v>
      </c>
      <c r="C2073" s="7">
        <f t="shared" si="34"/>
        <v>-1.3228270556346485E-2</v>
      </c>
    </row>
    <row r="2074" spans="1:3" x14ac:dyDescent="0.35">
      <c r="A2074" s="6">
        <v>39902</v>
      </c>
      <c r="B2074">
        <v>22.53</v>
      </c>
      <c r="C2074" s="7">
        <f t="shared" si="34"/>
        <v>-3.2746868419084002E-2</v>
      </c>
    </row>
    <row r="2075" spans="1:3" x14ac:dyDescent="0.35">
      <c r="A2075" s="6">
        <v>39903</v>
      </c>
      <c r="B2075">
        <v>22.56</v>
      </c>
      <c r="C2075" s="7">
        <f t="shared" si="34"/>
        <v>1.3306721857049505E-3</v>
      </c>
    </row>
    <row r="2076" spans="1:3" x14ac:dyDescent="0.35">
      <c r="A2076" s="6">
        <v>39904</v>
      </c>
      <c r="B2076">
        <v>23.21</v>
      </c>
      <c r="C2076" s="7">
        <f t="shared" si="34"/>
        <v>2.8404793656487556E-2</v>
      </c>
    </row>
    <row r="2077" spans="1:3" x14ac:dyDescent="0.35">
      <c r="A2077" s="6">
        <v>39905</v>
      </c>
      <c r="B2077">
        <v>23.76</v>
      </c>
      <c r="C2077" s="7">
        <f t="shared" si="34"/>
        <v>2.3420274208098637E-2</v>
      </c>
    </row>
    <row r="2078" spans="1:3" x14ac:dyDescent="0.35">
      <c r="A2078" s="6">
        <v>39906</v>
      </c>
      <c r="B2078">
        <v>24.02</v>
      </c>
      <c r="C2078" s="7">
        <f t="shared" si="34"/>
        <v>1.0883322157393172E-2</v>
      </c>
    </row>
    <row r="2079" spans="1:3" x14ac:dyDescent="0.35">
      <c r="A2079" s="6">
        <v>39909</v>
      </c>
      <c r="B2079">
        <v>23.81</v>
      </c>
      <c r="C2079" s="7">
        <f t="shared" si="34"/>
        <v>-8.7811561530660772E-3</v>
      </c>
    </row>
    <row r="2080" spans="1:3" x14ac:dyDescent="0.35">
      <c r="A2080" s="6">
        <v>39910</v>
      </c>
      <c r="B2080">
        <v>23.22</v>
      </c>
      <c r="C2080" s="7">
        <f t="shared" si="34"/>
        <v>-2.5091684229026006E-2</v>
      </c>
    </row>
    <row r="2081" spans="1:3" x14ac:dyDescent="0.35">
      <c r="A2081" s="6">
        <v>39911</v>
      </c>
      <c r="B2081">
        <v>23.09</v>
      </c>
      <c r="C2081" s="7">
        <f t="shared" si="34"/>
        <v>-5.6143529033413605E-3</v>
      </c>
    </row>
    <row r="2082" spans="1:3" x14ac:dyDescent="0.35">
      <c r="A2082" s="6">
        <v>39912</v>
      </c>
      <c r="B2082">
        <v>23.74</v>
      </c>
      <c r="C2082" s="7">
        <f t="shared" si="34"/>
        <v>2.7761765815117991E-2</v>
      </c>
    </row>
    <row r="2083" spans="1:3" x14ac:dyDescent="0.35">
      <c r="A2083" s="6">
        <v>39916</v>
      </c>
      <c r="B2083">
        <v>23.66</v>
      </c>
      <c r="C2083" s="7">
        <f t="shared" si="34"/>
        <v>-3.3755306312811496E-3</v>
      </c>
    </row>
    <row r="2084" spans="1:3" x14ac:dyDescent="0.35">
      <c r="A2084" s="6">
        <v>39917</v>
      </c>
      <c r="B2084">
        <v>22.99</v>
      </c>
      <c r="C2084" s="7">
        <f t="shared" si="34"/>
        <v>-2.8726519775150654E-2</v>
      </c>
    </row>
    <row r="2085" spans="1:3" x14ac:dyDescent="0.35">
      <c r="A2085" s="6">
        <v>39918</v>
      </c>
      <c r="B2085">
        <v>23.14</v>
      </c>
      <c r="C2085" s="7">
        <f t="shared" si="34"/>
        <v>6.5033829904404998E-3</v>
      </c>
    </row>
    <row r="2086" spans="1:3" x14ac:dyDescent="0.35">
      <c r="A2086" s="6">
        <v>39919</v>
      </c>
      <c r="B2086">
        <v>23.64</v>
      </c>
      <c r="C2086" s="7">
        <f t="shared" si="34"/>
        <v>2.1377470772366867E-2</v>
      </c>
    </row>
    <row r="2087" spans="1:3" x14ac:dyDescent="0.35">
      <c r="A2087" s="6">
        <v>39920</v>
      </c>
      <c r="B2087">
        <v>23.6</v>
      </c>
      <c r="C2087" s="7">
        <f t="shared" si="34"/>
        <v>-1.6934805063330315E-3</v>
      </c>
    </row>
    <row r="2088" spans="1:3" x14ac:dyDescent="0.35">
      <c r="A2088" s="6">
        <v>39923</v>
      </c>
      <c r="B2088">
        <v>23</v>
      </c>
      <c r="C2088" s="7">
        <f t="shared" si="34"/>
        <v>-2.575249610241474E-2</v>
      </c>
    </row>
    <row r="2089" spans="1:3" x14ac:dyDescent="0.35">
      <c r="A2089" s="6">
        <v>39924</v>
      </c>
      <c r="B2089">
        <v>22.99</v>
      </c>
      <c r="C2089" s="7">
        <f t="shared" si="34"/>
        <v>-4.348771540595304E-4</v>
      </c>
    </row>
    <row r="2090" spans="1:3" x14ac:dyDescent="0.35">
      <c r="A2090" s="6">
        <v>39925</v>
      </c>
      <c r="B2090">
        <v>23.41</v>
      </c>
      <c r="C2090" s="7">
        <f t="shared" si="34"/>
        <v>1.8103942727729191E-2</v>
      </c>
    </row>
    <row r="2091" spans="1:3" x14ac:dyDescent="0.35">
      <c r="A2091" s="6">
        <v>39926</v>
      </c>
      <c r="B2091">
        <v>23.19</v>
      </c>
      <c r="C2091" s="7">
        <f t="shared" si="34"/>
        <v>-9.4421302353790738E-3</v>
      </c>
    </row>
    <row r="2092" spans="1:3" x14ac:dyDescent="0.35">
      <c r="A2092" s="6">
        <v>39927</v>
      </c>
      <c r="B2092">
        <v>22.88</v>
      </c>
      <c r="C2092" s="7">
        <f t="shared" si="34"/>
        <v>-1.3457984755843278E-2</v>
      </c>
    </row>
    <row r="2093" spans="1:3" x14ac:dyDescent="0.35">
      <c r="A2093" s="6">
        <v>39930</v>
      </c>
      <c r="B2093">
        <v>23.02</v>
      </c>
      <c r="C2093" s="7">
        <f t="shared" si="34"/>
        <v>6.1002367821393535E-3</v>
      </c>
    </row>
    <row r="2094" spans="1:3" x14ac:dyDescent="0.35">
      <c r="A2094" s="6">
        <v>39931</v>
      </c>
      <c r="B2094">
        <v>23.33</v>
      </c>
      <c r="C2094" s="7">
        <f t="shared" si="34"/>
        <v>1.3376682739602064E-2</v>
      </c>
    </row>
    <row r="2095" spans="1:3" x14ac:dyDescent="0.35">
      <c r="A2095" s="6">
        <v>39932</v>
      </c>
      <c r="B2095">
        <v>23.21</v>
      </c>
      <c r="C2095" s="7">
        <f t="shared" si="34"/>
        <v>-5.1568657469928539E-3</v>
      </c>
    </row>
    <row r="2096" spans="1:3" x14ac:dyDescent="0.35">
      <c r="A2096" s="6">
        <v>39933</v>
      </c>
      <c r="B2096">
        <v>23.3</v>
      </c>
      <c r="C2096" s="7">
        <f t="shared" si="34"/>
        <v>3.8701402853091589E-3</v>
      </c>
    </row>
    <row r="2097" spans="1:3" x14ac:dyDescent="0.35">
      <c r="A2097" s="6">
        <v>39934</v>
      </c>
      <c r="B2097">
        <v>23.65</v>
      </c>
      <c r="C2097" s="7">
        <f t="shared" si="34"/>
        <v>1.4909754366287064E-2</v>
      </c>
    </row>
    <row r="2098" spans="1:3" x14ac:dyDescent="0.35">
      <c r="A2098" s="6">
        <v>39937</v>
      </c>
      <c r="B2098">
        <v>24.27</v>
      </c>
      <c r="C2098" s="7">
        <f t="shared" si="34"/>
        <v>2.587790480056798E-2</v>
      </c>
    </row>
    <row r="2099" spans="1:3" x14ac:dyDescent="0.35">
      <c r="A2099" s="6">
        <v>39938</v>
      </c>
      <c r="B2099">
        <v>24.1</v>
      </c>
      <c r="C2099" s="7">
        <f t="shared" si="34"/>
        <v>-7.0291792419006028E-3</v>
      </c>
    </row>
    <row r="2100" spans="1:3" x14ac:dyDescent="0.35">
      <c r="A2100" s="6">
        <v>39939</v>
      </c>
      <c r="B2100">
        <v>24.27</v>
      </c>
      <c r="C2100" s="7">
        <f t="shared" si="34"/>
        <v>7.0291792419006766E-3</v>
      </c>
    </row>
    <row r="2101" spans="1:3" x14ac:dyDescent="0.35">
      <c r="A2101" s="6">
        <v>39940</v>
      </c>
      <c r="B2101">
        <v>23.14</v>
      </c>
      <c r="C2101" s="7">
        <f t="shared" si="34"/>
        <v>-4.767829797297949E-2</v>
      </c>
    </row>
    <row r="2102" spans="1:3" x14ac:dyDescent="0.35">
      <c r="A2102" s="6">
        <v>39941</v>
      </c>
      <c r="B2102">
        <v>22.96</v>
      </c>
      <c r="C2102" s="7">
        <f t="shared" si="34"/>
        <v>-7.8091503141648312E-3</v>
      </c>
    </row>
    <row r="2103" spans="1:3" x14ac:dyDescent="0.35">
      <c r="A2103" s="6">
        <v>39944</v>
      </c>
      <c r="B2103">
        <v>23.06</v>
      </c>
      <c r="C2103" s="7">
        <f t="shared" si="34"/>
        <v>4.3459433895472075E-3</v>
      </c>
    </row>
    <row r="2104" spans="1:3" x14ac:dyDescent="0.35">
      <c r="A2104" s="6">
        <v>39945</v>
      </c>
      <c r="B2104">
        <v>23.4</v>
      </c>
      <c r="C2104" s="7">
        <f t="shared" si="34"/>
        <v>1.463650752274287E-2</v>
      </c>
    </row>
    <row r="2105" spans="1:3" x14ac:dyDescent="0.35">
      <c r="A2105" s="6">
        <v>39946</v>
      </c>
      <c r="B2105">
        <v>22.95</v>
      </c>
      <c r="C2105" s="7">
        <f t="shared" si="34"/>
        <v>-1.9418085857101513E-2</v>
      </c>
    </row>
    <row r="2106" spans="1:3" x14ac:dyDescent="0.35">
      <c r="A2106" s="6">
        <v>39947</v>
      </c>
      <c r="B2106">
        <v>22.72</v>
      </c>
      <c r="C2106" s="7">
        <f t="shared" si="34"/>
        <v>-1.0072342653603562E-2</v>
      </c>
    </row>
    <row r="2107" spans="1:3" x14ac:dyDescent="0.35">
      <c r="A2107" s="6">
        <v>39948</v>
      </c>
      <c r="B2107">
        <v>22.63</v>
      </c>
      <c r="C2107" s="7">
        <f t="shared" si="34"/>
        <v>-3.9691342075045466E-3</v>
      </c>
    </row>
    <row r="2108" spans="1:3" x14ac:dyDescent="0.35">
      <c r="A2108" s="6">
        <v>39951</v>
      </c>
      <c r="B2108">
        <v>22.36</v>
      </c>
      <c r="C2108" s="7">
        <f t="shared" si="34"/>
        <v>-1.2002811358547591E-2</v>
      </c>
    </row>
    <row r="2109" spans="1:3" x14ac:dyDescent="0.35">
      <c r="A2109" s="6">
        <v>39952</v>
      </c>
      <c r="B2109">
        <v>22.44</v>
      </c>
      <c r="C2109" s="7">
        <f t="shared" si="34"/>
        <v>3.5714323675971795E-3</v>
      </c>
    </row>
    <row r="2110" spans="1:3" x14ac:dyDescent="0.35">
      <c r="A2110" s="6">
        <v>39953</v>
      </c>
      <c r="B2110">
        <v>21.94</v>
      </c>
      <c r="C2110" s="7">
        <f t="shared" si="34"/>
        <v>-2.2533625807411431E-2</v>
      </c>
    </row>
    <row r="2111" spans="1:3" x14ac:dyDescent="0.35">
      <c r="A2111" s="6">
        <v>39954</v>
      </c>
      <c r="B2111">
        <v>21.53</v>
      </c>
      <c r="C2111" s="7">
        <f t="shared" si="34"/>
        <v>-1.8864143470812583E-2</v>
      </c>
    </row>
    <row r="2112" spans="1:3" x14ac:dyDescent="0.35">
      <c r="A2112" s="6">
        <v>39955</v>
      </c>
      <c r="B2112">
        <v>21.54</v>
      </c>
      <c r="C2112" s="7">
        <f t="shared" si="34"/>
        <v>4.6436035197064353E-4</v>
      </c>
    </row>
    <row r="2113" spans="1:3" x14ac:dyDescent="0.35">
      <c r="A2113" s="6">
        <v>39959</v>
      </c>
      <c r="B2113">
        <v>22.29</v>
      </c>
      <c r="C2113" s="7">
        <f t="shared" si="34"/>
        <v>3.4226475669534906E-2</v>
      </c>
    </row>
    <row r="2114" spans="1:3" x14ac:dyDescent="0.35">
      <c r="A2114" s="6">
        <v>39960</v>
      </c>
      <c r="B2114">
        <v>21.89</v>
      </c>
      <c r="C2114" s="7">
        <f t="shared" si="34"/>
        <v>-1.8108235863005882E-2</v>
      </c>
    </row>
    <row r="2115" spans="1:3" x14ac:dyDescent="0.35">
      <c r="A2115" s="6">
        <v>39961</v>
      </c>
      <c r="B2115">
        <v>22.4</v>
      </c>
      <c r="C2115" s="7">
        <f t="shared" si="34"/>
        <v>2.3031047326222489E-2</v>
      </c>
    </row>
    <row r="2116" spans="1:3" x14ac:dyDescent="0.35">
      <c r="A2116" s="6">
        <v>39962</v>
      </c>
      <c r="B2116">
        <v>22.54</v>
      </c>
      <c r="C2116" s="7">
        <f t="shared" si="34"/>
        <v>6.2305497506361628E-3</v>
      </c>
    </row>
    <row r="2117" spans="1:3" x14ac:dyDescent="0.35">
      <c r="A2117" s="6">
        <v>39965</v>
      </c>
      <c r="B2117">
        <v>22.41</v>
      </c>
      <c r="C2117" s="7">
        <f t="shared" si="34"/>
        <v>-5.7842207987945995E-3</v>
      </c>
    </row>
    <row r="2118" spans="1:3" x14ac:dyDescent="0.35">
      <c r="A2118" s="6">
        <v>39966</v>
      </c>
      <c r="B2118">
        <v>22.59</v>
      </c>
      <c r="C2118" s="7">
        <f t="shared" ref="C2118:C2181" si="35">LN(B2118/B2117)</f>
        <v>8.0000426670761501E-3</v>
      </c>
    </row>
    <row r="2119" spans="1:3" x14ac:dyDescent="0.35">
      <c r="A2119" s="6">
        <v>39967</v>
      </c>
      <c r="B2119">
        <v>22.24</v>
      </c>
      <c r="C2119" s="7">
        <f t="shared" si="35"/>
        <v>-1.5614861097530297E-2</v>
      </c>
    </row>
    <row r="2120" spans="1:3" x14ac:dyDescent="0.35">
      <c r="A2120" s="6">
        <v>39968</v>
      </c>
      <c r="B2120">
        <v>22.15</v>
      </c>
      <c r="C2120" s="7">
        <f t="shared" si="35"/>
        <v>-4.0549728912370126E-3</v>
      </c>
    </row>
    <row r="2121" spans="1:3" x14ac:dyDescent="0.35">
      <c r="A2121" s="6">
        <v>39969</v>
      </c>
      <c r="B2121">
        <v>22.34</v>
      </c>
      <c r="C2121" s="7">
        <f t="shared" si="35"/>
        <v>8.5412971499100113E-3</v>
      </c>
    </row>
    <row r="2122" spans="1:3" x14ac:dyDescent="0.35">
      <c r="A2122" s="6">
        <v>39972</v>
      </c>
      <c r="B2122">
        <v>22.19</v>
      </c>
      <c r="C2122" s="7">
        <f t="shared" si="35"/>
        <v>-6.73705669655202E-3</v>
      </c>
    </row>
    <row r="2123" spans="1:3" x14ac:dyDescent="0.35">
      <c r="A2123" s="6">
        <v>39973</v>
      </c>
      <c r="B2123">
        <v>22.02</v>
      </c>
      <c r="C2123" s="7">
        <f t="shared" si="35"/>
        <v>-7.6906056499687269E-3</v>
      </c>
    </row>
    <row r="2124" spans="1:3" x14ac:dyDescent="0.35">
      <c r="A2124" s="6">
        <v>39974</v>
      </c>
      <c r="B2124">
        <v>22.08</v>
      </c>
      <c r="C2124" s="7">
        <f t="shared" si="35"/>
        <v>2.7210901143605863E-3</v>
      </c>
    </row>
    <row r="2125" spans="1:3" x14ac:dyDescent="0.35">
      <c r="A2125" s="6">
        <v>39975</v>
      </c>
      <c r="B2125">
        <v>22.54</v>
      </c>
      <c r="C2125" s="7">
        <f t="shared" si="35"/>
        <v>2.0619287202735825E-2</v>
      </c>
    </row>
    <row r="2126" spans="1:3" x14ac:dyDescent="0.35">
      <c r="A2126" s="6">
        <v>39976</v>
      </c>
      <c r="B2126">
        <v>22.74</v>
      </c>
      <c r="C2126" s="7">
        <f t="shared" si="35"/>
        <v>8.8339797107597866E-3</v>
      </c>
    </row>
    <row r="2127" spans="1:3" x14ac:dyDescent="0.35">
      <c r="A2127" s="6">
        <v>39979</v>
      </c>
      <c r="B2127">
        <v>22.4</v>
      </c>
      <c r="C2127" s="7">
        <f t="shared" si="35"/>
        <v>-1.5064529461395802E-2</v>
      </c>
    </row>
    <row r="2128" spans="1:3" x14ac:dyDescent="0.35">
      <c r="A2128" s="6">
        <v>39980</v>
      </c>
      <c r="B2128">
        <v>22.03</v>
      </c>
      <c r="C2128" s="7">
        <f t="shared" si="35"/>
        <v>-1.6655798046742297E-2</v>
      </c>
    </row>
    <row r="2129" spans="1:3" x14ac:dyDescent="0.35">
      <c r="A2129" s="6">
        <v>39981</v>
      </c>
      <c r="B2129">
        <v>21.95</v>
      </c>
      <c r="C2129" s="7">
        <f t="shared" si="35"/>
        <v>-3.6380212930715093E-3</v>
      </c>
    </row>
    <row r="2130" spans="1:3" x14ac:dyDescent="0.35">
      <c r="A2130" s="6">
        <v>39982</v>
      </c>
      <c r="B2130">
        <v>21.94</v>
      </c>
      <c r="C2130" s="7">
        <f t="shared" si="35"/>
        <v>-4.5568467409612439E-4</v>
      </c>
    </row>
    <row r="2131" spans="1:3" x14ac:dyDescent="0.35">
      <c r="A2131" s="6">
        <v>39983</v>
      </c>
      <c r="B2131">
        <v>21.86</v>
      </c>
      <c r="C2131" s="7">
        <f t="shared" si="35"/>
        <v>-3.652972098691813E-3</v>
      </c>
    </row>
    <row r="2132" spans="1:3" x14ac:dyDescent="0.35">
      <c r="A2132" s="6">
        <v>39986</v>
      </c>
      <c r="B2132">
        <v>21.96</v>
      </c>
      <c r="C2132" s="7">
        <f t="shared" si="35"/>
        <v>4.5641338929373531E-3</v>
      </c>
    </row>
    <row r="2133" spans="1:3" x14ac:dyDescent="0.35">
      <c r="A2133" s="6">
        <v>39987</v>
      </c>
      <c r="B2133">
        <v>22.43</v>
      </c>
      <c r="C2133" s="7">
        <f t="shared" si="35"/>
        <v>2.1176731890787E-2</v>
      </c>
    </row>
    <row r="2134" spans="1:3" x14ac:dyDescent="0.35">
      <c r="A2134" s="6">
        <v>39988</v>
      </c>
      <c r="B2134">
        <v>22.42</v>
      </c>
      <c r="C2134" s="7">
        <f t="shared" si="35"/>
        <v>-4.4593088810300946E-4</v>
      </c>
    </row>
    <row r="2135" spans="1:3" x14ac:dyDescent="0.35">
      <c r="A2135" s="6">
        <v>39989</v>
      </c>
      <c r="B2135">
        <v>22.6</v>
      </c>
      <c r="C2135" s="7">
        <f t="shared" si="35"/>
        <v>7.996488634226355E-3</v>
      </c>
    </row>
    <row r="2136" spans="1:3" x14ac:dyDescent="0.35">
      <c r="A2136" s="6">
        <v>39990</v>
      </c>
      <c r="B2136">
        <v>22.57</v>
      </c>
      <c r="C2136" s="7">
        <f t="shared" si="35"/>
        <v>-1.3283154487959488E-3</v>
      </c>
    </row>
    <row r="2137" spans="1:3" x14ac:dyDescent="0.35">
      <c r="A2137" s="6">
        <v>39993</v>
      </c>
      <c r="B2137">
        <v>22.94</v>
      </c>
      <c r="C2137" s="7">
        <f t="shared" si="35"/>
        <v>1.6260520871780326E-2</v>
      </c>
    </row>
    <row r="2138" spans="1:3" x14ac:dyDescent="0.35">
      <c r="A2138" s="6">
        <v>39994</v>
      </c>
      <c r="B2138">
        <v>22.59</v>
      </c>
      <c r="C2138" s="7">
        <f t="shared" si="35"/>
        <v>-1.5374781221312786E-2</v>
      </c>
    </row>
    <row r="2139" spans="1:3" x14ac:dyDescent="0.35">
      <c r="A2139" s="6">
        <v>39995</v>
      </c>
      <c r="B2139">
        <v>22.8</v>
      </c>
      <c r="C2139" s="7">
        <f t="shared" si="35"/>
        <v>9.2532054804831763E-3</v>
      </c>
    </row>
    <row r="2140" spans="1:3" x14ac:dyDescent="0.35">
      <c r="A2140" s="6">
        <v>39996</v>
      </c>
      <c r="B2140">
        <v>22.36</v>
      </c>
      <c r="C2140" s="7">
        <f t="shared" si="35"/>
        <v>-1.9486887673496735E-2</v>
      </c>
    </row>
    <row r="2141" spans="1:3" x14ac:dyDescent="0.35">
      <c r="A2141" s="6">
        <v>40000</v>
      </c>
      <c r="B2141">
        <v>22.55</v>
      </c>
      <c r="C2141" s="7">
        <f t="shared" si="35"/>
        <v>8.4614176617890269E-3</v>
      </c>
    </row>
    <row r="2142" spans="1:3" x14ac:dyDescent="0.35">
      <c r="A2142" s="6">
        <v>40001</v>
      </c>
      <c r="B2142">
        <v>22.13</v>
      </c>
      <c r="C2142" s="7">
        <f t="shared" si="35"/>
        <v>-1.8800911885729112E-2</v>
      </c>
    </row>
    <row r="2143" spans="1:3" x14ac:dyDescent="0.35">
      <c r="A2143" s="6">
        <v>40002</v>
      </c>
      <c r="B2143">
        <v>21.77</v>
      </c>
      <c r="C2143" s="7">
        <f t="shared" si="35"/>
        <v>-1.6401278816502218E-2</v>
      </c>
    </row>
    <row r="2144" spans="1:3" x14ac:dyDescent="0.35">
      <c r="A2144" s="6">
        <v>40003</v>
      </c>
      <c r="B2144">
        <v>21.63</v>
      </c>
      <c r="C2144" s="7">
        <f t="shared" si="35"/>
        <v>-6.4516352814887193E-3</v>
      </c>
    </row>
    <row r="2145" spans="1:3" x14ac:dyDescent="0.35">
      <c r="A2145" s="6">
        <v>40004</v>
      </c>
      <c r="B2145">
        <v>21.68</v>
      </c>
      <c r="C2145" s="7">
        <f t="shared" si="35"/>
        <v>2.308936606477986E-3</v>
      </c>
    </row>
    <row r="2146" spans="1:3" x14ac:dyDescent="0.35">
      <c r="A2146" s="6">
        <v>40007</v>
      </c>
      <c r="B2146">
        <v>21.99</v>
      </c>
      <c r="C2146" s="7">
        <f t="shared" si="35"/>
        <v>1.4197627995224301E-2</v>
      </c>
    </row>
    <row r="2147" spans="1:3" x14ac:dyDescent="0.35">
      <c r="A2147" s="6">
        <v>40008</v>
      </c>
      <c r="B2147">
        <v>21.69</v>
      </c>
      <c r="C2147" s="7">
        <f t="shared" si="35"/>
        <v>-1.3736479727886726E-2</v>
      </c>
    </row>
    <row r="2148" spans="1:3" x14ac:dyDescent="0.35">
      <c r="A2148" s="6">
        <v>40009</v>
      </c>
      <c r="B2148">
        <v>22.17</v>
      </c>
      <c r="C2148" s="7">
        <f t="shared" si="35"/>
        <v>2.188869878943701E-2</v>
      </c>
    </row>
    <row r="2149" spans="1:3" x14ac:dyDescent="0.35">
      <c r="A2149" s="6">
        <v>40010</v>
      </c>
      <c r="B2149">
        <v>21.93</v>
      </c>
      <c r="C2149" s="7">
        <f t="shared" si="35"/>
        <v>-1.0884461198423331E-2</v>
      </c>
    </row>
    <row r="2150" spans="1:3" x14ac:dyDescent="0.35">
      <c r="A2150" s="6">
        <v>40011</v>
      </c>
      <c r="B2150">
        <v>22.18</v>
      </c>
      <c r="C2150" s="7">
        <f t="shared" si="35"/>
        <v>1.1335419492424052E-2</v>
      </c>
    </row>
    <row r="2151" spans="1:3" x14ac:dyDescent="0.35">
      <c r="A2151" s="6">
        <v>40014</v>
      </c>
      <c r="B2151">
        <v>22.59</v>
      </c>
      <c r="C2151" s="7">
        <f t="shared" si="35"/>
        <v>1.8316348557690831E-2</v>
      </c>
    </row>
    <row r="2152" spans="1:3" x14ac:dyDescent="0.35">
      <c r="A2152" s="6">
        <v>40015</v>
      </c>
      <c r="B2152">
        <v>22.73</v>
      </c>
      <c r="C2152" s="7">
        <f t="shared" si="35"/>
        <v>6.1783073845398575E-3</v>
      </c>
    </row>
    <row r="2153" spans="1:3" x14ac:dyDescent="0.35">
      <c r="A2153" s="6">
        <v>40016</v>
      </c>
      <c r="B2153">
        <v>22.98</v>
      </c>
      <c r="C2153" s="7">
        <f t="shared" si="35"/>
        <v>1.0938634556157805E-2</v>
      </c>
    </row>
    <row r="2154" spans="1:3" x14ac:dyDescent="0.35">
      <c r="A2154" s="6">
        <v>40017</v>
      </c>
      <c r="B2154">
        <v>23.57</v>
      </c>
      <c r="C2154" s="7">
        <f t="shared" si="35"/>
        <v>2.5350444527430158E-2</v>
      </c>
    </row>
    <row r="2155" spans="1:3" x14ac:dyDescent="0.35">
      <c r="A2155" s="6">
        <v>40018</v>
      </c>
      <c r="B2155">
        <v>23.54</v>
      </c>
      <c r="C2155" s="7">
        <f t="shared" si="35"/>
        <v>-1.2736151159090971E-3</v>
      </c>
    </row>
    <row r="2156" spans="1:3" x14ac:dyDescent="0.35">
      <c r="A2156" s="6">
        <v>40021</v>
      </c>
      <c r="B2156">
        <v>23.8</v>
      </c>
      <c r="C2156" s="7">
        <f t="shared" si="35"/>
        <v>1.0984478845298523E-2</v>
      </c>
    </row>
    <row r="2157" spans="1:3" x14ac:dyDescent="0.35">
      <c r="A2157" s="6">
        <v>40022</v>
      </c>
      <c r="B2157">
        <v>23.61</v>
      </c>
      <c r="C2157" s="7">
        <f t="shared" si="35"/>
        <v>-8.0152295800075442E-3</v>
      </c>
    </row>
    <row r="2158" spans="1:3" x14ac:dyDescent="0.35">
      <c r="A2158" s="6">
        <v>40023</v>
      </c>
      <c r="B2158">
        <v>24</v>
      </c>
      <c r="C2158" s="7">
        <f t="shared" si="35"/>
        <v>1.6383479250524125E-2</v>
      </c>
    </row>
    <row r="2159" spans="1:3" x14ac:dyDescent="0.35">
      <c r="A2159" s="6">
        <v>40024</v>
      </c>
      <c r="B2159">
        <v>24.36</v>
      </c>
      <c r="C2159" s="7">
        <f t="shared" si="35"/>
        <v>1.4888612493750559E-2</v>
      </c>
    </row>
    <row r="2160" spans="1:3" x14ac:dyDescent="0.35">
      <c r="A2160" s="6">
        <v>40025</v>
      </c>
      <c r="B2160">
        <v>24.26</v>
      </c>
      <c r="C2160" s="7">
        <f t="shared" si="35"/>
        <v>-4.1135393257921418E-3</v>
      </c>
    </row>
    <row r="2161" spans="1:3" x14ac:dyDescent="0.35">
      <c r="A2161" s="6">
        <v>40028</v>
      </c>
      <c r="B2161">
        <v>24.26</v>
      </c>
      <c r="C2161" s="7">
        <f t="shared" si="35"/>
        <v>0</v>
      </c>
    </row>
    <row r="2162" spans="1:3" x14ac:dyDescent="0.35">
      <c r="A2162" s="6">
        <v>40029</v>
      </c>
      <c r="B2162">
        <v>24.3</v>
      </c>
      <c r="C2162" s="7">
        <f t="shared" si="35"/>
        <v>1.6474468305987288E-3</v>
      </c>
    </row>
    <row r="2163" spans="1:3" x14ac:dyDescent="0.35">
      <c r="A2163" s="6">
        <v>40030</v>
      </c>
      <c r="B2163">
        <v>23.8</v>
      </c>
      <c r="C2163" s="7">
        <f t="shared" si="35"/>
        <v>-2.079076966907378E-2</v>
      </c>
    </row>
    <row r="2164" spans="1:3" x14ac:dyDescent="0.35">
      <c r="A2164" s="6">
        <v>40031</v>
      </c>
      <c r="B2164">
        <v>23.63</v>
      </c>
      <c r="C2164" s="7">
        <f t="shared" si="35"/>
        <v>-7.1684894786126279E-3</v>
      </c>
    </row>
    <row r="2165" spans="1:3" x14ac:dyDescent="0.35">
      <c r="A2165" s="6">
        <v>40032</v>
      </c>
      <c r="B2165">
        <v>23.7</v>
      </c>
      <c r="C2165" s="7">
        <f t="shared" si="35"/>
        <v>2.9579569422689355E-3</v>
      </c>
    </row>
    <row r="2166" spans="1:3" x14ac:dyDescent="0.35">
      <c r="A2166" s="6">
        <v>40035</v>
      </c>
      <c r="B2166">
        <v>23.66</v>
      </c>
      <c r="C2166" s="7">
        <f t="shared" si="35"/>
        <v>-1.6891895908447178E-3</v>
      </c>
    </row>
    <row r="2167" spans="1:3" x14ac:dyDescent="0.35">
      <c r="A2167" s="6">
        <v>40036</v>
      </c>
      <c r="B2167">
        <v>23.46</v>
      </c>
      <c r="C2167" s="7">
        <f t="shared" si="35"/>
        <v>-8.4890153249113105E-3</v>
      </c>
    </row>
    <row r="2168" spans="1:3" x14ac:dyDescent="0.35">
      <c r="A2168" s="6">
        <v>40037</v>
      </c>
      <c r="B2168">
        <v>23.73</v>
      </c>
      <c r="C2168" s="7">
        <f t="shared" si="35"/>
        <v>1.1443227222342714E-2</v>
      </c>
    </row>
    <row r="2169" spans="1:3" x14ac:dyDescent="0.35">
      <c r="A2169" s="6">
        <v>40038</v>
      </c>
      <c r="B2169">
        <v>23.57</v>
      </c>
      <c r="C2169" s="7">
        <f t="shared" si="35"/>
        <v>-6.7653534996324188E-3</v>
      </c>
    </row>
    <row r="2170" spans="1:3" x14ac:dyDescent="0.35">
      <c r="A2170" s="6">
        <v>40039</v>
      </c>
      <c r="B2170">
        <v>23.54</v>
      </c>
      <c r="C2170" s="7">
        <f t="shared" si="35"/>
        <v>-1.2736151159090971E-3</v>
      </c>
    </row>
    <row r="2171" spans="1:3" x14ac:dyDescent="0.35">
      <c r="A2171" s="6">
        <v>40042</v>
      </c>
      <c r="B2171">
        <v>23.14</v>
      </c>
      <c r="C2171" s="7">
        <f t="shared" si="35"/>
        <v>-1.7138380066600085E-2</v>
      </c>
    </row>
    <row r="2172" spans="1:3" x14ac:dyDescent="0.35">
      <c r="A2172" s="6">
        <v>40043</v>
      </c>
      <c r="B2172">
        <v>23.22</v>
      </c>
      <c r="C2172" s="7">
        <f t="shared" si="35"/>
        <v>3.4512545042147446E-3</v>
      </c>
    </row>
    <row r="2173" spans="1:3" x14ac:dyDescent="0.35">
      <c r="A2173" s="6">
        <v>40044</v>
      </c>
      <c r="B2173">
        <v>23.48</v>
      </c>
      <c r="C2173" s="7">
        <f t="shared" si="35"/>
        <v>1.1135018690150305E-2</v>
      </c>
    </row>
    <row r="2174" spans="1:3" x14ac:dyDescent="0.35">
      <c r="A2174" s="6">
        <v>40045</v>
      </c>
      <c r="B2174">
        <v>23.62</v>
      </c>
      <c r="C2174" s="7">
        <f t="shared" si="35"/>
        <v>5.9448158093206071E-3</v>
      </c>
    </row>
    <row r="2175" spans="1:3" x14ac:dyDescent="0.35">
      <c r="A2175" s="6">
        <v>40046</v>
      </c>
      <c r="B2175">
        <v>24.05</v>
      </c>
      <c r="C2175" s="7">
        <f t="shared" si="35"/>
        <v>1.8041185782553884E-2</v>
      </c>
    </row>
    <row r="2176" spans="1:3" x14ac:dyDescent="0.35">
      <c r="A2176" s="6">
        <v>40049</v>
      </c>
      <c r="B2176">
        <v>24.18</v>
      </c>
      <c r="C2176" s="7">
        <f t="shared" si="35"/>
        <v>5.390848634876373E-3</v>
      </c>
    </row>
    <row r="2177" spans="1:3" x14ac:dyDescent="0.35">
      <c r="A2177" s="6">
        <v>40050</v>
      </c>
      <c r="B2177">
        <v>24.33</v>
      </c>
      <c r="C2177" s="7">
        <f t="shared" si="35"/>
        <v>6.1843116087845224E-3</v>
      </c>
    </row>
    <row r="2178" spans="1:3" x14ac:dyDescent="0.35">
      <c r="A2178" s="6">
        <v>40051</v>
      </c>
      <c r="B2178">
        <v>24.52</v>
      </c>
      <c r="C2178" s="7">
        <f t="shared" si="35"/>
        <v>7.7789542725794176E-3</v>
      </c>
    </row>
    <row r="2179" spans="1:3" x14ac:dyDescent="0.35">
      <c r="A2179" s="6">
        <v>40052</v>
      </c>
      <c r="B2179">
        <v>24.44</v>
      </c>
      <c r="C2179" s="7">
        <f t="shared" si="35"/>
        <v>-3.2679767646159995E-3</v>
      </c>
    </row>
    <row r="2180" spans="1:3" x14ac:dyDescent="0.35">
      <c r="A2180" s="6">
        <v>40053</v>
      </c>
      <c r="B2180">
        <v>24.24</v>
      </c>
      <c r="C2180" s="7">
        <f t="shared" si="35"/>
        <v>-8.2169731022809344E-3</v>
      </c>
    </row>
    <row r="2181" spans="1:3" x14ac:dyDescent="0.35">
      <c r="A2181" s="6">
        <v>40056</v>
      </c>
      <c r="B2181">
        <v>24.1</v>
      </c>
      <c r="C2181" s="7">
        <f t="shared" si="35"/>
        <v>-5.7923207045043222E-3</v>
      </c>
    </row>
    <row r="2182" spans="1:3" x14ac:dyDescent="0.35">
      <c r="A2182" s="6">
        <v>40057</v>
      </c>
      <c r="B2182">
        <v>23.46</v>
      </c>
      <c r="C2182" s="7">
        <f t="shared" ref="C2182:C2245" si="36">LN(B2182/B2181)</f>
        <v>-2.6914997271279925E-2</v>
      </c>
    </row>
    <row r="2183" spans="1:3" x14ac:dyDescent="0.35">
      <c r="A2183" s="6">
        <v>40058</v>
      </c>
      <c r="B2183">
        <v>23.47</v>
      </c>
      <c r="C2183" s="7">
        <f t="shared" si="36"/>
        <v>4.2616663760273061E-4</v>
      </c>
    </row>
    <row r="2184" spans="1:3" x14ac:dyDescent="0.35">
      <c r="A2184" s="6">
        <v>40059</v>
      </c>
      <c r="B2184">
        <v>23.26</v>
      </c>
      <c r="C2184" s="7">
        <f t="shared" si="36"/>
        <v>-8.9878627724136149E-3</v>
      </c>
    </row>
    <row r="2185" spans="1:3" x14ac:dyDescent="0.35">
      <c r="A2185" s="6">
        <v>40060</v>
      </c>
      <c r="B2185">
        <v>23.6</v>
      </c>
      <c r="C2185" s="7">
        <f t="shared" si="36"/>
        <v>1.4511564941045923E-2</v>
      </c>
    </row>
    <row r="2186" spans="1:3" x14ac:dyDescent="0.35">
      <c r="A2186" s="6">
        <v>40064</v>
      </c>
      <c r="B2186">
        <v>23.82</v>
      </c>
      <c r="C2186" s="7">
        <f t="shared" si="36"/>
        <v>9.27885189558968E-3</v>
      </c>
    </row>
    <row r="2187" spans="1:3" x14ac:dyDescent="0.35">
      <c r="A2187" s="6">
        <v>40065</v>
      </c>
      <c r="B2187">
        <v>23.99</v>
      </c>
      <c r="C2187" s="7">
        <f t="shared" si="36"/>
        <v>7.111512924448977E-3</v>
      </c>
    </row>
    <row r="2188" spans="1:3" x14ac:dyDescent="0.35">
      <c r="A2188" s="6">
        <v>40066</v>
      </c>
      <c r="B2188">
        <v>24.57</v>
      </c>
      <c r="C2188" s="7">
        <f t="shared" si="36"/>
        <v>2.3889109681484524E-2</v>
      </c>
    </row>
    <row r="2189" spans="1:3" x14ac:dyDescent="0.35">
      <c r="A2189" s="6">
        <v>40067</v>
      </c>
      <c r="B2189">
        <v>24.66</v>
      </c>
      <c r="C2189" s="7">
        <f t="shared" si="36"/>
        <v>3.6563112031104792E-3</v>
      </c>
    </row>
    <row r="2190" spans="1:3" x14ac:dyDescent="0.35">
      <c r="A2190" s="6">
        <v>40070</v>
      </c>
      <c r="B2190">
        <v>24.54</v>
      </c>
      <c r="C2190" s="7">
        <f t="shared" si="36"/>
        <v>-4.8780584534328549E-3</v>
      </c>
    </row>
    <row r="2191" spans="1:3" x14ac:dyDescent="0.35">
      <c r="A2191" s="6">
        <v>40071</v>
      </c>
      <c r="B2191">
        <v>24.7</v>
      </c>
      <c r="C2191" s="7">
        <f t="shared" si="36"/>
        <v>6.4988043511661634E-3</v>
      </c>
    </row>
    <row r="2192" spans="1:3" x14ac:dyDescent="0.35">
      <c r="A2192" s="6">
        <v>40072</v>
      </c>
      <c r="B2192">
        <v>24.55</v>
      </c>
      <c r="C2192" s="7">
        <f t="shared" si="36"/>
        <v>-6.0913893934018172E-3</v>
      </c>
    </row>
    <row r="2193" spans="1:3" x14ac:dyDescent="0.35">
      <c r="A2193" s="6">
        <v>40073</v>
      </c>
      <c r="B2193">
        <v>24.39</v>
      </c>
      <c r="C2193" s="7">
        <f t="shared" si="36"/>
        <v>-6.5386420127006625E-3</v>
      </c>
    </row>
    <row r="2194" spans="1:3" x14ac:dyDescent="0.35">
      <c r="A2194" s="6">
        <v>40074</v>
      </c>
      <c r="B2194">
        <v>25.02</v>
      </c>
      <c r="C2194" s="7">
        <f t="shared" si="36"/>
        <v>2.5502292810936043E-2</v>
      </c>
    </row>
    <row r="2195" spans="1:3" x14ac:dyDescent="0.35">
      <c r="A2195" s="6">
        <v>40077</v>
      </c>
      <c r="B2195">
        <v>24.86</v>
      </c>
      <c r="C2195" s="7">
        <f t="shared" si="36"/>
        <v>-6.4154189562000245E-3</v>
      </c>
    </row>
    <row r="2196" spans="1:3" x14ac:dyDescent="0.35">
      <c r="A2196" s="6">
        <v>40078</v>
      </c>
      <c r="B2196">
        <v>24.51</v>
      </c>
      <c r="C2196" s="7">
        <f t="shared" si="36"/>
        <v>-1.4178888542543757E-2</v>
      </c>
    </row>
    <row r="2197" spans="1:3" x14ac:dyDescent="0.35">
      <c r="A2197" s="6">
        <v>40079</v>
      </c>
      <c r="B2197">
        <v>25.1</v>
      </c>
      <c r="C2197" s="7">
        <f t="shared" si="36"/>
        <v>2.3786648597717001E-2</v>
      </c>
    </row>
    <row r="2198" spans="1:3" x14ac:dyDescent="0.35">
      <c r="A2198" s="6">
        <v>40080</v>
      </c>
      <c r="B2198">
        <v>25</v>
      </c>
      <c r="C2198" s="7">
        <f t="shared" si="36"/>
        <v>-3.9920212695375608E-3</v>
      </c>
    </row>
    <row r="2199" spans="1:3" x14ac:dyDescent="0.35">
      <c r="A2199" s="6">
        <v>40081</v>
      </c>
      <c r="B2199">
        <v>24.94</v>
      </c>
      <c r="C2199" s="7">
        <f t="shared" si="36"/>
        <v>-2.4028846163103149E-3</v>
      </c>
    </row>
    <row r="2200" spans="1:3" x14ac:dyDescent="0.35">
      <c r="A2200" s="6">
        <v>40084</v>
      </c>
      <c r="B2200">
        <v>25.37</v>
      </c>
      <c r="C2200" s="7">
        <f t="shared" si="36"/>
        <v>1.709443335930004E-2</v>
      </c>
    </row>
    <row r="2201" spans="1:3" x14ac:dyDescent="0.35">
      <c r="A2201" s="6">
        <v>40085</v>
      </c>
      <c r="B2201">
        <v>25.16</v>
      </c>
      <c r="C2201" s="7">
        <f t="shared" si="36"/>
        <v>-8.3119417789507891E-3</v>
      </c>
    </row>
    <row r="2202" spans="1:3" x14ac:dyDescent="0.35">
      <c r="A2202" s="6">
        <v>40086</v>
      </c>
      <c r="B2202">
        <v>24.98</v>
      </c>
      <c r="C2202" s="7">
        <f t="shared" si="36"/>
        <v>-7.1799271348081178E-3</v>
      </c>
    </row>
    <row r="2203" spans="1:3" x14ac:dyDescent="0.35">
      <c r="A2203" s="6">
        <v>40087</v>
      </c>
      <c r="B2203">
        <v>24.61</v>
      </c>
      <c r="C2203" s="7">
        <f t="shared" si="36"/>
        <v>-1.4922640294467148E-2</v>
      </c>
    </row>
    <row r="2204" spans="1:3" x14ac:dyDescent="0.35">
      <c r="A2204" s="6">
        <v>40088</v>
      </c>
      <c r="B2204">
        <v>24.53</v>
      </c>
      <c r="C2204" s="7">
        <f t="shared" si="36"/>
        <v>-3.2560061325664844E-3</v>
      </c>
    </row>
    <row r="2205" spans="1:3" x14ac:dyDescent="0.35">
      <c r="A2205" s="6">
        <v>40091</v>
      </c>
      <c r="B2205">
        <v>24.75</v>
      </c>
      <c r="C2205" s="7">
        <f t="shared" si="36"/>
        <v>8.9286307443013982E-3</v>
      </c>
    </row>
    <row r="2206" spans="1:3" x14ac:dyDescent="0.35">
      <c r="A2206" s="6">
        <v>40092</v>
      </c>
      <c r="B2206">
        <v>25.11</v>
      </c>
      <c r="C2206" s="7">
        <f t="shared" si="36"/>
        <v>1.4440684154794209E-2</v>
      </c>
    </row>
    <row r="2207" spans="1:3" x14ac:dyDescent="0.35">
      <c r="A2207" s="6">
        <v>40093</v>
      </c>
      <c r="B2207">
        <v>24.59</v>
      </c>
      <c r="C2207" s="7">
        <f t="shared" si="36"/>
        <v>-2.0926316941392395E-2</v>
      </c>
    </row>
    <row r="2208" spans="1:3" x14ac:dyDescent="0.35">
      <c r="A2208" s="6">
        <v>40094</v>
      </c>
      <c r="B2208">
        <v>24.36</v>
      </c>
      <c r="C2208" s="7">
        <f t="shared" si="36"/>
        <v>-9.3974133864049274E-3</v>
      </c>
    </row>
    <row r="2209" spans="1:3" x14ac:dyDescent="0.35">
      <c r="A2209" s="6">
        <v>40095</v>
      </c>
      <c r="B2209">
        <v>24.1</v>
      </c>
      <c r="C2209" s="7">
        <f t="shared" si="36"/>
        <v>-1.0730602345086894E-2</v>
      </c>
    </row>
    <row r="2210" spans="1:3" x14ac:dyDescent="0.35">
      <c r="A2210" s="6">
        <v>40098</v>
      </c>
      <c r="B2210">
        <v>24.04</v>
      </c>
      <c r="C2210" s="7">
        <f t="shared" si="36"/>
        <v>-2.492730829602584E-3</v>
      </c>
    </row>
    <row r="2211" spans="1:3" x14ac:dyDescent="0.35">
      <c r="A2211" s="6">
        <v>40099</v>
      </c>
      <c r="B2211">
        <v>24.33</v>
      </c>
      <c r="C2211" s="7">
        <f t="shared" si="36"/>
        <v>1.1991047128424404E-2</v>
      </c>
    </row>
    <row r="2212" spans="1:3" x14ac:dyDescent="0.35">
      <c r="A2212" s="6">
        <v>40100</v>
      </c>
      <c r="B2212">
        <v>24.26</v>
      </c>
      <c r="C2212" s="7">
        <f t="shared" si="36"/>
        <v>-2.8812532795270069E-3</v>
      </c>
    </row>
    <row r="2213" spans="1:3" x14ac:dyDescent="0.35">
      <c r="A2213" s="6">
        <v>40101</v>
      </c>
      <c r="B2213">
        <v>24.33</v>
      </c>
      <c r="C2213" s="7">
        <f t="shared" si="36"/>
        <v>2.8812532795270554E-3</v>
      </c>
    </row>
    <row r="2214" spans="1:3" x14ac:dyDescent="0.35">
      <c r="A2214" s="6">
        <v>40102</v>
      </c>
      <c r="B2214">
        <v>24.14</v>
      </c>
      <c r="C2214" s="7">
        <f t="shared" si="36"/>
        <v>-7.8399411260457012E-3</v>
      </c>
    </row>
    <row r="2215" spans="1:3" x14ac:dyDescent="0.35">
      <c r="A2215" s="6">
        <v>40105</v>
      </c>
      <c r="B2215">
        <v>24.42</v>
      </c>
      <c r="C2215" s="7">
        <f t="shared" si="36"/>
        <v>1.1532253013173292E-2</v>
      </c>
    </row>
    <row r="2216" spans="1:3" x14ac:dyDescent="0.35">
      <c r="A2216" s="6">
        <v>40106</v>
      </c>
      <c r="B2216">
        <v>24.41</v>
      </c>
      <c r="C2216" s="7">
        <f t="shared" si="36"/>
        <v>-4.0958427769000684E-4</v>
      </c>
    </row>
    <row r="2217" spans="1:3" x14ac:dyDescent="0.35">
      <c r="A2217" s="6">
        <v>40107</v>
      </c>
      <c r="B2217">
        <v>24.36</v>
      </c>
      <c r="C2217" s="7">
        <f t="shared" si="36"/>
        <v>-2.0504415631724731E-3</v>
      </c>
    </row>
    <row r="2218" spans="1:3" x14ac:dyDescent="0.35">
      <c r="A2218" s="6">
        <v>40108</v>
      </c>
      <c r="B2218">
        <v>24.51</v>
      </c>
      <c r="C2218" s="7">
        <f t="shared" si="36"/>
        <v>6.1387546983250624E-3</v>
      </c>
    </row>
    <row r="2219" spans="1:3" x14ac:dyDescent="0.35">
      <c r="A2219" s="6">
        <v>40109</v>
      </c>
      <c r="B2219">
        <v>24.17</v>
      </c>
      <c r="C2219" s="7">
        <f t="shared" si="36"/>
        <v>-1.3969002824629546E-2</v>
      </c>
    </row>
    <row r="2220" spans="1:3" x14ac:dyDescent="0.35">
      <c r="A2220" s="6">
        <v>40112</v>
      </c>
      <c r="B2220">
        <v>23.77</v>
      </c>
      <c r="C2220" s="7">
        <f t="shared" si="36"/>
        <v>-1.6687913343289198E-2</v>
      </c>
    </row>
    <row r="2221" spans="1:3" x14ac:dyDescent="0.35">
      <c r="A2221" s="6">
        <v>40113</v>
      </c>
      <c r="B2221">
        <v>24.04</v>
      </c>
      <c r="C2221" s="7">
        <f t="shared" si="36"/>
        <v>1.1294828294904196E-2</v>
      </c>
    </row>
    <row r="2222" spans="1:3" x14ac:dyDescent="0.35">
      <c r="A2222" s="6">
        <v>40114</v>
      </c>
      <c r="B2222">
        <v>24.49</v>
      </c>
      <c r="C2222" s="7">
        <f t="shared" si="36"/>
        <v>1.8545761297069526E-2</v>
      </c>
    </row>
    <row r="2223" spans="1:3" x14ac:dyDescent="0.35">
      <c r="A2223" s="6">
        <v>40115</v>
      </c>
      <c r="B2223">
        <v>24.64</v>
      </c>
      <c r="C2223" s="7">
        <f t="shared" si="36"/>
        <v>6.1062677012426814E-3</v>
      </c>
    </row>
    <row r="2224" spans="1:3" x14ac:dyDescent="0.35">
      <c r="A2224" s="6">
        <v>40116</v>
      </c>
      <c r="B2224">
        <v>24.11</v>
      </c>
      <c r="C2224" s="7">
        <f t="shared" si="36"/>
        <v>-2.1744446472239373E-2</v>
      </c>
    </row>
    <row r="2225" spans="1:3" x14ac:dyDescent="0.35">
      <c r="A2225" s="6">
        <v>40119</v>
      </c>
      <c r="B2225">
        <v>24.03</v>
      </c>
      <c r="C2225" s="7">
        <f t="shared" si="36"/>
        <v>-3.3236424447020785E-3</v>
      </c>
    </row>
    <row r="2226" spans="1:3" x14ac:dyDescent="0.35">
      <c r="A2226" s="6">
        <v>40120</v>
      </c>
      <c r="B2226">
        <v>23.82</v>
      </c>
      <c r="C2226" s="7">
        <f t="shared" si="36"/>
        <v>-8.7774858212235195E-3</v>
      </c>
    </row>
    <row r="2227" spans="1:3" x14ac:dyDescent="0.35">
      <c r="A2227" s="6">
        <v>40121</v>
      </c>
      <c r="B2227">
        <v>23.98</v>
      </c>
      <c r="C2227" s="7">
        <f t="shared" si="36"/>
        <v>6.6945856722142021E-3</v>
      </c>
    </row>
    <row r="2228" spans="1:3" x14ac:dyDescent="0.35">
      <c r="A2228" s="6">
        <v>40122</v>
      </c>
      <c r="B2228">
        <v>24.36</v>
      </c>
      <c r="C2228" s="7">
        <f t="shared" si="36"/>
        <v>1.5722293242328055E-2</v>
      </c>
    </row>
    <row r="2229" spans="1:3" x14ac:dyDescent="0.35">
      <c r="A2229" s="6">
        <v>40123</v>
      </c>
      <c r="B2229">
        <v>24.35</v>
      </c>
      <c r="C2229" s="7">
        <f t="shared" si="36"/>
        <v>-4.105933130974489E-4</v>
      </c>
    </row>
    <row r="2230" spans="1:3" x14ac:dyDescent="0.35">
      <c r="A2230" s="6">
        <v>40126</v>
      </c>
      <c r="B2230">
        <v>24.74</v>
      </c>
      <c r="C2230" s="7">
        <f t="shared" si="36"/>
        <v>1.5889517435742982E-2</v>
      </c>
    </row>
    <row r="2231" spans="1:3" x14ac:dyDescent="0.35">
      <c r="A2231" s="6">
        <v>40127</v>
      </c>
      <c r="B2231">
        <v>24.76</v>
      </c>
      <c r="C2231" s="7">
        <f t="shared" si="36"/>
        <v>8.080808520535348E-4</v>
      </c>
    </row>
    <row r="2232" spans="1:3" x14ac:dyDescent="0.35">
      <c r="A2232" s="6">
        <v>40128</v>
      </c>
      <c r="B2232">
        <v>24.83</v>
      </c>
      <c r="C2232" s="7">
        <f t="shared" si="36"/>
        <v>2.8231517036796669E-3</v>
      </c>
    </row>
    <row r="2233" spans="1:3" x14ac:dyDescent="0.35">
      <c r="A2233" s="6">
        <v>40129</v>
      </c>
      <c r="B2233">
        <v>24.69</v>
      </c>
      <c r="C2233" s="7">
        <f t="shared" si="36"/>
        <v>-5.6542961629869916E-3</v>
      </c>
    </row>
    <row r="2234" spans="1:3" x14ac:dyDescent="0.35">
      <c r="A2234" s="6">
        <v>40130</v>
      </c>
      <c r="B2234">
        <v>24.65</v>
      </c>
      <c r="C2234" s="7">
        <f t="shared" si="36"/>
        <v>-1.621402868389109E-3</v>
      </c>
    </row>
    <row r="2235" spans="1:3" x14ac:dyDescent="0.35">
      <c r="A2235" s="6">
        <v>40133</v>
      </c>
      <c r="B2235">
        <v>24.69</v>
      </c>
      <c r="C2235" s="7">
        <f t="shared" si="36"/>
        <v>1.6214028683890767E-3</v>
      </c>
    </row>
    <row r="2236" spans="1:3" x14ac:dyDescent="0.35">
      <c r="A2236" s="6">
        <v>40134</v>
      </c>
      <c r="B2236">
        <v>24.68</v>
      </c>
      <c r="C2236" s="7">
        <f t="shared" si="36"/>
        <v>-4.0510431990117563E-4</v>
      </c>
    </row>
    <row r="2237" spans="1:3" x14ac:dyDescent="0.35">
      <c r="A2237" s="6">
        <v>40135</v>
      </c>
      <c r="B2237">
        <v>24.71</v>
      </c>
      <c r="C2237" s="7">
        <f t="shared" si="36"/>
        <v>1.214820963331598E-3</v>
      </c>
    </row>
    <row r="2238" spans="1:3" x14ac:dyDescent="0.35">
      <c r="A2238" s="6">
        <v>40136</v>
      </c>
      <c r="B2238">
        <v>24.52</v>
      </c>
      <c r="C2238" s="7">
        <f t="shared" si="36"/>
        <v>-7.718908932508063E-3</v>
      </c>
    </row>
    <row r="2239" spans="1:3" x14ac:dyDescent="0.35">
      <c r="A2239" s="6">
        <v>40137</v>
      </c>
      <c r="B2239">
        <v>24.44</v>
      </c>
      <c r="C2239" s="7">
        <f t="shared" si="36"/>
        <v>-3.2679767646159995E-3</v>
      </c>
    </row>
    <row r="2240" spans="1:3" x14ac:dyDescent="0.35">
      <c r="A2240" s="6">
        <v>40140</v>
      </c>
      <c r="B2240">
        <v>25.15</v>
      </c>
      <c r="C2240" s="7">
        <f t="shared" si="36"/>
        <v>2.8636762242353602E-2</v>
      </c>
    </row>
    <row r="2241" spans="1:3" x14ac:dyDescent="0.35">
      <c r="A2241" s="6">
        <v>40141</v>
      </c>
      <c r="B2241">
        <v>25.45</v>
      </c>
      <c r="C2241" s="7">
        <f t="shared" si="36"/>
        <v>1.1857846450783468E-2</v>
      </c>
    </row>
    <row r="2242" spans="1:3" x14ac:dyDescent="0.35">
      <c r="A2242" s="6">
        <v>40142</v>
      </c>
      <c r="B2242">
        <v>25.43</v>
      </c>
      <c r="C2242" s="7">
        <f t="shared" si="36"/>
        <v>-7.8616356250344962E-4</v>
      </c>
    </row>
    <row r="2243" spans="1:3" x14ac:dyDescent="0.35">
      <c r="A2243" s="6">
        <v>40144</v>
      </c>
      <c r="B2243">
        <v>25.35</v>
      </c>
      <c r="C2243" s="7">
        <f t="shared" si="36"/>
        <v>-3.15084939683604E-3</v>
      </c>
    </row>
    <row r="2244" spans="1:3" x14ac:dyDescent="0.35">
      <c r="A2244" s="6">
        <v>40147</v>
      </c>
      <c r="B2244">
        <v>25.3</v>
      </c>
      <c r="C2244" s="7">
        <f t="shared" si="36"/>
        <v>-1.9743343037176295E-3</v>
      </c>
    </row>
    <row r="2245" spans="1:3" x14ac:dyDescent="0.35">
      <c r="A2245" s="6">
        <v>40148</v>
      </c>
      <c r="B2245">
        <v>25.53</v>
      </c>
      <c r="C2245" s="7">
        <f t="shared" si="36"/>
        <v>9.0498355199178562E-3</v>
      </c>
    </row>
    <row r="2246" spans="1:3" x14ac:dyDescent="0.35">
      <c r="A2246" s="6">
        <v>40149</v>
      </c>
      <c r="B2246">
        <v>25.69</v>
      </c>
      <c r="C2246" s="7">
        <f t="shared" ref="C2246:C2309" si="37">LN(B2246/B2245)</f>
        <v>6.2475798683998014E-3</v>
      </c>
    </row>
    <row r="2247" spans="1:3" x14ac:dyDescent="0.35">
      <c r="A2247" s="6">
        <v>40150</v>
      </c>
      <c r="B2247">
        <v>25.85</v>
      </c>
      <c r="C2247" s="7">
        <f t="shared" si="37"/>
        <v>6.2087898326458309E-3</v>
      </c>
    </row>
    <row r="2248" spans="1:3" x14ac:dyDescent="0.35">
      <c r="A2248" s="6">
        <v>40151</v>
      </c>
      <c r="B2248">
        <v>25.92</v>
      </c>
      <c r="C2248" s="7">
        <f t="shared" si="37"/>
        <v>2.7042705296358009E-3</v>
      </c>
    </row>
    <row r="2249" spans="1:3" x14ac:dyDescent="0.35">
      <c r="A2249" s="6">
        <v>40154</v>
      </c>
      <c r="B2249">
        <v>26.27</v>
      </c>
      <c r="C2249" s="7">
        <f t="shared" si="37"/>
        <v>1.3412732213374421E-2</v>
      </c>
    </row>
    <row r="2250" spans="1:3" x14ac:dyDescent="0.35">
      <c r="A2250" s="6">
        <v>40155</v>
      </c>
      <c r="B2250">
        <v>25.93</v>
      </c>
      <c r="C2250" s="7">
        <f t="shared" si="37"/>
        <v>-1.3027004146875444E-2</v>
      </c>
    </row>
    <row r="2251" spans="1:3" x14ac:dyDescent="0.35">
      <c r="A2251" s="6">
        <v>40156</v>
      </c>
      <c r="B2251">
        <v>25.88</v>
      </c>
      <c r="C2251" s="7">
        <f t="shared" si="37"/>
        <v>-1.9301299178732464E-3</v>
      </c>
    </row>
    <row r="2252" spans="1:3" x14ac:dyDescent="0.35">
      <c r="A2252" s="6">
        <v>40157</v>
      </c>
      <c r="B2252">
        <v>26.07</v>
      </c>
      <c r="C2252" s="7">
        <f t="shared" si="37"/>
        <v>7.3147583127106943E-3</v>
      </c>
    </row>
    <row r="2253" spans="1:3" x14ac:dyDescent="0.35">
      <c r="A2253" s="6">
        <v>40158</v>
      </c>
      <c r="B2253">
        <v>26.31</v>
      </c>
      <c r="C2253" s="7">
        <f t="shared" si="37"/>
        <v>9.1638671067910109E-3</v>
      </c>
    </row>
    <row r="2254" spans="1:3" x14ac:dyDescent="0.35">
      <c r="A2254" s="6">
        <v>40161</v>
      </c>
      <c r="B2254">
        <v>26.34</v>
      </c>
      <c r="C2254" s="7">
        <f t="shared" si="37"/>
        <v>1.1396012629335743E-3</v>
      </c>
    </row>
    <row r="2255" spans="1:3" x14ac:dyDescent="0.35">
      <c r="A2255" s="6">
        <v>40162</v>
      </c>
      <c r="B2255">
        <v>25.92</v>
      </c>
      <c r="C2255" s="7">
        <f t="shared" si="37"/>
        <v>-1.6073824831061023E-2</v>
      </c>
    </row>
    <row r="2256" spans="1:3" x14ac:dyDescent="0.35">
      <c r="A2256" s="6">
        <v>40163</v>
      </c>
      <c r="B2256">
        <v>25.85</v>
      </c>
      <c r="C2256" s="7">
        <f t="shared" si="37"/>
        <v>-2.7042705296358468E-3</v>
      </c>
    </row>
    <row r="2257" spans="1:3" x14ac:dyDescent="0.35">
      <c r="A2257" s="6">
        <v>40164</v>
      </c>
      <c r="B2257">
        <v>25.56</v>
      </c>
      <c r="C2257" s="7">
        <f t="shared" si="37"/>
        <v>-1.1281971445104202E-2</v>
      </c>
    </row>
    <row r="2258" spans="1:3" x14ac:dyDescent="0.35">
      <c r="A2258" s="6">
        <v>40165</v>
      </c>
      <c r="B2258">
        <v>25.66</v>
      </c>
      <c r="C2258" s="7">
        <f t="shared" si="37"/>
        <v>3.9047296781562599E-3</v>
      </c>
    </row>
    <row r="2259" spans="1:3" x14ac:dyDescent="0.35">
      <c r="A2259" s="6">
        <v>40168</v>
      </c>
      <c r="B2259">
        <v>25.87</v>
      </c>
      <c r="C2259" s="7">
        <f t="shared" si="37"/>
        <v>8.1506370104473796E-3</v>
      </c>
    </row>
    <row r="2260" spans="1:3" x14ac:dyDescent="0.35">
      <c r="A2260" s="6">
        <v>40169</v>
      </c>
      <c r="B2260">
        <v>26.2</v>
      </c>
      <c r="C2260" s="7">
        <f t="shared" si="37"/>
        <v>1.2675414569113317E-2</v>
      </c>
    </row>
    <row r="2261" spans="1:3" x14ac:dyDescent="0.35">
      <c r="A2261" s="6">
        <v>40170</v>
      </c>
      <c r="B2261">
        <v>26.33</v>
      </c>
      <c r="C2261" s="7">
        <f t="shared" si="37"/>
        <v>4.9495627411668677E-3</v>
      </c>
    </row>
    <row r="2262" spans="1:3" x14ac:dyDescent="0.35">
      <c r="A2262" s="6">
        <v>40171</v>
      </c>
      <c r="B2262">
        <v>26.39</v>
      </c>
      <c r="C2262" s="7">
        <f t="shared" si="37"/>
        <v>2.276177007014729E-3</v>
      </c>
    </row>
    <row r="2263" spans="1:3" x14ac:dyDescent="0.35">
      <c r="A2263" s="6">
        <v>40175</v>
      </c>
      <c r="B2263">
        <v>26.61</v>
      </c>
      <c r="C2263" s="7">
        <f t="shared" si="37"/>
        <v>8.3019344743651378E-3</v>
      </c>
    </row>
    <row r="2264" spans="1:3" x14ac:dyDescent="0.35">
      <c r="A2264" s="6">
        <v>40176</v>
      </c>
      <c r="B2264">
        <v>26.62</v>
      </c>
      <c r="C2264" s="7">
        <f t="shared" si="37"/>
        <v>3.7572797736779099E-4</v>
      </c>
    </row>
    <row r="2265" spans="1:3" x14ac:dyDescent="0.35">
      <c r="A2265" s="6">
        <v>40177</v>
      </c>
      <c r="B2265">
        <v>26.6</v>
      </c>
      <c r="C2265" s="7">
        <f t="shared" si="37"/>
        <v>-7.5159717931211996E-4</v>
      </c>
    </row>
    <row r="2266" spans="1:3" x14ac:dyDescent="0.35">
      <c r="A2266" s="6">
        <v>40178</v>
      </c>
      <c r="B2266">
        <v>26.33</v>
      </c>
      <c r="C2266" s="7">
        <f t="shared" si="37"/>
        <v>-1.020224227943542E-2</v>
      </c>
    </row>
    <row r="2267" spans="1:3" x14ac:dyDescent="0.35">
      <c r="A2267" s="6">
        <v>40182</v>
      </c>
      <c r="B2267">
        <v>26.84</v>
      </c>
      <c r="C2267" s="7">
        <f t="shared" si="37"/>
        <v>1.918433859526299E-2</v>
      </c>
    </row>
    <row r="2268" spans="1:3" x14ac:dyDescent="0.35">
      <c r="A2268" s="6">
        <v>40183</v>
      </c>
      <c r="B2268">
        <v>26.71</v>
      </c>
      <c r="C2268" s="7">
        <f t="shared" si="37"/>
        <v>-4.855284981611533E-3</v>
      </c>
    </row>
    <row r="2269" spans="1:3" x14ac:dyDescent="0.35">
      <c r="A2269" s="6">
        <v>40184</v>
      </c>
      <c r="B2269">
        <v>26.32</v>
      </c>
      <c r="C2269" s="7">
        <f t="shared" si="37"/>
        <v>-1.4708920664753102E-2</v>
      </c>
    </row>
    <row r="2270" spans="1:3" x14ac:dyDescent="0.35">
      <c r="A2270" s="6">
        <v>40185</v>
      </c>
      <c r="B2270">
        <v>26.02</v>
      </c>
      <c r="C2270" s="7">
        <f t="shared" si="37"/>
        <v>-1.1463633372757217E-2</v>
      </c>
    </row>
    <row r="2271" spans="1:3" x14ac:dyDescent="0.35">
      <c r="A2271" s="6">
        <v>40186</v>
      </c>
      <c r="B2271">
        <v>25.83</v>
      </c>
      <c r="C2271" s="7">
        <f t="shared" si="37"/>
        <v>-7.3288659766101213E-3</v>
      </c>
    </row>
    <row r="2272" spans="1:3" x14ac:dyDescent="0.35">
      <c r="A2272" s="6">
        <v>40189</v>
      </c>
      <c r="B2272">
        <v>25.71</v>
      </c>
      <c r="C2272" s="7">
        <f t="shared" si="37"/>
        <v>-4.6565858299508611E-3</v>
      </c>
    </row>
    <row r="2273" spans="1:3" x14ac:dyDescent="0.35">
      <c r="A2273" s="6">
        <v>40190</v>
      </c>
      <c r="B2273">
        <v>25.7</v>
      </c>
      <c r="C2273" s="7">
        <f t="shared" si="37"/>
        <v>-3.8902937662411394E-4</v>
      </c>
    </row>
    <row r="2274" spans="1:3" x14ac:dyDescent="0.35">
      <c r="A2274" s="6">
        <v>40191</v>
      </c>
      <c r="B2274">
        <v>25.4</v>
      </c>
      <c r="C2274" s="7">
        <f t="shared" si="37"/>
        <v>-1.1741817876683287E-2</v>
      </c>
    </row>
    <row r="2275" spans="1:3" x14ac:dyDescent="0.35">
      <c r="A2275" s="6">
        <v>40192</v>
      </c>
      <c r="B2275">
        <v>24.97</v>
      </c>
      <c r="C2275" s="7">
        <f t="shared" si="37"/>
        <v>-1.7074069732808995E-2</v>
      </c>
    </row>
    <row r="2276" spans="1:3" x14ac:dyDescent="0.35">
      <c r="A2276" s="6">
        <v>40193</v>
      </c>
      <c r="B2276">
        <v>24.58</v>
      </c>
      <c r="C2276" s="7">
        <f t="shared" si="37"/>
        <v>-1.5742000153793057E-2</v>
      </c>
    </row>
    <row r="2277" spans="1:3" x14ac:dyDescent="0.35">
      <c r="A2277" s="6">
        <v>40197</v>
      </c>
      <c r="B2277">
        <v>24.98</v>
      </c>
      <c r="C2277" s="7">
        <f t="shared" si="37"/>
        <v>1.6142400559542861E-2</v>
      </c>
    </row>
    <row r="2278" spans="1:3" x14ac:dyDescent="0.35">
      <c r="A2278" s="6">
        <v>40198</v>
      </c>
      <c r="B2278">
        <v>24.62</v>
      </c>
      <c r="C2278" s="7">
        <f t="shared" si="37"/>
        <v>-1.4516383941124089E-2</v>
      </c>
    </row>
    <row r="2279" spans="1:3" x14ac:dyDescent="0.35">
      <c r="A2279" s="6">
        <v>40199</v>
      </c>
      <c r="B2279">
        <v>24.47</v>
      </c>
      <c r="C2279" s="7">
        <f t="shared" si="37"/>
        <v>-6.1112433017272575E-3</v>
      </c>
    </row>
    <row r="2280" spans="1:3" x14ac:dyDescent="0.35">
      <c r="A2280" s="6">
        <v>40200</v>
      </c>
      <c r="B2280">
        <v>24.2</v>
      </c>
      <c r="C2280" s="7">
        <f t="shared" si="37"/>
        <v>-1.1095244291939593E-2</v>
      </c>
    </row>
    <row r="2281" spans="1:3" x14ac:dyDescent="0.35">
      <c r="A2281" s="6">
        <v>40203</v>
      </c>
      <c r="B2281">
        <v>24.38</v>
      </c>
      <c r="C2281" s="7">
        <f t="shared" si="37"/>
        <v>7.4104908904847507E-3</v>
      </c>
    </row>
    <row r="2282" spans="1:3" x14ac:dyDescent="0.35">
      <c r="A2282" s="6">
        <v>40204</v>
      </c>
      <c r="B2282">
        <v>24.15</v>
      </c>
      <c r="C2282" s="7">
        <f t="shared" si="37"/>
        <v>-9.47874395454377E-3</v>
      </c>
    </row>
    <row r="2283" spans="1:3" x14ac:dyDescent="0.35">
      <c r="A2283" s="6">
        <v>40205</v>
      </c>
      <c r="B2283">
        <v>24.42</v>
      </c>
      <c r="C2283" s="7">
        <f t="shared" si="37"/>
        <v>1.1118088583977146E-2</v>
      </c>
    </row>
    <row r="2284" spans="1:3" x14ac:dyDescent="0.35">
      <c r="A2284" s="6">
        <v>40206</v>
      </c>
      <c r="B2284">
        <v>24.35</v>
      </c>
      <c r="C2284" s="7">
        <f t="shared" si="37"/>
        <v>-2.8706191539598757E-3</v>
      </c>
    </row>
    <row r="2285" spans="1:3" x14ac:dyDescent="0.35">
      <c r="A2285" s="6">
        <v>40207</v>
      </c>
      <c r="B2285">
        <v>24.17</v>
      </c>
      <c r="C2285" s="7">
        <f t="shared" si="37"/>
        <v>-7.419654813207107E-3</v>
      </c>
    </row>
    <row r="2286" spans="1:3" x14ac:dyDescent="0.35">
      <c r="A2286" s="6">
        <v>40210</v>
      </c>
      <c r="B2286">
        <v>24.19</v>
      </c>
      <c r="C2286" s="7">
        <f t="shared" si="37"/>
        <v>8.2712990654411507E-4</v>
      </c>
    </row>
    <row r="2287" spans="1:3" x14ac:dyDescent="0.35">
      <c r="A2287" s="6">
        <v>40211</v>
      </c>
      <c r="B2287">
        <v>24.49</v>
      </c>
      <c r="C2287" s="7">
        <f t="shared" si="37"/>
        <v>1.2325546342140304E-2</v>
      </c>
    </row>
    <row r="2288" spans="1:3" x14ac:dyDescent="0.35">
      <c r="A2288" s="6">
        <v>40212</v>
      </c>
      <c r="B2288">
        <v>24.38</v>
      </c>
      <c r="C2288" s="7">
        <f t="shared" si="37"/>
        <v>-4.5017469109508651E-3</v>
      </c>
    </row>
    <row r="2289" spans="1:3" x14ac:dyDescent="0.35">
      <c r="A2289" s="6">
        <v>40213</v>
      </c>
      <c r="B2289">
        <v>23.86</v>
      </c>
      <c r="C2289" s="7">
        <f t="shared" si="37"/>
        <v>-2.1559707383355383E-2</v>
      </c>
    </row>
    <row r="2290" spans="1:3" x14ac:dyDescent="0.35">
      <c r="A2290" s="6">
        <v>40214</v>
      </c>
      <c r="B2290">
        <v>24.06</v>
      </c>
      <c r="C2290" s="7">
        <f t="shared" si="37"/>
        <v>8.3472938767628208E-3</v>
      </c>
    </row>
    <row r="2291" spans="1:3" x14ac:dyDescent="0.35">
      <c r="A2291" s="6">
        <v>40217</v>
      </c>
      <c r="B2291">
        <v>23.81</v>
      </c>
      <c r="C2291" s="7">
        <f t="shared" si="37"/>
        <v>-1.0445050047761407E-2</v>
      </c>
    </row>
    <row r="2292" spans="1:3" x14ac:dyDescent="0.35">
      <c r="A2292" s="6">
        <v>40218</v>
      </c>
      <c r="B2292">
        <v>24.08</v>
      </c>
      <c r="C2292" s="7">
        <f t="shared" si="37"/>
        <v>1.1275959941848908E-2</v>
      </c>
    </row>
    <row r="2293" spans="1:3" x14ac:dyDescent="0.35">
      <c r="A2293" s="6">
        <v>40219</v>
      </c>
      <c r="B2293">
        <v>23.95</v>
      </c>
      <c r="C2293" s="7">
        <f t="shared" si="37"/>
        <v>-5.4132965836960409E-3</v>
      </c>
    </row>
    <row r="2294" spans="1:3" x14ac:dyDescent="0.35">
      <c r="A2294" s="6">
        <v>40220</v>
      </c>
      <c r="B2294">
        <v>24.01</v>
      </c>
      <c r="C2294" s="7">
        <f t="shared" si="37"/>
        <v>2.5020863762378123E-3</v>
      </c>
    </row>
    <row r="2295" spans="1:3" x14ac:dyDescent="0.35">
      <c r="A2295" s="6">
        <v>40221</v>
      </c>
      <c r="B2295">
        <v>23.9</v>
      </c>
      <c r="C2295" s="7">
        <f t="shared" si="37"/>
        <v>-4.5919512956970245E-3</v>
      </c>
    </row>
    <row r="2296" spans="1:3" x14ac:dyDescent="0.35">
      <c r="A2296" s="6">
        <v>40225</v>
      </c>
      <c r="B2296">
        <v>24.14</v>
      </c>
      <c r="C2296" s="7">
        <f t="shared" si="37"/>
        <v>9.9917567319206171E-3</v>
      </c>
    </row>
    <row r="2297" spans="1:3" x14ac:dyDescent="0.35">
      <c r="A2297" s="6">
        <v>40226</v>
      </c>
      <c r="B2297">
        <v>24.21</v>
      </c>
      <c r="C2297" s="7">
        <f t="shared" si="37"/>
        <v>2.8955552805815959E-3</v>
      </c>
    </row>
    <row r="2298" spans="1:3" x14ac:dyDescent="0.35">
      <c r="A2298" s="6">
        <v>40227</v>
      </c>
      <c r="B2298">
        <v>24.06</v>
      </c>
      <c r="C2298" s="7">
        <f t="shared" si="37"/>
        <v>-6.2150604034343967E-3</v>
      </c>
    </row>
    <row r="2299" spans="1:3" x14ac:dyDescent="0.35">
      <c r="A2299" s="6">
        <v>40228</v>
      </c>
      <c r="B2299">
        <v>23.93</v>
      </c>
      <c r="C2299" s="7">
        <f t="shared" si="37"/>
        <v>-5.4178086262508416E-3</v>
      </c>
    </row>
    <row r="2300" spans="1:3" x14ac:dyDescent="0.35">
      <c r="A2300" s="6">
        <v>40231</v>
      </c>
      <c r="B2300">
        <v>23.85</v>
      </c>
      <c r="C2300" s="7">
        <f t="shared" si="37"/>
        <v>-3.3486845859316428E-3</v>
      </c>
    </row>
    <row r="2301" spans="1:3" x14ac:dyDescent="0.35">
      <c r="A2301" s="6">
        <v>40232</v>
      </c>
      <c r="B2301">
        <v>23.67</v>
      </c>
      <c r="C2301" s="7">
        <f t="shared" si="37"/>
        <v>-7.5757938084576558E-3</v>
      </c>
    </row>
    <row r="2302" spans="1:3" x14ac:dyDescent="0.35">
      <c r="A2302" s="6">
        <v>40233</v>
      </c>
      <c r="B2302">
        <v>23.75</v>
      </c>
      <c r="C2302" s="7">
        <f t="shared" si="37"/>
        <v>3.3741069547576297E-3</v>
      </c>
    </row>
    <row r="2303" spans="1:3" x14ac:dyDescent="0.35">
      <c r="A2303" s="6">
        <v>40234</v>
      </c>
      <c r="B2303">
        <v>23.61</v>
      </c>
      <c r="C2303" s="7">
        <f t="shared" si="37"/>
        <v>-5.9121793832286884E-3</v>
      </c>
    </row>
    <row r="2304" spans="1:3" x14ac:dyDescent="0.35">
      <c r="A2304" s="6">
        <v>40235</v>
      </c>
      <c r="B2304">
        <v>23.65</v>
      </c>
      <c r="C2304" s="7">
        <f t="shared" si="37"/>
        <v>1.692763840520475E-3</v>
      </c>
    </row>
    <row r="2305" spans="1:3" x14ac:dyDescent="0.35">
      <c r="A2305" s="6">
        <v>40238</v>
      </c>
      <c r="B2305">
        <v>23.83</v>
      </c>
      <c r="C2305" s="7">
        <f t="shared" si="37"/>
        <v>7.5821761727087782E-3</v>
      </c>
    </row>
    <row r="2306" spans="1:3" x14ac:dyDescent="0.35">
      <c r="A2306" s="6">
        <v>40239</v>
      </c>
      <c r="B2306">
        <v>23.72</v>
      </c>
      <c r="C2306" s="7">
        <f t="shared" si="37"/>
        <v>-4.6267169811260141E-3</v>
      </c>
    </row>
    <row r="2307" spans="1:3" x14ac:dyDescent="0.35">
      <c r="A2307" s="6">
        <v>40240</v>
      </c>
      <c r="B2307">
        <v>23.73</v>
      </c>
      <c r="C2307" s="7">
        <f t="shared" si="37"/>
        <v>4.214963181476528E-4</v>
      </c>
    </row>
    <row r="2308" spans="1:3" x14ac:dyDescent="0.35">
      <c r="A2308" s="6">
        <v>40241</v>
      </c>
      <c r="B2308">
        <v>23.79</v>
      </c>
      <c r="C2308" s="7">
        <f t="shared" si="37"/>
        <v>2.5252538671939884E-3</v>
      </c>
    </row>
    <row r="2309" spans="1:3" x14ac:dyDescent="0.35">
      <c r="A2309" s="6">
        <v>40242</v>
      </c>
      <c r="B2309">
        <v>23.82</v>
      </c>
      <c r="C2309" s="7">
        <f t="shared" si="37"/>
        <v>1.2602396122877732E-3</v>
      </c>
    </row>
    <row r="2310" spans="1:3" x14ac:dyDescent="0.35">
      <c r="A2310" s="6">
        <v>40245</v>
      </c>
      <c r="B2310">
        <v>24.1</v>
      </c>
      <c r="C2310" s="7">
        <f t="shared" ref="C2310:C2373" si="38">LN(B2310/B2309)</f>
        <v>1.1686276569455263E-2</v>
      </c>
    </row>
    <row r="2311" spans="1:3" x14ac:dyDescent="0.35">
      <c r="A2311" s="6">
        <v>40246</v>
      </c>
      <c r="B2311">
        <v>24.37</v>
      </c>
      <c r="C2311" s="7">
        <f t="shared" si="38"/>
        <v>1.1141027140505506E-2</v>
      </c>
    </row>
    <row r="2312" spans="1:3" x14ac:dyDescent="0.35">
      <c r="A2312" s="6">
        <v>40247</v>
      </c>
      <c r="B2312">
        <v>24.33</v>
      </c>
      <c r="C2312" s="7">
        <f t="shared" si="38"/>
        <v>-1.6427108416837443E-3</v>
      </c>
    </row>
    <row r="2313" spans="1:3" x14ac:dyDescent="0.35">
      <c r="A2313" s="6">
        <v>40248</v>
      </c>
      <c r="B2313">
        <v>24.4</v>
      </c>
      <c r="C2313" s="7">
        <f t="shared" si="38"/>
        <v>2.872975503724885E-3</v>
      </c>
    </row>
    <row r="2314" spans="1:3" x14ac:dyDescent="0.35">
      <c r="A2314" s="6">
        <v>40249</v>
      </c>
      <c r="B2314">
        <v>24.42</v>
      </c>
      <c r="C2314" s="7">
        <f t="shared" si="38"/>
        <v>8.193363834026493E-4</v>
      </c>
    </row>
    <row r="2315" spans="1:3" x14ac:dyDescent="0.35">
      <c r="A2315" s="6">
        <v>40252</v>
      </c>
      <c r="B2315">
        <v>24.58</v>
      </c>
      <c r="C2315" s="7">
        <f t="shared" si="38"/>
        <v>6.5306354553299742E-3</v>
      </c>
    </row>
    <row r="2316" spans="1:3" x14ac:dyDescent="0.35">
      <c r="A2316" s="6">
        <v>40253</v>
      </c>
      <c r="B2316">
        <v>24.64</v>
      </c>
      <c r="C2316" s="7">
        <f t="shared" si="38"/>
        <v>2.4380345274302557E-3</v>
      </c>
    </row>
    <row r="2317" spans="1:3" x14ac:dyDescent="0.35">
      <c r="A2317" s="6">
        <v>40254</v>
      </c>
      <c r="B2317">
        <v>24.69</v>
      </c>
      <c r="C2317" s="7">
        <f t="shared" si="38"/>
        <v>2.0271646917690697E-3</v>
      </c>
    </row>
    <row r="2318" spans="1:3" x14ac:dyDescent="0.35">
      <c r="A2318" s="6">
        <v>40255</v>
      </c>
      <c r="B2318">
        <v>24.84</v>
      </c>
      <c r="C2318" s="7">
        <f t="shared" si="38"/>
        <v>6.0569537081899029E-3</v>
      </c>
    </row>
    <row r="2319" spans="1:3" x14ac:dyDescent="0.35">
      <c r="A2319" s="6">
        <v>40256</v>
      </c>
      <c r="B2319">
        <v>25.01</v>
      </c>
      <c r="C2319" s="7">
        <f t="shared" si="38"/>
        <v>6.820487824249699E-3</v>
      </c>
    </row>
    <row r="2320" spans="1:3" x14ac:dyDescent="0.35">
      <c r="A2320" s="6">
        <v>40259</v>
      </c>
      <c r="B2320">
        <v>25.17</v>
      </c>
      <c r="C2320" s="7">
        <f t="shared" si="38"/>
        <v>6.3770642576967745E-3</v>
      </c>
    </row>
    <row r="2321" spans="1:3" x14ac:dyDescent="0.35">
      <c r="A2321" s="6">
        <v>40260</v>
      </c>
      <c r="B2321">
        <v>25.31</v>
      </c>
      <c r="C2321" s="7">
        <f t="shared" si="38"/>
        <v>5.5467654098080334E-3</v>
      </c>
    </row>
    <row r="2322" spans="1:3" x14ac:dyDescent="0.35">
      <c r="A2322" s="6">
        <v>40261</v>
      </c>
      <c r="B2322">
        <v>25.03</v>
      </c>
      <c r="C2322" s="7">
        <f t="shared" si="38"/>
        <v>-1.1124469113349748E-2</v>
      </c>
    </row>
    <row r="2323" spans="1:3" x14ac:dyDescent="0.35">
      <c r="A2323" s="6">
        <v>40262</v>
      </c>
      <c r="B2323">
        <v>24.93</v>
      </c>
      <c r="C2323" s="7">
        <f t="shared" si="38"/>
        <v>-4.0032079082163562E-3</v>
      </c>
    </row>
    <row r="2324" spans="1:3" x14ac:dyDescent="0.35">
      <c r="A2324" s="6">
        <v>40263</v>
      </c>
      <c r="B2324">
        <v>25.01</v>
      </c>
      <c r="C2324" s="7">
        <f t="shared" si="38"/>
        <v>3.2038473540613385E-3</v>
      </c>
    </row>
    <row r="2325" spans="1:3" x14ac:dyDescent="0.35">
      <c r="A2325" s="6">
        <v>40266</v>
      </c>
      <c r="B2325">
        <v>25.27</v>
      </c>
      <c r="C2325" s="7">
        <f t="shared" si="38"/>
        <v>1.0342176510575023E-2</v>
      </c>
    </row>
    <row r="2326" spans="1:3" x14ac:dyDescent="0.35">
      <c r="A2326" s="6">
        <v>40267</v>
      </c>
      <c r="B2326">
        <v>24.74</v>
      </c>
      <c r="C2326" s="7">
        <f t="shared" si="38"/>
        <v>-2.1196554435761007E-2</v>
      </c>
    </row>
    <row r="2327" spans="1:3" x14ac:dyDescent="0.35">
      <c r="A2327" s="6">
        <v>40268</v>
      </c>
      <c r="B2327">
        <v>24.63</v>
      </c>
      <c r="C2327" s="7">
        <f t="shared" si="38"/>
        <v>-4.4561548318953091E-3</v>
      </c>
    </row>
    <row r="2328" spans="1:3" x14ac:dyDescent="0.35">
      <c r="A2328" s="6">
        <v>40269</v>
      </c>
      <c r="B2328">
        <v>24.89</v>
      </c>
      <c r="C2328" s="7">
        <f t="shared" si="38"/>
        <v>1.0500904247054204E-2</v>
      </c>
    </row>
    <row r="2329" spans="1:3" x14ac:dyDescent="0.35">
      <c r="A2329" s="6">
        <v>40273</v>
      </c>
      <c r="B2329">
        <v>25.08</v>
      </c>
      <c r="C2329" s="7">
        <f t="shared" si="38"/>
        <v>7.6045993852192125E-3</v>
      </c>
    </row>
    <row r="2330" spans="1:3" x14ac:dyDescent="0.35">
      <c r="A2330" s="6">
        <v>40274</v>
      </c>
      <c r="B2330">
        <v>25.08</v>
      </c>
      <c r="C2330" s="7">
        <f t="shared" si="38"/>
        <v>0</v>
      </c>
    </row>
    <row r="2331" spans="1:3" x14ac:dyDescent="0.35">
      <c r="A2331" s="6">
        <v>40275</v>
      </c>
      <c r="B2331">
        <v>24.85</v>
      </c>
      <c r="C2331" s="7">
        <f t="shared" si="38"/>
        <v>-9.2129632220821402E-3</v>
      </c>
    </row>
    <row r="2332" spans="1:3" x14ac:dyDescent="0.35">
      <c r="A2332" s="6">
        <v>40276</v>
      </c>
      <c r="B2332">
        <v>25.21</v>
      </c>
      <c r="C2332" s="7">
        <f t="shared" si="38"/>
        <v>1.4382988657190642E-2</v>
      </c>
    </row>
    <row r="2333" spans="1:3" x14ac:dyDescent="0.35">
      <c r="A2333" s="6">
        <v>40277</v>
      </c>
      <c r="B2333">
        <v>25.61</v>
      </c>
      <c r="C2333" s="7">
        <f t="shared" si="38"/>
        <v>1.5742159011605389E-2</v>
      </c>
    </row>
    <row r="2334" spans="1:3" x14ac:dyDescent="0.35">
      <c r="A2334" s="6">
        <v>40280</v>
      </c>
      <c r="B2334">
        <v>25.56</v>
      </c>
      <c r="C2334" s="7">
        <f t="shared" si="38"/>
        <v>-1.9542707020998428E-3</v>
      </c>
    </row>
    <row r="2335" spans="1:3" x14ac:dyDescent="0.35">
      <c r="A2335" s="6">
        <v>40281</v>
      </c>
      <c r="B2335">
        <v>25.38</v>
      </c>
      <c r="C2335" s="7">
        <f t="shared" si="38"/>
        <v>-7.067167223092443E-3</v>
      </c>
    </row>
    <row r="2336" spans="1:3" x14ac:dyDescent="0.35">
      <c r="A2336" s="6">
        <v>40282</v>
      </c>
      <c r="B2336">
        <v>25.42</v>
      </c>
      <c r="C2336" s="7">
        <f t="shared" si="38"/>
        <v>1.574803475066391E-3</v>
      </c>
    </row>
    <row r="2337" spans="1:3" x14ac:dyDescent="0.35">
      <c r="A2337" s="6">
        <v>40283</v>
      </c>
      <c r="B2337">
        <v>25.42</v>
      </c>
      <c r="C2337" s="7">
        <f t="shared" si="38"/>
        <v>0</v>
      </c>
    </row>
    <row r="2338" spans="1:3" x14ac:dyDescent="0.35">
      <c r="A2338" s="6">
        <v>40284</v>
      </c>
      <c r="B2338">
        <v>25.12</v>
      </c>
      <c r="C2338" s="7">
        <f t="shared" si="38"/>
        <v>-1.18719241613101E-2</v>
      </c>
    </row>
    <row r="2339" spans="1:3" x14ac:dyDescent="0.35">
      <c r="A2339" s="6">
        <v>40287</v>
      </c>
      <c r="B2339">
        <v>25.56</v>
      </c>
      <c r="C2339" s="7">
        <f t="shared" si="38"/>
        <v>1.7364287909336071E-2</v>
      </c>
    </row>
    <row r="2340" spans="1:3" x14ac:dyDescent="0.35">
      <c r="A2340" s="6">
        <v>40288</v>
      </c>
      <c r="B2340">
        <v>25.83</v>
      </c>
      <c r="C2340" s="7">
        <f t="shared" si="38"/>
        <v>1.0507977598414944E-2</v>
      </c>
    </row>
    <row r="2341" spans="1:3" x14ac:dyDescent="0.35">
      <c r="A2341" s="6">
        <v>40289</v>
      </c>
      <c r="B2341">
        <v>25.52</v>
      </c>
      <c r="C2341" s="7">
        <f t="shared" si="38"/>
        <v>-1.207414863115993E-2</v>
      </c>
    </row>
    <row r="2342" spans="1:3" x14ac:dyDescent="0.35">
      <c r="A2342" s="6">
        <v>40290</v>
      </c>
      <c r="B2342">
        <v>25.45</v>
      </c>
      <c r="C2342" s="7">
        <f t="shared" si="38"/>
        <v>-2.7467154800574103E-3</v>
      </c>
    </row>
    <row r="2343" spans="1:3" x14ac:dyDescent="0.35">
      <c r="A2343" s="6">
        <v>40291</v>
      </c>
      <c r="B2343">
        <v>25.43</v>
      </c>
      <c r="C2343" s="7">
        <f t="shared" si="38"/>
        <v>-7.8616356250344962E-4</v>
      </c>
    </row>
    <row r="2344" spans="1:3" x14ac:dyDescent="0.35">
      <c r="A2344" s="6">
        <v>40294</v>
      </c>
      <c r="B2344">
        <v>25.45</v>
      </c>
      <c r="C2344" s="7">
        <f t="shared" si="38"/>
        <v>7.8616356250335606E-4</v>
      </c>
    </row>
    <row r="2345" spans="1:3" x14ac:dyDescent="0.35">
      <c r="A2345" s="6">
        <v>40295</v>
      </c>
      <c r="B2345">
        <v>25.14</v>
      </c>
      <c r="C2345" s="7">
        <f t="shared" si="38"/>
        <v>-1.2255539834430279E-2</v>
      </c>
    </row>
    <row r="2346" spans="1:3" x14ac:dyDescent="0.35">
      <c r="A2346" s="6">
        <v>40296</v>
      </c>
      <c r="B2346">
        <v>25.1</v>
      </c>
      <c r="C2346" s="7">
        <f t="shared" si="38"/>
        <v>-1.5923570243630836E-3</v>
      </c>
    </row>
    <row r="2347" spans="1:3" x14ac:dyDescent="0.35">
      <c r="A2347" s="6">
        <v>40297</v>
      </c>
      <c r="B2347">
        <v>25.32</v>
      </c>
      <c r="C2347" s="7">
        <f t="shared" si="38"/>
        <v>8.7267511382371401E-3</v>
      </c>
    </row>
    <row r="2348" spans="1:3" x14ac:dyDescent="0.35">
      <c r="A2348" s="6">
        <v>40298</v>
      </c>
      <c r="B2348">
        <v>25.25</v>
      </c>
      <c r="C2348" s="7">
        <f t="shared" si="38"/>
        <v>-2.768441554606588E-3</v>
      </c>
    </row>
    <row r="2349" spans="1:3" x14ac:dyDescent="0.35">
      <c r="A2349" s="6">
        <v>40301</v>
      </c>
      <c r="B2349">
        <v>25.46</v>
      </c>
      <c r="C2349" s="7">
        <f t="shared" si="38"/>
        <v>8.2824374078916355E-3</v>
      </c>
    </row>
    <row r="2350" spans="1:3" x14ac:dyDescent="0.35">
      <c r="A2350" s="6">
        <v>40302</v>
      </c>
      <c r="B2350">
        <v>25.09</v>
      </c>
      <c r="C2350" s="7">
        <f t="shared" si="38"/>
        <v>-1.4639232750929572E-2</v>
      </c>
    </row>
    <row r="2351" spans="1:3" x14ac:dyDescent="0.35">
      <c r="A2351" s="6">
        <v>40303</v>
      </c>
      <c r="B2351">
        <v>24.96</v>
      </c>
      <c r="C2351" s="7">
        <f t="shared" si="38"/>
        <v>-5.1948168771039109E-3</v>
      </c>
    </row>
    <row r="2352" spans="1:3" x14ac:dyDescent="0.35">
      <c r="A2352" s="6">
        <v>40304</v>
      </c>
      <c r="B2352">
        <v>24.35</v>
      </c>
      <c r="C2352" s="7">
        <f t="shared" si="38"/>
        <v>-2.4742693972628085E-2</v>
      </c>
    </row>
    <row r="2353" spans="1:3" x14ac:dyDescent="0.35">
      <c r="A2353" s="6">
        <v>40305</v>
      </c>
      <c r="B2353">
        <v>24.32</v>
      </c>
      <c r="C2353" s="7">
        <f t="shared" si="38"/>
        <v>-1.2327924306325688E-3</v>
      </c>
    </row>
    <row r="2354" spans="1:3" x14ac:dyDescent="0.35">
      <c r="A2354" s="6">
        <v>40308</v>
      </c>
      <c r="B2354">
        <v>24.87</v>
      </c>
      <c r="C2354" s="7">
        <f t="shared" si="38"/>
        <v>2.2363200717347018E-2</v>
      </c>
    </row>
    <row r="2355" spans="1:3" x14ac:dyDescent="0.35">
      <c r="A2355" s="6">
        <v>40309</v>
      </c>
      <c r="B2355">
        <v>24.84</v>
      </c>
      <c r="C2355" s="7">
        <f t="shared" si="38"/>
        <v>-1.2070007500353387E-3</v>
      </c>
    </row>
    <row r="2356" spans="1:3" x14ac:dyDescent="0.35">
      <c r="A2356" s="6">
        <v>40310</v>
      </c>
      <c r="B2356">
        <v>25.01</v>
      </c>
      <c r="C2356" s="7">
        <f t="shared" si="38"/>
        <v>6.820487824249699E-3</v>
      </c>
    </row>
    <row r="2357" spans="1:3" x14ac:dyDescent="0.35">
      <c r="A2357" s="6">
        <v>40311</v>
      </c>
      <c r="B2357">
        <v>24.94</v>
      </c>
      <c r="C2357" s="7">
        <f t="shared" si="38"/>
        <v>-2.8028046376372602E-3</v>
      </c>
    </row>
    <row r="2358" spans="1:3" x14ac:dyDescent="0.35">
      <c r="A2358" s="6">
        <v>40312</v>
      </c>
      <c r="B2358">
        <v>24.61</v>
      </c>
      <c r="C2358" s="7">
        <f t="shared" si="38"/>
        <v>-1.3320075848926001E-2</v>
      </c>
    </row>
    <row r="2359" spans="1:3" x14ac:dyDescent="0.35">
      <c r="A2359" s="6">
        <v>40315</v>
      </c>
      <c r="B2359">
        <v>24.96</v>
      </c>
      <c r="C2359" s="7">
        <f t="shared" si="38"/>
        <v>1.4121679098262417E-2</v>
      </c>
    </row>
    <row r="2360" spans="1:3" x14ac:dyDescent="0.35">
      <c r="A2360" s="6">
        <v>40316</v>
      </c>
      <c r="B2360">
        <v>24.79</v>
      </c>
      <c r="C2360" s="7">
        <f t="shared" si="38"/>
        <v>-6.8341974541278111E-3</v>
      </c>
    </row>
    <row r="2361" spans="1:3" x14ac:dyDescent="0.35">
      <c r="A2361" s="6">
        <v>40317</v>
      </c>
      <c r="B2361">
        <v>24.77</v>
      </c>
      <c r="C2361" s="7">
        <f t="shared" si="38"/>
        <v>-8.0710254583095484E-4</v>
      </c>
    </row>
    <row r="2362" spans="1:3" x14ac:dyDescent="0.35">
      <c r="A2362" s="6">
        <v>40318</v>
      </c>
      <c r="B2362">
        <v>24.18</v>
      </c>
      <c r="C2362" s="7">
        <f t="shared" si="38"/>
        <v>-2.4107398314621567E-2</v>
      </c>
    </row>
    <row r="2363" spans="1:3" x14ac:dyDescent="0.35">
      <c r="A2363" s="6">
        <v>40319</v>
      </c>
      <c r="B2363">
        <v>24.07</v>
      </c>
      <c r="C2363" s="7">
        <f t="shared" si="38"/>
        <v>-4.5595933916660197E-3</v>
      </c>
    </row>
    <row r="2364" spans="1:3" x14ac:dyDescent="0.35">
      <c r="A2364" s="6">
        <v>40322</v>
      </c>
      <c r="B2364">
        <v>23.67</v>
      </c>
      <c r="C2364" s="7">
        <f t="shared" si="38"/>
        <v>-1.6757828269087935E-2</v>
      </c>
    </row>
    <row r="2365" spans="1:3" x14ac:dyDescent="0.35">
      <c r="A2365" s="6">
        <v>40323</v>
      </c>
      <c r="B2365">
        <v>23.56</v>
      </c>
      <c r="C2365" s="7">
        <f t="shared" si="38"/>
        <v>-4.6580647425067479E-3</v>
      </c>
    </row>
    <row r="2366" spans="1:3" x14ac:dyDescent="0.35">
      <c r="A2366" s="6">
        <v>40324</v>
      </c>
      <c r="B2366">
        <v>23.38</v>
      </c>
      <c r="C2366" s="7">
        <f t="shared" si="38"/>
        <v>-7.6694027394636193E-3</v>
      </c>
    </row>
    <row r="2367" spans="1:3" x14ac:dyDescent="0.35">
      <c r="A2367" s="6">
        <v>40325</v>
      </c>
      <c r="B2367">
        <v>23.86</v>
      </c>
      <c r="C2367" s="7">
        <f t="shared" si="38"/>
        <v>2.0322460625847766E-2</v>
      </c>
    </row>
    <row r="2368" spans="1:3" x14ac:dyDescent="0.35">
      <c r="A2368" s="6">
        <v>40326</v>
      </c>
      <c r="B2368">
        <v>23.54</v>
      </c>
      <c r="C2368" s="7">
        <f t="shared" si="38"/>
        <v>-1.3502314837639353E-2</v>
      </c>
    </row>
    <row r="2369" spans="1:3" x14ac:dyDescent="0.35">
      <c r="A2369" s="6">
        <v>40330</v>
      </c>
      <c r="B2369">
        <v>23.57</v>
      </c>
      <c r="C2369" s="7">
        <f t="shared" si="38"/>
        <v>1.2736151159092437E-3</v>
      </c>
    </row>
    <row r="2370" spans="1:3" x14ac:dyDescent="0.35">
      <c r="A2370" s="6">
        <v>40331</v>
      </c>
      <c r="B2370">
        <v>24.01</v>
      </c>
      <c r="C2370" s="7">
        <f t="shared" si="38"/>
        <v>1.8495693285122249E-2</v>
      </c>
    </row>
    <row r="2371" spans="1:3" x14ac:dyDescent="0.35">
      <c r="A2371" s="6">
        <v>40332</v>
      </c>
      <c r="B2371">
        <v>24.02</v>
      </c>
      <c r="C2371" s="7">
        <f t="shared" si="38"/>
        <v>4.1640641867564404E-4</v>
      </c>
    </row>
    <row r="2372" spans="1:3" x14ac:dyDescent="0.35">
      <c r="A2372" s="6">
        <v>40333</v>
      </c>
      <c r="B2372">
        <v>23.41</v>
      </c>
      <c r="C2372" s="7">
        <f t="shared" si="38"/>
        <v>-2.5723535149018085E-2</v>
      </c>
    </row>
    <row r="2373" spans="1:3" x14ac:dyDescent="0.35">
      <c r="A2373" s="6">
        <v>40336</v>
      </c>
      <c r="B2373">
        <v>23.56</v>
      </c>
      <c r="C2373" s="7">
        <f t="shared" si="38"/>
        <v>6.3870772805665931E-3</v>
      </c>
    </row>
    <row r="2374" spans="1:3" x14ac:dyDescent="0.35">
      <c r="A2374" s="6">
        <v>40337</v>
      </c>
      <c r="B2374">
        <v>24.19</v>
      </c>
      <c r="C2374" s="7">
        <f t="shared" ref="C2374:C2437" si="39">LN(B2374/B2373)</f>
        <v>2.6388965838549987E-2</v>
      </c>
    </row>
    <row r="2375" spans="1:3" x14ac:dyDescent="0.35">
      <c r="A2375" s="6">
        <v>40338</v>
      </c>
      <c r="B2375">
        <v>24.12</v>
      </c>
      <c r="C2375" s="7">
        <f t="shared" si="39"/>
        <v>-2.8979527629512318E-3</v>
      </c>
    </row>
    <row r="2376" spans="1:3" x14ac:dyDescent="0.35">
      <c r="A2376" s="6">
        <v>40339</v>
      </c>
      <c r="B2376">
        <v>24.64</v>
      </c>
      <c r="C2376" s="7">
        <f t="shared" si="39"/>
        <v>2.1329766806334347E-2</v>
      </c>
    </row>
    <row r="2377" spans="1:3" x14ac:dyDescent="0.35">
      <c r="A2377" s="6">
        <v>40340</v>
      </c>
      <c r="B2377">
        <v>24.5</v>
      </c>
      <c r="C2377" s="7">
        <f t="shared" si="39"/>
        <v>-5.6980211146377786E-3</v>
      </c>
    </row>
    <row r="2378" spans="1:3" x14ac:dyDescent="0.35">
      <c r="A2378" s="6">
        <v>40343</v>
      </c>
      <c r="B2378">
        <v>24.38</v>
      </c>
      <c r="C2378" s="7">
        <f t="shared" si="39"/>
        <v>-4.9099934975558937E-3</v>
      </c>
    </row>
    <row r="2379" spans="1:3" x14ac:dyDescent="0.35">
      <c r="A2379" s="6">
        <v>40344</v>
      </c>
      <c r="B2379">
        <v>24.74</v>
      </c>
      <c r="C2379" s="7">
        <f t="shared" si="39"/>
        <v>1.4658242911216448E-2</v>
      </c>
    </row>
    <row r="2380" spans="1:3" x14ac:dyDescent="0.35">
      <c r="A2380" s="6">
        <v>40345</v>
      </c>
      <c r="B2380">
        <v>24.72</v>
      </c>
      <c r="C2380" s="7">
        <f t="shared" si="39"/>
        <v>-8.0873437485184105E-4</v>
      </c>
    </row>
    <row r="2381" spans="1:3" x14ac:dyDescent="0.35">
      <c r="A2381" s="6">
        <v>40346</v>
      </c>
      <c r="B2381">
        <v>24.77</v>
      </c>
      <c r="C2381" s="7">
        <f t="shared" si="39"/>
        <v>2.0206109117782956E-3</v>
      </c>
    </row>
    <row r="2382" spans="1:3" x14ac:dyDescent="0.35">
      <c r="A2382" s="6">
        <v>40347</v>
      </c>
      <c r="B2382">
        <v>24.63</v>
      </c>
      <c r="C2382" s="7">
        <f t="shared" si="39"/>
        <v>-5.6680313688216239E-3</v>
      </c>
    </row>
    <row r="2383" spans="1:3" x14ac:dyDescent="0.35">
      <c r="A2383" s="6">
        <v>40350</v>
      </c>
      <c r="B2383">
        <v>24.64</v>
      </c>
      <c r="C2383" s="7">
        <f t="shared" si="39"/>
        <v>4.0592653287264133E-4</v>
      </c>
    </row>
    <row r="2384" spans="1:3" x14ac:dyDescent="0.35">
      <c r="A2384" s="6">
        <v>40351</v>
      </c>
      <c r="B2384">
        <v>24.57</v>
      </c>
      <c r="C2384" s="7">
        <f t="shared" si="39"/>
        <v>-2.8449521322312507E-3</v>
      </c>
    </row>
    <row r="2385" spans="1:3" x14ac:dyDescent="0.35">
      <c r="A2385" s="6">
        <v>40352</v>
      </c>
      <c r="B2385">
        <v>24.64</v>
      </c>
      <c r="C2385" s="7">
        <f t="shared" si="39"/>
        <v>2.8449521322313448E-3</v>
      </c>
    </row>
    <row r="2386" spans="1:3" x14ac:dyDescent="0.35">
      <c r="A2386" s="6">
        <v>40353</v>
      </c>
      <c r="B2386">
        <v>24.27</v>
      </c>
      <c r="C2386" s="7">
        <f t="shared" si="39"/>
        <v>-1.5130118926809094E-2</v>
      </c>
    </row>
    <row r="2387" spans="1:3" x14ac:dyDescent="0.35">
      <c r="A2387" s="6">
        <v>40354</v>
      </c>
      <c r="B2387">
        <v>24.01</v>
      </c>
      <c r="C2387" s="7">
        <f t="shared" si="39"/>
        <v>-1.0770609505348095E-2</v>
      </c>
    </row>
    <row r="2388" spans="1:3" x14ac:dyDescent="0.35">
      <c r="A2388" s="6">
        <v>40357</v>
      </c>
      <c r="B2388">
        <v>24.17</v>
      </c>
      <c r="C2388" s="7">
        <f t="shared" si="39"/>
        <v>6.6417844822297938E-3</v>
      </c>
    </row>
    <row r="2389" spans="1:3" x14ac:dyDescent="0.35">
      <c r="A2389" s="6">
        <v>40358</v>
      </c>
      <c r="B2389">
        <v>23.7</v>
      </c>
      <c r="C2389" s="7">
        <f t="shared" si="39"/>
        <v>-1.9637146574306246E-2</v>
      </c>
    </row>
    <row r="2390" spans="1:3" x14ac:dyDescent="0.35">
      <c r="A2390" s="6">
        <v>40359</v>
      </c>
      <c r="B2390">
        <v>23.43</v>
      </c>
      <c r="C2390" s="7">
        <f t="shared" si="39"/>
        <v>-1.1457795621381162E-2</v>
      </c>
    </row>
    <row r="2391" spans="1:3" x14ac:dyDescent="0.35">
      <c r="A2391" s="6">
        <v>40360</v>
      </c>
      <c r="B2391">
        <v>23.58</v>
      </c>
      <c r="C2391" s="7">
        <f t="shared" si="39"/>
        <v>6.381642589520611E-3</v>
      </c>
    </row>
    <row r="2392" spans="1:3" x14ac:dyDescent="0.35">
      <c r="A2392" s="6">
        <v>40361</v>
      </c>
      <c r="B2392">
        <v>23.53</v>
      </c>
      <c r="C2392" s="7">
        <f t="shared" si="39"/>
        <v>-2.1226923699535776E-3</v>
      </c>
    </row>
    <row r="2393" spans="1:3" x14ac:dyDescent="0.35">
      <c r="A2393" s="6">
        <v>40365</v>
      </c>
      <c r="B2393">
        <v>23.65</v>
      </c>
      <c r="C2393" s="7">
        <f t="shared" si="39"/>
        <v>5.0869121986706596E-3</v>
      </c>
    </row>
    <row r="2394" spans="1:3" x14ac:dyDescent="0.35">
      <c r="A2394" s="6">
        <v>40366</v>
      </c>
      <c r="B2394">
        <v>23.98</v>
      </c>
      <c r="C2394" s="7">
        <f t="shared" si="39"/>
        <v>1.3857034661426281E-2</v>
      </c>
    </row>
    <row r="2395" spans="1:3" x14ac:dyDescent="0.35">
      <c r="A2395" s="6">
        <v>40367</v>
      </c>
      <c r="B2395">
        <v>24.22</v>
      </c>
      <c r="C2395" s="7">
        <f t="shared" si="39"/>
        <v>9.9585885255779275E-3</v>
      </c>
    </row>
    <row r="2396" spans="1:3" x14ac:dyDescent="0.35">
      <c r="A2396" s="6">
        <v>40368</v>
      </c>
      <c r="B2396">
        <v>24.47</v>
      </c>
      <c r="C2396" s="7">
        <f t="shared" si="39"/>
        <v>1.0269139329634115E-2</v>
      </c>
    </row>
    <row r="2397" spans="1:3" x14ac:dyDescent="0.35">
      <c r="A2397" s="6">
        <v>40371</v>
      </c>
      <c r="B2397">
        <v>24.48</v>
      </c>
      <c r="C2397" s="7">
        <f t="shared" si="39"/>
        <v>4.0858018954503035E-4</v>
      </c>
    </row>
    <row r="2398" spans="1:3" x14ac:dyDescent="0.35">
      <c r="A2398" s="6">
        <v>40372</v>
      </c>
      <c r="B2398">
        <v>24.59</v>
      </c>
      <c r="C2398" s="7">
        <f t="shared" si="39"/>
        <v>4.483398583975849E-3</v>
      </c>
    </row>
    <row r="2399" spans="1:3" x14ac:dyDescent="0.35">
      <c r="A2399" s="6">
        <v>40373</v>
      </c>
      <c r="B2399">
        <v>24.6</v>
      </c>
      <c r="C2399" s="7">
        <f t="shared" si="39"/>
        <v>4.0658671021605834E-4</v>
      </c>
    </row>
    <row r="2400" spans="1:3" x14ac:dyDescent="0.35">
      <c r="A2400" s="6">
        <v>40374</v>
      </c>
      <c r="B2400">
        <v>24.64</v>
      </c>
      <c r="C2400" s="7">
        <f t="shared" si="39"/>
        <v>1.6246957270019829E-3</v>
      </c>
    </row>
    <row r="2401" spans="1:3" x14ac:dyDescent="0.35">
      <c r="A2401" s="6">
        <v>40375</v>
      </c>
      <c r="B2401">
        <v>24.34</v>
      </c>
      <c r="C2401" s="7">
        <f t="shared" si="39"/>
        <v>-1.2250051105937911E-2</v>
      </c>
    </row>
    <row r="2402" spans="1:3" x14ac:dyDescent="0.35">
      <c r="A2402" s="6">
        <v>40378</v>
      </c>
      <c r="B2402">
        <v>24.52</v>
      </c>
      <c r="C2402" s="7">
        <f t="shared" si="39"/>
        <v>7.3680235086294819E-3</v>
      </c>
    </row>
    <row r="2403" spans="1:3" x14ac:dyDescent="0.35">
      <c r="A2403" s="6">
        <v>40379</v>
      </c>
      <c r="B2403">
        <v>24.44</v>
      </c>
      <c r="C2403" s="7">
        <f t="shared" si="39"/>
        <v>-3.2679767646159995E-3</v>
      </c>
    </row>
    <row r="2404" spans="1:3" x14ac:dyDescent="0.35">
      <c r="A2404" s="6">
        <v>40380</v>
      </c>
      <c r="B2404">
        <v>24.56</v>
      </c>
      <c r="C2404" s="7">
        <f t="shared" si="39"/>
        <v>4.8979689755469348E-3</v>
      </c>
    </row>
    <row r="2405" spans="1:3" x14ac:dyDescent="0.35">
      <c r="A2405" s="6">
        <v>40381</v>
      </c>
      <c r="B2405">
        <v>25.15</v>
      </c>
      <c r="C2405" s="7">
        <f t="shared" si="39"/>
        <v>2.3738793266806456E-2</v>
      </c>
    </row>
    <row r="2406" spans="1:3" x14ac:dyDescent="0.35">
      <c r="A2406" s="6">
        <v>40382</v>
      </c>
      <c r="B2406">
        <v>25.17</v>
      </c>
      <c r="C2406" s="7">
        <f t="shared" si="39"/>
        <v>7.9491260147634209E-4</v>
      </c>
    </row>
    <row r="2407" spans="1:3" x14ac:dyDescent="0.35">
      <c r="A2407" s="6">
        <v>40385</v>
      </c>
      <c r="B2407">
        <v>25.59</v>
      </c>
      <c r="C2407" s="7">
        <f t="shared" si="39"/>
        <v>1.6548841024472929E-2</v>
      </c>
    </row>
    <row r="2408" spans="1:3" x14ac:dyDescent="0.35">
      <c r="A2408" s="6">
        <v>40386</v>
      </c>
      <c r="B2408">
        <v>25.78</v>
      </c>
      <c r="C2408" s="7">
        <f t="shared" si="39"/>
        <v>7.3973473393438927E-3</v>
      </c>
    </row>
    <row r="2409" spans="1:3" x14ac:dyDescent="0.35">
      <c r="A2409" s="6">
        <v>40387</v>
      </c>
      <c r="B2409">
        <v>25.83</v>
      </c>
      <c r="C2409" s="7">
        <f t="shared" si="39"/>
        <v>1.9376095967076443E-3</v>
      </c>
    </row>
    <row r="2410" spans="1:3" x14ac:dyDescent="0.35">
      <c r="A2410" s="6">
        <v>40388</v>
      </c>
      <c r="B2410">
        <v>25.65</v>
      </c>
      <c r="C2410" s="7">
        <f t="shared" si="39"/>
        <v>-6.9930354909705254E-3</v>
      </c>
    </row>
    <row r="2411" spans="1:3" x14ac:dyDescent="0.35">
      <c r="A2411" s="6">
        <v>40389</v>
      </c>
      <c r="B2411">
        <v>25.57</v>
      </c>
      <c r="C2411" s="7">
        <f t="shared" si="39"/>
        <v>-3.1237823136831999E-3</v>
      </c>
    </row>
    <row r="2412" spans="1:3" x14ac:dyDescent="0.35">
      <c r="A2412" s="6">
        <v>40392</v>
      </c>
      <c r="B2412">
        <v>26.21</v>
      </c>
      <c r="C2412" s="7">
        <f t="shared" si="39"/>
        <v>2.4721228032219787E-2</v>
      </c>
    </row>
    <row r="2413" spans="1:3" x14ac:dyDescent="0.35">
      <c r="A2413" s="6">
        <v>40393</v>
      </c>
      <c r="B2413">
        <v>26.31</v>
      </c>
      <c r="C2413" s="7">
        <f t="shared" si="39"/>
        <v>3.8080777168863346E-3</v>
      </c>
    </row>
    <row r="2414" spans="1:3" x14ac:dyDescent="0.35">
      <c r="A2414" s="6">
        <v>40394</v>
      </c>
      <c r="B2414">
        <v>26.26</v>
      </c>
      <c r="C2414" s="7">
        <f t="shared" si="39"/>
        <v>-1.9022261775511599E-3</v>
      </c>
    </row>
    <row r="2415" spans="1:3" x14ac:dyDescent="0.35">
      <c r="A2415" s="6">
        <v>40395</v>
      </c>
      <c r="B2415">
        <v>26.36</v>
      </c>
      <c r="C2415" s="7">
        <f t="shared" si="39"/>
        <v>3.800840759656175E-3</v>
      </c>
    </row>
    <row r="2416" spans="1:3" x14ac:dyDescent="0.35">
      <c r="A2416" s="6">
        <v>40396</v>
      </c>
      <c r="B2416">
        <v>26.16</v>
      </c>
      <c r="C2416" s="7">
        <f t="shared" si="39"/>
        <v>-7.6161830453085099E-3</v>
      </c>
    </row>
    <row r="2417" spans="1:3" x14ac:dyDescent="0.35">
      <c r="A2417" s="6">
        <v>40399</v>
      </c>
      <c r="B2417">
        <v>26.48</v>
      </c>
      <c r="C2417" s="7">
        <f t="shared" si="39"/>
        <v>1.2158204479809583E-2</v>
      </c>
    </row>
    <row r="2418" spans="1:3" x14ac:dyDescent="0.35">
      <c r="A2418" s="6">
        <v>40400</v>
      </c>
      <c r="B2418">
        <v>26.62</v>
      </c>
      <c r="C2418" s="7">
        <f t="shared" si="39"/>
        <v>5.2730818981580408E-3</v>
      </c>
    </row>
    <row r="2419" spans="1:3" x14ac:dyDescent="0.35">
      <c r="A2419" s="6">
        <v>40401</v>
      </c>
      <c r="B2419">
        <v>26.17</v>
      </c>
      <c r="C2419" s="7">
        <f t="shared" si="39"/>
        <v>-1.7049096424911109E-2</v>
      </c>
    </row>
    <row r="2420" spans="1:3" x14ac:dyDescent="0.35">
      <c r="A2420" s="6">
        <v>40402</v>
      </c>
      <c r="B2420">
        <v>26.28</v>
      </c>
      <c r="C2420" s="7">
        <f t="shared" si="39"/>
        <v>4.1944770743553373E-3</v>
      </c>
    </row>
    <row r="2421" spans="1:3" x14ac:dyDescent="0.35">
      <c r="A2421" s="6">
        <v>40403</v>
      </c>
      <c r="B2421">
        <v>26.34</v>
      </c>
      <c r="C2421" s="7">
        <f t="shared" si="39"/>
        <v>2.2805026987250815E-3</v>
      </c>
    </row>
    <row r="2422" spans="1:3" x14ac:dyDescent="0.35">
      <c r="A2422" s="6">
        <v>40406</v>
      </c>
      <c r="B2422">
        <v>26.27</v>
      </c>
      <c r="C2422" s="7">
        <f t="shared" si="39"/>
        <v>-2.6610926176865008E-3</v>
      </c>
    </row>
    <row r="2423" spans="1:3" x14ac:dyDescent="0.35">
      <c r="A2423" s="6">
        <v>40407</v>
      </c>
      <c r="B2423">
        <v>26.58</v>
      </c>
      <c r="C2423" s="7">
        <f t="shared" si="39"/>
        <v>1.1731449587650723E-2</v>
      </c>
    </row>
    <row r="2424" spans="1:3" x14ac:dyDescent="0.35">
      <c r="A2424" s="6">
        <v>40408</v>
      </c>
      <c r="B2424">
        <v>26.89</v>
      </c>
      <c r="C2424" s="7">
        <f t="shared" si="39"/>
        <v>1.1595416995674188E-2</v>
      </c>
    </row>
    <row r="2425" spans="1:3" x14ac:dyDescent="0.35">
      <c r="A2425" s="6">
        <v>40409</v>
      </c>
      <c r="B2425">
        <v>26.58</v>
      </c>
      <c r="C2425" s="7">
        <f t="shared" si="39"/>
        <v>-1.1595416995674075E-2</v>
      </c>
    </row>
    <row r="2426" spans="1:3" x14ac:dyDescent="0.35">
      <c r="A2426" s="6">
        <v>40410</v>
      </c>
      <c r="B2426">
        <v>26.07</v>
      </c>
      <c r="C2426" s="7">
        <f t="shared" si="39"/>
        <v>-1.9373825339688844E-2</v>
      </c>
    </row>
    <row r="2427" spans="1:3" x14ac:dyDescent="0.35">
      <c r="A2427" s="6">
        <v>40413</v>
      </c>
      <c r="B2427">
        <v>26.11</v>
      </c>
      <c r="C2427" s="7">
        <f t="shared" si="39"/>
        <v>1.5331547656271182E-3</v>
      </c>
    </row>
    <row r="2428" spans="1:3" x14ac:dyDescent="0.35">
      <c r="A2428" s="6">
        <v>40414</v>
      </c>
      <c r="B2428">
        <v>26.34</v>
      </c>
      <c r="C2428" s="7">
        <f t="shared" si="39"/>
        <v>8.7703136040975724E-3</v>
      </c>
    </row>
    <row r="2429" spans="1:3" x14ac:dyDescent="0.35">
      <c r="A2429" s="6">
        <v>40415</v>
      </c>
      <c r="B2429">
        <v>26.51</v>
      </c>
      <c r="C2429" s="7">
        <f t="shared" si="39"/>
        <v>6.433323985799164E-3</v>
      </c>
    </row>
    <row r="2430" spans="1:3" x14ac:dyDescent="0.35">
      <c r="A2430" s="6">
        <v>40416</v>
      </c>
      <c r="B2430">
        <v>26.32</v>
      </c>
      <c r="C2430" s="7">
        <f t="shared" si="39"/>
        <v>-7.1929138438177548E-3</v>
      </c>
    </row>
    <row r="2431" spans="1:3" x14ac:dyDescent="0.35">
      <c r="A2431" s="6">
        <v>40417</v>
      </c>
      <c r="B2431">
        <v>26.55</v>
      </c>
      <c r="C2431" s="7">
        <f t="shared" si="39"/>
        <v>8.7006412308312953E-3</v>
      </c>
    </row>
    <row r="2432" spans="1:3" x14ac:dyDescent="0.35">
      <c r="A2432" s="6">
        <v>40420</v>
      </c>
      <c r="B2432">
        <v>26.25</v>
      </c>
      <c r="C2432" s="7">
        <f t="shared" si="39"/>
        <v>-1.1363758650315095E-2</v>
      </c>
    </row>
    <row r="2433" spans="1:3" x14ac:dyDescent="0.35">
      <c r="A2433" s="6">
        <v>40421</v>
      </c>
      <c r="B2433">
        <v>26.64</v>
      </c>
      <c r="C2433" s="7">
        <f t="shared" si="39"/>
        <v>1.4747856634555679E-2</v>
      </c>
    </row>
    <row r="2434" spans="1:3" x14ac:dyDescent="0.35">
      <c r="A2434" s="6">
        <v>40422</v>
      </c>
      <c r="B2434">
        <v>26.96</v>
      </c>
      <c r="C2434" s="7">
        <f t="shared" si="39"/>
        <v>1.1940440371917849E-2</v>
      </c>
    </row>
    <row r="2435" spans="1:3" x14ac:dyDescent="0.35">
      <c r="A2435" s="6">
        <v>40423</v>
      </c>
      <c r="B2435">
        <v>27.01</v>
      </c>
      <c r="C2435" s="7">
        <f t="shared" si="39"/>
        <v>1.852881760417943E-3</v>
      </c>
    </row>
    <row r="2436" spans="1:3" x14ac:dyDescent="0.35">
      <c r="A2436" s="6">
        <v>40424</v>
      </c>
      <c r="B2436">
        <v>27.05</v>
      </c>
      <c r="C2436" s="7">
        <f t="shared" si="39"/>
        <v>1.4798374879663107E-3</v>
      </c>
    </row>
    <row r="2437" spans="1:3" x14ac:dyDescent="0.35">
      <c r="A2437" s="6">
        <v>40428</v>
      </c>
      <c r="B2437">
        <v>26.88</v>
      </c>
      <c r="C2437" s="7">
        <f t="shared" si="39"/>
        <v>-6.3044896375417693E-3</v>
      </c>
    </row>
    <row r="2438" spans="1:3" x14ac:dyDescent="0.35">
      <c r="A2438" s="6">
        <v>40429</v>
      </c>
      <c r="B2438">
        <v>27</v>
      </c>
      <c r="C2438" s="7">
        <f t="shared" ref="C2438:C2501" si="40">LN(B2438/B2437)</f>
        <v>4.4543503493803746E-3</v>
      </c>
    </row>
    <row r="2439" spans="1:3" x14ac:dyDescent="0.35">
      <c r="A2439" s="6">
        <v>40430</v>
      </c>
      <c r="B2439">
        <v>27.41</v>
      </c>
      <c r="C2439" s="7">
        <f t="shared" si="40"/>
        <v>1.5071044310365354E-2</v>
      </c>
    </row>
    <row r="2440" spans="1:3" x14ac:dyDescent="0.35">
      <c r="A2440" s="6">
        <v>40431</v>
      </c>
      <c r="B2440">
        <v>27.43</v>
      </c>
      <c r="C2440" s="7">
        <f t="shared" si="40"/>
        <v>7.293946348174721E-4</v>
      </c>
    </row>
    <row r="2441" spans="1:3" x14ac:dyDescent="0.35">
      <c r="A2441" s="6">
        <v>40434</v>
      </c>
      <c r="B2441">
        <v>27.53</v>
      </c>
      <c r="C2441" s="7">
        <f t="shared" si="40"/>
        <v>3.639014205004188E-3</v>
      </c>
    </row>
    <row r="2442" spans="1:3" x14ac:dyDescent="0.35">
      <c r="A2442" s="6">
        <v>40435</v>
      </c>
      <c r="B2442">
        <v>27.53</v>
      </c>
      <c r="C2442" s="7">
        <f t="shared" si="40"/>
        <v>0</v>
      </c>
    </row>
    <row r="2443" spans="1:3" x14ac:dyDescent="0.35">
      <c r="A2443" s="6">
        <v>40436</v>
      </c>
      <c r="B2443">
        <v>27.61</v>
      </c>
      <c r="C2443" s="7">
        <f t="shared" si="40"/>
        <v>2.901706787546992E-3</v>
      </c>
    </row>
    <row r="2444" spans="1:3" x14ac:dyDescent="0.35">
      <c r="A2444" s="6">
        <v>40437</v>
      </c>
      <c r="B2444">
        <v>27.71</v>
      </c>
      <c r="C2444" s="7">
        <f t="shared" si="40"/>
        <v>3.615332932823981E-3</v>
      </c>
    </row>
    <row r="2445" spans="1:3" x14ac:dyDescent="0.35">
      <c r="A2445" s="6">
        <v>40438</v>
      </c>
      <c r="B2445">
        <v>27.77</v>
      </c>
      <c r="C2445" s="7">
        <f t="shared" si="40"/>
        <v>2.162942443820978E-3</v>
      </c>
    </row>
    <row r="2446" spans="1:3" x14ac:dyDescent="0.35">
      <c r="A2446" s="6">
        <v>40441</v>
      </c>
      <c r="B2446">
        <v>28.13</v>
      </c>
      <c r="C2446" s="7">
        <f t="shared" si="40"/>
        <v>1.2880321183057191E-2</v>
      </c>
    </row>
    <row r="2447" spans="1:3" x14ac:dyDescent="0.35">
      <c r="A2447" s="6">
        <v>40442</v>
      </c>
      <c r="B2447">
        <v>28.2</v>
      </c>
      <c r="C2447" s="7">
        <f t="shared" si="40"/>
        <v>2.4853554423024363E-3</v>
      </c>
    </row>
    <row r="2448" spans="1:3" x14ac:dyDescent="0.35">
      <c r="A2448" s="6">
        <v>40443</v>
      </c>
      <c r="B2448">
        <v>28.18</v>
      </c>
      <c r="C2448" s="7">
        <f t="shared" si="40"/>
        <v>-7.094714735336907E-4</v>
      </c>
    </row>
    <row r="2449" spans="1:3" x14ac:dyDescent="0.35">
      <c r="A2449" s="6">
        <v>40444</v>
      </c>
      <c r="B2449">
        <v>28.1</v>
      </c>
      <c r="C2449" s="7">
        <f t="shared" si="40"/>
        <v>-2.8429301308339804E-3</v>
      </c>
    </row>
    <row r="2450" spans="1:3" x14ac:dyDescent="0.35">
      <c r="A2450" s="6">
        <v>40445</v>
      </c>
      <c r="B2450">
        <v>28.17</v>
      </c>
      <c r="C2450" s="7">
        <f t="shared" si="40"/>
        <v>2.4880055485811312E-3</v>
      </c>
    </row>
    <row r="2451" spans="1:3" x14ac:dyDescent="0.35">
      <c r="A2451" s="6">
        <v>40448</v>
      </c>
      <c r="B2451">
        <v>28.46</v>
      </c>
      <c r="C2451" s="7">
        <f t="shared" si="40"/>
        <v>1.0242010773425052E-2</v>
      </c>
    </row>
    <row r="2452" spans="1:3" x14ac:dyDescent="0.35">
      <c r="A2452" s="6">
        <v>40449</v>
      </c>
      <c r="B2452">
        <v>28.51</v>
      </c>
      <c r="C2452" s="7">
        <f t="shared" si="40"/>
        <v>1.7553102628744294E-3</v>
      </c>
    </row>
    <row r="2453" spans="1:3" x14ac:dyDescent="0.35">
      <c r="A2453" s="6">
        <v>40450</v>
      </c>
      <c r="B2453">
        <v>28.3</v>
      </c>
      <c r="C2453" s="7">
        <f t="shared" si="40"/>
        <v>-7.3930982753887126E-3</v>
      </c>
    </row>
    <row r="2454" spans="1:3" x14ac:dyDescent="0.35">
      <c r="A2454" s="6">
        <v>40451</v>
      </c>
      <c r="B2454">
        <v>28.19</v>
      </c>
      <c r="C2454" s="7">
        <f t="shared" si="40"/>
        <v>-3.894499523170765E-3</v>
      </c>
    </row>
    <row r="2455" spans="1:3" x14ac:dyDescent="0.35">
      <c r="A2455" s="6">
        <v>40452</v>
      </c>
      <c r="B2455">
        <v>28.4</v>
      </c>
      <c r="C2455" s="7">
        <f t="shared" si="40"/>
        <v>7.4218400411390452E-3</v>
      </c>
    </row>
    <row r="2456" spans="1:3" x14ac:dyDescent="0.35">
      <c r="A2456" s="6">
        <v>40455</v>
      </c>
      <c r="B2456">
        <v>28.45</v>
      </c>
      <c r="C2456" s="7">
        <f t="shared" si="40"/>
        <v>1.7590154051796245E-3</v>
      </c>
    </row>
    <row r="2457" spans="1:3" x14ac:dyDescent="0.35">
      <c r="A2457" s="6">
        <v>40456</v>
      </c>
      <c r="B2457">
        <v>28.94</v>
      </c>
      <c r="C2457" s="7">
        <f t="shared" si="40"/>
        <v>1.7076560630998036E-2</v>
      </c>
    </row>
    <row r="2458" spans="1:3" x14ac:dyDescent="0.35">
      <c r="A2458" s="6">
        <v>40457</v>
      </c>
      <c r="B2458">
        <v>28.62</v>
      </c>
      <c r="C2458" s="7">
        <f t="shared" si="40"/>
        <v>-1.1118947075032944E-2</v>
      </c>
    </row>
    <row r="2459" spans="1:3" x14ac:dyDescent="0.35">
      <c r="A2459" s="6">
        <v>40458</v>
      </c>
      <c r="B2459">
        <v>28.25</v>
      </c>
      <c r="C2459" s="7">
        <f t="shared" si="40"/>
        <v>-1.3012316535854922E-2</v>
      </c>
    </row>
    <row r="2460" spans="1:3" x14ac:dyDescent="0.35">
      <c r="A2460" s="6">
        <v>40459</v>
      </c>
      <c r="B2460">
        <v>28.22</v>
      </c>
      <c r="C2460" s="7">
        <f t="shared" si="40"/>
        <v>-1.0625111677820685E-3</v>
      </c>
    </row>
    <row r="2461" spans="1:3" x14ac:dyDescent="0.35">
      <c r="A2461" s="6">
        <v>40462</v>
      </c>
      <c r="B2461">
        <v>28.32</v>
      </c>
      <c r="C2461" s="7">
        <f t="shared" si="40"/>
        <v>3.5373224008510193E-3</v>
      </c>
    </row>
    <row r="2462" spans="1:3" x14ac:dyDescent="0.35">
      <c r="A2462" s="6">
        <v>40463</v>
      </c>
      <c r="B2462">
        <v>28.39</v>
      </c>
      <c r="C2462" s="7">
        <f t="shared" si="40"/>
        <v>2.4687016593607091E-3</v>
      </c>
    </row>
    <row r="2463" spans="1:3" x14ac:dyDescent="0.35">
      <c r="A2463" s="6">
        <v>40464</v>
      </c>
      <c r="B2463">
        <v>28.47</v>
      </c>
      <c r="C2463" s="7">
        <f t="shared" si="40"/>
        <v>2.8139308050662611E-3</v>
      </c>
    </row>
    <row r="2464" spans="1:3" x14ac:dyDescent="0.35">
      <c r="A2464" s="6">
        <v>40465</v>
      </c>
      <c r="B2464">
        <v>28.5</v>
      </c>
      <c r="C2464" s="7">
        <f t="shared" si="40"/>
        <v>1.0531859846586405E-3</v>
      </c>
    </row>
    <row r="2465" spans="1:3" x14ac:dyDescent="0.35">
      <c r="A2465" s="6">
        <v>40466</v>
      </c>
      <c r="B2465">
        <v>28.33</v>
      </c>
      <c r="C2465" s="7">
        <f t="shared" si="40"/>
        <v>-5.9827734321797445E-3</v>
      </c>
    </row>
    <row r="2466" spans="1:3" x14ac:dyDescent="0.35">
      <c r="A2466" s="6">
        <v>40469</v>
      </c>
      <c r="B2466">
        <v>28.62</v>
      </c>
      <c r="C2466" s="7">
        <f t="shared" si="40"/>
        <v>1.0184460285879753E-2</v>
      </c>
    </row>
    <row r="2467" spans="1:3" x14ac:dyDescent="0.35">
      <c r="A2467" s="6">
        <v>40470</v>
      </c>
      <c r="B2467">
        <v>28.21</v>
      </c>
      <c r="C2467" s="7">
        <f t="shared" si="40"/>
        <v>-1.4429249114399941E-2</v>
      </c>
    </row>
    <row r="2468" spans="1:3" x14ac:dyDescent="0.35">
      <c r="A2468" s="6">
        <v>40471</v>
      </c>
      <c r="B2468">
        <v>28.61</v>
      </c>
      <c r="C2468" s="7">
        <f t="shared" si="40"/>
        <v>1.4079782048113979E-2</v>
      </c>
    </row>
    <row r="2469" spans="1:3" x14ac:dyDescent="0.35">
      <c r="A2469" s="6">
        <v>40472</v>
      </c>
      <c r="B2469">
        <v>28.34</v>
      </c>
      <c r="C2469" s="7">
        <f t="shared" si="40"/>
        <v>-9.4820727994844988E-3</v>
      </c>
    </row>
    <row r="2470" spans="1:3" x14ac:dyDescent="0.35">
      <c r="A2470" s="6">
        <v>40473</v>
      </c>
      <c r="B2470">
        <v>28.29</v>
      </c>
      <c r="C2470" s="7">
        <f t="shared" si="40"/>
        <v>-1.7658489490585321E-3</v>
      </c>
    </row>
    <row r="2471" spans="1:3" x14ac:dyDescent="0.35">
      <c r="A2471" s="6">
        <v>40476</v>
      </c>
      <c r="B2471">
        <v>28.36</v>
      </c>
      <c r="C2471" s="7">
        <f t="shared" si="40"/>
        <v>2.4713163504509212E-3</v>
      </c>
    </row>
    <row r="2472" spans="1:3" x14ac:dyDescent="0.35">
      <c r="A2472" s="6">
        <v>40477</v>
      </c>
      <c r="B2472">
        <v>28.31</v>
      </c>
      <c r="C2472" s="7">
        <f t="shared" si="40"/>
        <v>-1.7646025401185698E-3</v>
      </c>
    </row>
    <row r="2473" spans="1:3" x14ac:dyDescent="0.35">
      <c r="A2473" s="6">
        <v>40478</v>
      </c>
      <c r="B2473">
        <v>28.35</v>
      </c>
      <c r="C2473" s="7">
        <f t="shared" si="40"/>
        <v>1.4119310499530406E-3</v>
      </c>
    </row>
    <row r="2474" spans="1:3" x14ac:dyDescent="0.35">
      <c r="A2474" s="6">
        <v>40479</v>
      </c>
      <c r="B2474">
        <v>28.5</v>
      </c>
      <c r="C2474" s="7">
        <f t="shared" si="40"/>
        <v>5.2770571008438193E-3</v>
      </c>
    </row>
    <row r="2475" spans="1:3" x14ac:dyDescent="0.35">
      <c r="A2475" s="6">
        <v>40480</v>
      </c>
      <c r="B2475">
        <v>28.52</v>
      </c>
      <c r="C2475" s="7">
        <f t="shared" si="40"/>
        <v>7.0150827149030332E-4</v>
      </c>
    </row>
    <row r="2476" spans="1:3" x14ac:dyDescent="0.35">
      <c r="A2476" s="6">
        <v>40483</v>
      </c>
      <c r="B2476">
        <v>28.72</v>
      </c>
      <c r="C2476" s="7">
        <f t="shared" si="40"/>
        <v>6.988148633928163E-3</v>
      </c>
    </row>
    <row r="2477" spans="1:3" x14ac:dyDescent="0.35">
      <c r="A2477" s="6">
        <v>40484</v>
      </c>
      <c r="B2477">
        <v>28.94</v>
      </c>
      <c r="C2477" s="7">
        <f t="shared" si="40"/>
        <v>7.6309770233144751E-3</v>
      </c>
    </row>
    <row r="2478" spans="1:3" x14ac:dyDescent="0.35">
      <c r="A2478" s="6">
        <v>40485</v>
      </c>
      <c r="B2478">
        <v>29.06</v>
      </c>
      <c r="C2478" s="7">
        <f t="shared" si="40"/>
        <v>4.1379369387990117E-3</v>
      </c>
    </row>
    <row r="2479" spans="1:3" x14ac:dyDescent="0.35">
      <c r="A2479" s="6">
        <v>40486</v>
      </c>
      <c r="B2479">
        <v>29.44</v>
      </c>
      <c r="C2479" s="7">
        <f t="shared" si="40"/>
        <v>1.2991635718538836E-2</v>
      </c>
    </row>
    <row r="2480" spans="1:3" x14ac:dyDescent="0.35">
      <c r="A2480" s="6">
        <v>40487</v>
      </c>
      <c r="B2480">
        <v>29.27</v>
      </c>
      <c r="C2480" s="7">
        <f t="shared" si="40"/>
        <v>-5.7911931568810126E-3</v>
      </c>
    </row>
    <row r="2481" spans="1:3" x14ac:dyDescent="0.35">
      <c r="A2481" s="6">
        <v>40490</v>
      </c>
      <c r="B2481">
        <v>29.18</v>
      </c>
      <c r="C2481" s="7">
        <f t="shared" si="40"/>
        <v>-3.0795576091549007E-3</v>
      </c>
    </row>
    <row r="2482" spans="1:3" x14ac:dyDescent="0.35">
      <c r="A2482" s="6">
        <v>40491</v>
      </c>
      <c r="B2482">
        <v>29.18</v>
      </c>
      <c r="C2482" s="7">
        <f t="shared" si="40"/>
        <v>0</v>
      </c>
    </row>
    <row r="2483" spans="1:3" x14ac:dyDescent="0.35">
      <c r="A2483" s="6">
        <v>40492</v>
      </c>
      <c r="B2483">
        <v>29.05</v>
      </c>
      <c r="C2483" s="7">
        <f t="shared" si="40"/>
        <v>-4.4650597967193515E-3</v>
      </c>
    </row>
    <row r="2484" spans="1:3" x14ac:dyDescent="0.35">
      <c r="A2484" s="6">
        <v>40493</v>
      </c>
      <c r="B2484">
        <v>28.83</v>
      </c>
      <c r="C2484" s="7">
        <f t="shared" si="40"/>
        <v>-7.6019716476095275E-3</v>
      </c>
    </row>
    <row r="2485" spans="1:3" x14ac:dyDescent="0.35">
      <c r="A2485" s="6">
        <v>40494</v>
      </c>
      <c r="B2485">
        <v>28.46</v>
      </c>
      <c r="C2485" s="7">
        <f t="shared" si="40"/>
        <v>-1.2916918988604363E-2</v>
      </c>
    </row>
    <row r="2486" spans="1:3" x14ac:dyDescent="0.35">
      <c r="A2486" s="6">
        <v>40497</v>
      </c>
      <c r="B2486">
        <v>28.63</v>
      </c>
      <c r="C2486" s="7">
        <f t="shared" si="40"/>
        <v>5.9555264483173208E-3</v>
      </c>
    </row>
    <row r="2487" spans="1:3" x14ac:dyDescent="0.35">
      <c r="A2487" s="6">
        <v>40498</v>
      </c>
      <c r="B2487">
        <v>28.24</v>
      </c>
      <c r="C2487" s="7">
        <f t="shared" si="40"/>
        <v>-1.3715706484982363E-2</v>
      </c>
    </row>
    <row r="2488" spans="1:3" x14ac:dyDescent="0.35">
      <c r="A2488" s="6">
        <v>40499</v>
      </c>
      <c r="B2488">
        <v>27.96</v>
      </c>
      <c r="C2488" s="7">
        <f t="shared" si="40"/>
        <v>-9.964495259431716E-3</v>
      </c>
    </row>
    <row r="2489" spans="1:3" x14ac:dyDescent="0.35">
      <c r="A2489" s="6">
        <v>40500</v>
      </c>
      <c r="B2489">
        <v>28.44</v>
      </c>
      <c r="C2489" s="7">
        <f t="shared" si="40"/>
        <v>1.7021687569430743E-2</v>
      </c>
    </row>
    <row r="2490" spans="1:3" x14ac:dyDescent="0.35">
      <c r="A2490" s="6">
        <v>40501</v>
      </c>
      <c r="B2490">
        <v>28.32</v>
      </c>
      <c r="C2490" s="7">
        <f t="shared" si="40"/>
        <v>-4.2283361095211761E-3</v>
      </c>
    </row>
    <row r="2491" spans="1:3" x14ac:dyDescent="0.35">
      <c r="A2491" s="6">
        <v>40504</v>
      </c>
      <c r="B2491">
        <v>28.29</v>
      </c>
      <c r="C2491" s="7">
        <f t="shared" si="40"/>
        <v>-1.0598835120432463E-3</v>
      </c>
    </row>
    <row r="2492" spans="1:3" x14ac:dyDescent="0.35">
      <c r="A2492" s="6">
        <v>40505</v>
      </c>
      <c r="B2492">
        <v>28.03</v>
      </c>
      <c r="C2492" s="7">
        <f t="shared" si="40"/>
        <v>-9.2330201367787877E-3</v>
      </c>
    </row>
    <row r="2493" spans="1:3" x14ac:dyDescent="0.35">
      <c r="A2493" s="6">
        <v>40506</v>
      </c>
      <c r="B2493">
        <v>28.14</v>
      </c>
      <c r="C2493" s="7">
        <f t="shared" si="40"/>
        <v>3.9166865095459791E-3</v>
      </c>
    </row>
    <row r="2494" spans="1:3" x14ac:dyDescent="0.35">
      <c r="A2494" s="6">
        <v>40508</v>
      </c>
      <c r="B2494">
        <v>27.93</v>
      </c>
      <c r="C2494" s="7">
        <f t="shared" si="40"/>
        <v>-7.4906717291576257E-3</v>
      </c>
    </row>
    <row r="2495" spans="1:3" x14ac:dyDescent="0.35">
      <c r="A2495" s="6">
        <v>40511</v>
      </c>
      <c r="B2495">
        <v>27.7</v>
      </c>
      <c r="C2495" s="7">
        <f t="shared" si="40"/>
        <v>-8.26896676379257E-3</v>
      </c>
    </row>
    <row r="2496" spans="1:3" x14ac:dyDescent="0.35">
      <c r="A2496" s="6">
        <v>40512</v>
      </c>
      <c r="B2496">
        <v>27.79</v>
      </c>
      <c r="C2496" s="7">
        <f t="shared" si="40"/>
        <v>3.2438305611195801E-3</v>
      </c>
    </row>
    <row r="2497" spans="1:3" x14ac:dyDescent="0.35">
      <c r="A2497" s="6">
        <v>40513</v>
      </c>
      <c r="B2497">
        <v>28.28</v>
      </c>
      <c r="C2497" s="7">
        <f t="shared" si="40"/>
        <v>1.7478597273959763E-2</v>
      </c>
    </row>
    <row r="2498" spans="1:3" x14ac:dyDescent="0.35">
      <c r="A2498" s="6">
        <v>40514</v>
      </c>
      <c r="B2498">
        <v>28.55</v>
      </c>
      <c r="C2498" s="7">
        <f t="shared" si="40"/>
        <v>9.5020950736471304E-3</v>
      </c>
    </row>
    <row r="2499" spans="1:3" x14ac:dyDescent="0.35">
      <c r="A2499" s="6">
        <v>40515</v>
      </c>
      <c r="B2499">
        <v>28.49</v>
      </c>
      <c r="C2499" s="7">
        <f t="shared" si="40"/>
        <v>-2.1037875922023841E-3</v>
      </c>
    </row>
    <row r="2500" spans="1:3" x14ac:dyDescent="0.35">
      <c r="A2500" s="6">
        <v>40518</v>
      </c>
      <c r="B2500">
        <v>28.3</v>
      </c>
      <c r="C2500" s="7">
        <f t="shared" si="40"/>
        <v>-6.6913438606249209E-3</v>
      </c>
    </row>
    <row r="2501" spans="1:3" x14ac:dyDescent="0.35">
      <c r="A2501" s="6">
        <v>40519</v>
      </c>
      <c r="B2501">
        <v>28.54</v>
      </c>
      <c r="C2501" s="7">
        <f t="shared" si="40"/>
        <v>8.4448073994983896E-3</v>
      </c>
    </row>
    <row r="2502" spans="1:3" x14ac:dyDescent="0.35">
      <c r="A2502" s="6">
        <v>40520</v>
      </c>
      <c r="B2502">
        <v>28.63</v>
      </c>
      <c r="C2502" s="7">
        <f t="shared" ref="C2502:C2518" si="41">LN(B2502/B2501)</f>
        <v>3.1485070613333928E-3</v>
      </c>
    </row>
    <row r="2503" spans="1:3" x14ac:dyDescent="0.35">
      <c r="A2503" s="6">
        <v>40521</v>
      </c>
      <c r="B2503">
        <v>28.82</v>
      </c>
      <c r="C2503" s="7">
        <f t="shared" si="41"/>
        <v>6.6144714613524322E-3</v>
      </c>
    </row>
    <row r="2504" spans="1:3" x14ac:dyDescent="0.35">
      <c r="A2504" s="6">
        <v>40522</v>
      </c>
      <c r="B2504">
        <v>28.89</v>
      </c>
      <c r="C2504" s="7">
        <f t="shared" si="41"/>
        <v>2.4259239067677785E-3</v>
      </c>
    </row>
    <row r="2505" spans="1:3" x14ac:dyDescent="0.35">
      <c r="A2505" s="6">
        <v>40525</v>
      </c>
      <c r="B2505">
        <v>28.78</v>
      </c>
      <c r="C2505" s="7">
        <f t="shared" si="41"/>
        <v>-3.8148130189221341E-3</v>
      </c>
    </row>
    <row r="2506" spans="1:3" x14ac:dyDescent="0.35">
      <c r="A2506" s="6">
        <v>40526</v>
      </c>
      <c r="B2506">
        <v>29.34</v>
      </c>
      <c r="C2506" s="7">
        <f t="shared" si="41"/>
        <v>1.9271071255613826E-2</v>
      </c>
    </row>
    <row r="2507" spans="1:3" x14ac:dyDescent="0.35">
      <c r="A2507" s="6">
        <v>40527</v>
      </c>
      <c r="B2507">
        <v>29.13</v>
      </c>
      <c r="C2507" s="7">
        <f t="shared" si="41"/>
        <v>-7.1832017434924188E-3</v>
      </c>
    </row>
    <row r="2508" spans="1:3" x14ac:dyDescent="0.35">
      <c r="A2508" s="6">
        <v>40528</v>
      </c>
      <c r="B2508">
        <v>29.23</v>
      </c>
      <c r="C2508" s="7">
        <f t="shared" si="41"/>
        <v>3.4270081518113543E-3</v>
      </c>
    </row>
    <row r="2509" spans="1:3" x14ac:dyDescent="0.35">
      <c r="A2509" s="6">
        <v>40529</v>
      </c>
      <c r="B2509">
        <v>29.21</v>
      </c>
      <c r="C2509" s="7">
        <f t="shared" si="41"/>
        <v>-6.8446272350492128E-4</v>
      </c>
    </row>
    <row r="2510" spans="1:3" x14ac:dyDescent="0.35">
      <c r="A2510" s="6">
        <v>40532</v>
      </c>
      <c r="B2510">
        <v>29.13</v>
      </c>
      <c r="C2510" s="7">
        <f t="shared" si="41"/>
        <v>-2.7425454283064627E-3</v>
      </c>
    </row>
    <row r="2511" spans="1:3" x14ac:dyDescent="0.35">
      <c r="A2511" s="6">
        <v>40533</v>
      </c>
      <c r="B2511">
        <v>29.07</v>
      </c>
      <c r="C2511" s="7">
        <f t="shared" si="41"/>
        <v>-2.0618564005586907E-3</v>
      </c>
    </row>
    <row r="2512" spans="1:3" x14ac:dyDescent="0.35">
      <c r="A2512" s="6">
        <v>40534</v>
      </c>
      <c r="B2512">
        <v>29.13</v>
      </c>
      <c r="C2512" s="7">
        <f t="shared" si="41"/>
        <v>2.0618564005585559E-3</v>
      </c>
    </row>
    <row r="2513" spans="1:3" x14ac:dyDescent="0.35">
      <c r="A2513" s="6">
        <v>40535</v>
      </c>
      <c r="B2513">
        <v>29.2</v>
      </c>
      <c r="C2513" s="7">
        <f t="shared" si="41"/>
        <v>2.4001383028927317E-3</v>
      </c>
    </row>
    <row r="2514" spans="1:3" x14ac:dyDescent="0.35">
      <c r="A2514" s="6">
        <v>40539</v>
      </c>
      <c r="B2514">
        <v>29.25</v>
      </c>
      <c r="C2514" s="7">
        <f t="shared" si="41"/>
        <v>1.7108644036293876E-3</v>
      </c>
    </row>
    <row r="2515" spans="1:3" x14ac:dyDescent="0.35">
      <c r="A2515" s="6">
        <v>40540</v>
      </c>
      <c r="B2515">
        <v>29.23</v>
      </c>
      <c r="C2515" s="7">
        <f t="shared" si="41"/>
        <v>-6.8399455471088264E-4</v>
      </c>
    </row>
    <row r="2516" spans="1:3" x14ac:dyDescent="0.35">
      <c r="A2516" s="6">
        <v>40541</v>
      </c>
      <c r="B2516">
        <v>29.31</v>
      </c>
      <c r="C2516" s="7">
        <f t="shared" si="41"/>
        <v>2.7331755996465017E-3</v>
      </c>
    </row>
    <row r="2517" spans="1:3" x14ac:dyDescent="0.35">
      <c r="A2517" s="6">
        <v>40542</v>
      </c>
      <c r="B2517">
        <v>29.33</v>
      </c>
      <c r="C2517" s="7">
        <f t="shared" si="41"/>
        <v>6.821282665586063E-4</v>
      </c>
    </row>
    <row r="2518" spans="1:3" x14ac:dyDescent="0.35">
      <c r="A2518" s="6">
        <v>40543</v>
      </c>
      <c r="B2518">
        <v>29.38</v>
      </c>
      <c r="C2518" s="7">
        <f t="shared" si="41"/>
        <v>1.7032877563716608E-3</v>
      </c>
    </row>
    <row r="2519" spans="1:3" x14ac:dyDescent="0.35">
      <c r="A2519" s="6"/>
    </row>
    <row r="2520" spans="1:3" x14ac:dyDescent="0.35">
      <c r="A2520" s="6"/>
    </row>
    <row r="2521" spans="1:3" x14ac:dyDescent="0.35">
      <c r="A2521" s="6"/>
    </row>
    <row r="2522" spans="1:3" x14ac:dyDescent="0.35">
      <c r="A2522" s="6"/>
    </row>
    <row r="2523" spans="1:3" x14ac:dyDescent="0.35">
      <c r="A2523" s="6"/>
    </row>
    <row r="2524" spans="1:3" x14ac:dyDescent="0.35">
      <c r="A2524" s="6"/>
    </row>
    <row r="2525" spans="1:3" x14ac:dyDescent="0.35">
      <c r="A2525" s="6"/>
    </row>
    <row r="2526" spans="1:3" x14ac:dyDescent="0.35">
      <c r="A2526" s="6"/>
    </row>
    <row r="2527" spans="1:3" x14ac:dyDescent="0.35">
      <c r="A2527" s="6"/>
    </row>
    <row r="2528" spans="1:3" x14ac:dyDescent="0.35">
      <c r="A2528" s="6"/>
    </row>
    <row r="2529" spans="1:1" x14ac:dyDescent="0.35">
      <c r="A2529" s="6"/>
    </row>
    <row r="2530" spans="1:1" x14ac:dyDescent="0.35">
      <c r="A2530" s="6"/>
    </row>
    <row r="2531" spans="1:1" x14ac:dyDescent="0.35">
      <c r="A2531" s="6"/>
    </row>
    <row r="2532" spans="1:1" x14ac:dyDescent="0.35">
      <c r="A2532" s="6"/>
    </row>
    <row r="2533" spans="1:1" x14ac:dyDescent="0.35">
      <c r="A2533" s="6"/>
    </row>
    <row r="2534" spans="1:1" x14ac:dyDescent="0.35">
      <c r="A2534" s="6"/>
    </row>
    <row r="2535" spans="1:1" x14ac:dyDescent="0.35">
      <c r="A2535" s="6"/>
    </row>
    <row r="2536" spans="1:1" x14ac:dyDescent="0.35">
      <c r="A2536" s="6"/>
    </row>
    <row r="2537" spans="1:1" x14ac:dyDescent="0.35">
      <c r="A2537" s="6"/>
    </row>
    <row r="2538" spans="1:1" x14ac:dyDescent="0.35">
      <c r="A2538" s="6"/>
    </row>
    <row r="2539" spans="1:1" x14ac:dyDescent="0.35">
      <c r="A2539" s="6"/>
    </row>
    <row r="2540" spans="1:1" x14ac:dyDescent="0.35">
      <c r="A2540" s="6"/>
    </row>
    <row r="2541" spans="1:1" x14ac:dyDescent="0.35">
      <c r="A2541" s="6"/>
    </row>
    <row r="2542" spans="1:1" x14ac:dyDescent="0.35">
      <c r="A2542" s="6"/>
    </row>
    <row r="2543" spans="1:1" x14ac:dyDescent="0.35">
      <c r="A2543" s="6"/>
    </row>
    <row r="2544" spans="1:1" x14ac:dyDescent="0.35">
      <c r="A2544" s="6"/>
    </row>
    <row r="2545" spans="1:1" x14ac:dyDescent="0.35">
      <c r="A2545" s="6"/>
    </row>
    <row r="2546" spans="1:1" x14ac:dyDescent="0.35">
      <c r="A2546" s="6"/>
    </row>
    <row r="2547" spans="1:1" x14ac:dyDescent="0.35">
      <c r="A2547" s="6"/>
    </row>
    <row r="2548" spans="1:1" x14ac:dyDescent="0.35">
      <c r="A2548" s="6"/>
    </row>
    <row r="2549" spans="1:1" x14ac:dyDescent="0.35">
      <c r="A2549" s="6"/>
    </row>
    <row r="2550" spans="1:1" x14ac:dyDescent="0.35">
      <c r="A2550" s="6"/>
    </row>
    <row r="2551" spans="1:1" x14ac:dyDescent="0.35">
      <c r="A2551" s="6"/>
    </row>
    <row r="2552" spans="1:1" x14ac:dyDescent="0.35">
      <c r="A2552" s="6"/>
    </row>
    <row r="2553" spans="1:1" x14ac:dyDescent="0.35">
      <c r="A2553" s="6"/>
    </row>
    <row r="2554" spans="1:1" x14ac:dyDescent="0.35">
      <c r="A2554" s="6"/>
    </row>
    <row r="2555" spans="1:1" x14ac:dyDescent="0.35">
      <c r="A2555" s="6"/>
    </row>
    <row r="2556" spans="1:1" x14ac:dyDescent="0.35">
      <c r="A2556" s="6"/>
    </row>
    <row r="2557" spans="1:1" x14ac:dyDescent="0.35">
      <c r="A2557" s="6"/>
    </row>
    <row r="2558" spans="1:1" x14ac:dyDescent="0.35">
      <c r="A2558" s="6"/>
    </row>
    <row r="2559" spans="1:1" x14ac:dyDescent="0.35">
      <c r="A2559" s="6"/>
    </row>
    <row r="2560" spans="1:1" x14ac:dyDescent="0.35">
      <c r="A2560" s="6"/>
    </row>
    <row r="2561" spans="1:1" x14ac:dyDescent="0.35">
      <c r="A2561" s="6"/>
    </row>
    <row r="2562" spans="1:1" x14ac:dyDescent="0.35">
      <c r="A2562" s="6"/>
    </row>
    <row r="2563" spans="1:1" x14ac:dyDescent="0.35">
      <c r="A2563" s="6"/>
    </row>
    <row r="2564" spans="1:1" x14ac:dyDescent="0.35">
      <c r="A2564" s="6"/>
    </row>
    <row r="2565" spans="1:1" x14ac:dyDescent="0.35">
      <c r="A2565" s="6"/>
    </row>
    <row r="2566" spans="1:1" x14ac:dyDescent="0.35">
      <c r="A2566" s="6"/>
    </row>
    <row r="2567" spans="1:1" x14ac:dyDescent="0.35">
      <c r="A2567" s="6"/>
    </row>
    <row r="2568" spans="1:1" x14ac:dyDescent="0.35">
      <c r="A2568" s="6"/>
    </row>
    <row r="2569" spans="1:1" x14ac:dyDescent="0.35">
      <c r="A2569" s="6"/>
    </row>
    <row r="2570" spans="1:1" x14ac:dyDescent="0.35">
      <c r="A2570" s="6"/>
    </row>
    <row r="2571" spans="1:1" x14ac:dyDescent="0.35">
      <c r="A2571" s="6"/>
    </row>
    <row r="2572" spans="1:1" x14ac:dyDescent="0.35">
      <c r="A2572" s="6"/>
    </row>
    <row r="2573" spans="1:1" x14ac:dyDescent="0.35">
      <c r="A2573" s="6"/>
    </row>
    <row r="2574" spans="1:1" x14ac:dyDescent="0.35">
      <c r="A2574" s="6"/>
    </row>
    <row r="2575" spans="1:1" x14ac:dyDescent="0.35">
      <c r="A2575" s="6"/>
    </row>
    <row r="2576" spans="1:1" x14ac:dyDescent="0.35">
      <c r="A2576" s="6"/>
    </row>
    <row r="2577" spans="1:1" x14ac:dyDescent="0.35">
      <c r="A2577" s="6"/>
    </row>
    <row r="2578" spans="1:1" x14ac:dyDescent="0.35">
      <c r="A2578" s="6"/>
    </row>
    <row r="2579" spans="1:1" x14ac:dyDescent="0.35">
      <c r="A2579" s="6"/>
    </row>
    <row r="2580" spans="1:1" x14ac:dyDescent="0.35">
      <c r="A2580" s="6"/>
    </row>
    <row r="2581" spans="1:1" x14ac:dyDescent="0.35">
      <c r="A2581" s="6"/>
    </row>
    <row r="2582" spans="1:1" x14ac:dyDescent="0.35">
      <c r="A2582" s="6"/>
    </row>
    <row r="2583" spans="1:1" x14ac:dyDescent="0.35">
      <c r="A2583" s="6"/>
    </row>
    <row r="2584" spans="1:1" x14ac:dyDescent="0.35">
      <c r="A2584" s="6"/>
    </row>
    <row r="2585" spans="1:1" x14ac:dyDescent="0.35">
      <c r="A2585" s="6"/>
    </row>
    <row r="2586" spans="1:1" x14ac:dyDescent="0.35">
      <c r="A2586" s="6"/>
    </row>
    <row r="2587" spans="1:1" x14ac:dyDescent="0.35">
      <c r="A2587" s="6"/>
    </row>
    <row r="2588" spans="1:1" x14ac:dyDescent="0.35">
      <c r="A2588" s="6"/>
    </row>
    <row r="2589" spans="1:1" x14ac:dyDescent="0.35">
      <c r="A2589" s="6"/>
    </row>
    <row r="2590" spans="1:1" x14ac:dyDescent="0.35">
      <c r="A2590" s="6"/>
    </row>
    <row r="2591" spans="1:1" x14ac:dyDescent="0.35">
      <c r="A2591" s="6"/>
    </row>
    <row r="2592" spans="1:1" x14ac:dyDescent="0.35">
      <c r="A2592" s="6"/>
    </row>
    <row r="2593" spans="1:1" x14ac:dyDescent="0.35">
      <c r="A2593" s="6"/>
    </row>
    <row r="2594" spans="1:1" x14ac:dyDescent="0.35">
      <c r="A2594" s="6"/>
    </row>
    <row r="2595" spans="1:1" x14ac:dyDescent="0.35">
      <c r="A2595" s="6"/>
    </row>
    <row r="2596" spans="1:1" x14ac:dyDescent="0.35">
      <c r="A2596" s="6"/>
    </row>
    <row r="2597" spans="1:1" x14ac:dyDescent="0.35">
      <c r="A2597" s="6"/>
    </row>
    <row r="2598" spans="1:1" x14ac:dyDescent="0.35">
      <c r="A2598" s="6"/>
    </row>
    <row r="2599" spans="1:1" x14ac:dyDescent="0.35">
      <c r="A2599" s="6"/>
    </row>
    <row r="2600" spans="1:1" x14ac:dyDescent="0.35">
      <c r="A2600" s="6"/>
    </row>
    <row r="2601" spans="1:1" x14ac:dyDescent="0.35">
      <c r="A2601" s="6"/>
    </row>
    <row r="2602" spans="1:1" x14ac:dyDescent="0.35">
      <c r="A2602" s="6"/>
    </row>
    <row r="2603" spans="1:1" x14ac:dyDescent="0.35">
      <c r="A2603" s="6"/>
    </row>
    <row r="2604" spans="1:1" x14ac:dyDescent="0.35">
      <c r="A2604" s="6"/>
    </row>
    <row r="2605" spans="1:1" x14ac:dyDescent="0.35">
      <c r="A2605" s="6"/>
    </row>
    <row r="2606" spans="1:1" x14ac:dyDescent="0.35">
      <c r="A2606" s="6"/>
    </row>
    <row r="2607" spans="1:1" x14ac:dyDescent="0.35">
      <c r="A2607" s="6"/>
    </row>
    <row r="2608" spans="1:1" x14ac:dyDescent="0.35">
      <c r="A2608" s="6"/>
    </row>
    <row r="2609" spans="1:1" x14ac:dyDescent="0.35">
      <c r="A2609" s="6"/>
    </row>
    <row r="2610" spans="1:1" x14ac:dyDescent="0.35">
      <c r="A2610" s="6"/>
    </row>
    <row r="2611" spans="1:1" x14ac:dyDescent="0.35">
      <c r="A2611" s="6"/>
    </row>
    <row r="2612" spans="1:1" x14ac:dyDescent="0.35">
      <c r="A2612" s="6"/>
    </row>
    <row r="2613" spans="1:1" x14ac:dyDescent="0.35">
      <c r="A2613" s="6"/>
    </row>
    <row r="2614" spans="1:1" x14ac:dyDescent="0.35">
      <c r="A2614" s="6"/>
    </row>
    <row r="2615" spans="1:1" x14ac:dyDescent="0.35">
      <c r="A2615" s="6"/>
    </row>
    <row r="2616" spans="1:1" x14ac:dyDescent="0.35">
      <c r="A2616" s="6"/>
    </row>
    <row r="2617" spans="1:1" x14ac:dyDescent="0.35">
      <c r="A2617" s="6"/>
    </row>
    <row r="2618" spans="1:1" x14ac:dyDescent="0.35">
      <c r="A261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7 Report</vt:lpstr>
      <vt:lpstr>Answer 7 TimSeries</vt:lpstr>
      <vt:lpstr>Answer 7 distribution 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D'souza</dc:creator>
  <cp:lastModifiedBy>Dean D'souza</cp:lastModifiedBy>
  <dcterms:created xsi:type="dcterms:W3CDTF">2017-04-23T23:41:53Z</dcterms:created>
  <dcterms:modified xsi:type="dcterms:W3CDTF">2017-04-24T03:28:30Z</dcterms:modified>
</cp:coreProperties>
</file>